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D1A85BC8-3CAF-48F9-8008-D612F169C30D}" xr6:coauthVersionLast="36" xr6:coauthVersionMax="36" xr10:uidLastSave="{00000000-0000-0000-0000-000000000000}"/>
  <bookViews>
    <workbookView xWindow="8250" yWindow="32760" windowWidth="8160" windowHeight="5970" tabRatio="833" activeTab="1" xr2:uid="{00000000-000D-0000-FFFF-FFFF00000000}"/>
  </bookViews>
  <sheets>
    <sheet name="Inhoudsopgave" sheetId="1" r:id="rId1"/>
    <sheet name="5.1.1" sheetId="2" r:id="rId2"/>
    <sheet name="5.1.2" sheetId="3" r:id="rId3"/>
    <sheet name="5.1.3" sheetId="4" r:id="rId4"/>
    <sheet name="5.1.4" sheetId="5" r:id="rId5"/>
    <sheet name="5.1.5" sheetId="43" r:id="rId6"/>
    <sheet name="5.1.6" sheetId="7" r:id="rId7"/>
    <sheet name="5.1.7" sheetId="8" r:id="rId8"/>
    <sheet name="5.1.8" sheetId="9" state="hidden" r:id="rId9"/>
    <sheet name="5.2.8" sheetId="17" state="hidden" r:id="rId10"/>
    <sheet name="5.2.1" sheetId="18" r:id="rId11"/>
    <sheet name="5.2.2" sheetId="19" r:id="rId12"/>
    <sheet name="5.2.3" sheetId="20" r:id="rId13"/>
    <sheet name="5.2.4" sheetId="21" r:id="rId14"/>
    <sheet name="5.2.5" sheetId="22" r:id="rId15"/>
    <sheet name="5.2.6" sheetId="23" r:id="rId16"/>
    <sheet name="5.2.7" sheetId="24" r:id="rId17"/>
    <sheet name="5.3.8" sheetId="25" state="hidden" r:id="rId18"/>
    <sheet name="5.3.1" sheetId="26" r:id="rId19"/>
    <sheet name="5.3.2" sheetId="27" r:id="rId20"/>
    <sheet name="5.3.3" sheetId="28" r:id="rId21"/>
    <sheet name="5.3.4" sheetId="29" r:id="rId22"/>
    <sheet name="5.3.5" sheetId="30" r:id="rId23"/>
    <sheet name="5.3.6" sheetId="31" r:id="rId24"/>
    <sheet name="5.3.7" sheetId="32" r:id="rId25"/>
    <sheet name="5.4.8" sheetId="33" state="hidden" r:id="rId26"/>
    <sheet name="5.4.1" sheetId="34" r:id="rId27"/>
    <sheet name="5.4.2" sheetId="35" r:id="rId28"/>
    <sheet name="5.4.3" sheetId="36" r:id="rId29"/>
    <sheet name="5.4.4" sheetId="37" r:id="rId30"/>
    <sheet name="5.4.5" sheetId="38" r:id="rId31"/>
    <sheet name="5.4.6" sheetId="39" r:id="rId32"/>
    <sheet name="5.4.7" sheetId="40" r:id="rId33"/>
    <sheet name="5.5.8" sheetId="41" state="hidden" r:id="rId34"/>
  </sheets>
  <externalReferences>
    <externalReference r:id="rId35"/>
  </externalReferences>
  <calcPr calcId="191029"/>
</workbook>
</file>

<file path=xl/calcChain.xml><?xml version="1.0" encoding="utf-8"?>
<calcChain xmlns="http://schemas.openxmlformats.org/spreadsheetml/2006/main">
  <c r="B5" i="41" l="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B6" i="41"/>
  <c r="C6" i="41"/>
  <c r="D6" i="41"/>
  <c r="E6" i="41"/>
  <c r="F6" i="41"/>
  <c r="G6" i="41"/>
  <c r="H6" i="41"/>
  <c r="I6" i="41"/>
  <c r="J6" i="41"/>
  <c r="K6" i="41"/>
  <c r="L6" i="41"/>
  <c r="M6" i="41"/>
  <c r="N6" i="41"/>
  <c r="O6" i="41"/>
  <c r="P6" i="41"/>
  <c r="Q6" i="41"/>
  <c r="R6" i="41"/>
  <c r="S6" i="41"/>
  <c r="T6" i="41"/>
  <c r="U6" i="41"/>
  <c r="B7" i="41"/>
  <c r="C7" i="4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B8" i="41"/>
  <c r="C8" i="41"/>
  <c r="D8" i="41"/>
  <c r="E8" i="41"/>
  <c r="F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B9" i="41"/>
  <c r="C9" i="4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B10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B11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B12" i="41"/>
  <c r="C12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B13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B14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B15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B16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B17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B18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B19" i="4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B20" i="41"/>
  <c r="C20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N21" i="41"/>
  <c r="O21" i="41"/>
  <c r="P21" i="41"/>
  <c r="Q21" i="41"/>
  <c r="R21" i="41"/>
  <c r="S21" i="41"/>
  <c r="T21" i="41"/>
  <c r="U21" i="41"/>
  <c r="B5" i="33"/>
  <c r="C5" i="33"/>
  <c r="D5" i="33"/>
  <c r="E5" i="33"/>
  <c r="F5" i="33"/>
  <c r="G5" i="33"/>
  <c r="H5" i="33"/>
  <c r="I5" i="33"/>
  <c r="J5" i="33"/>
  <c r="K5" i="33"/>
  <c r="L5" i="33"/>
  <c r="M5" i="33"/>
  <c r="N5" i="33"/>
  <c r="O5" i="33"/>
  <c r="P5" i="33"/>
  <c r="Q5" i="33"/>
  <c r="R5" i="33"/>
  <c r="S5" i="33"/>
  <c r="T5" i="33"/>
  <c r="U5" i="33"/>
  <c r="B6" i="33"/>
  <c r="C6" i="33"/>
  <c r="D6" i="33"/>
  <c r="E6" i="33"/>
  <c r="F6" i="33"/>
  <c r="G6" i="33"/>
  <c r="H6" i="33"/>
  <c r="I6" i="33"/>
  <c r="J6" i="33"/>
  <c r="K6" i="33"/>
  <c r="L6" i="33"/>
  <c r="M6" i="33"/>
  <c r="N6" i="33"/>
  <c r="O6" i="33"/>
  <c r="P6" i="33"/>
  <c r="Q6" i="33"/>
  <c r="R6" i="33"/>
  <c r="S6" i="33"/>
  <c r="T6" i="33"/>
  <c r="U6" i="33"/>
  <c r="B7" i="33"/>
  <c r="C7" i="33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B8" i="33"/>
  <c r="C8" i="33"/>
  <c r="D8" i="33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S8" i="33"/>
  <c r="T8" i="33"/>
  <c r="U8" i="33"/>
  <c r="B9" i="33"/>
  <c r="C9" i="33"/>
  <c r="D9" i="33"/>
  <c r="E9" i="33"/>
  <c r="F9" i="33"/>
  <c r="G9" i="33"/>
  <c r="H9" i="33"/>
  <c r="I9" i="33"/>
  <c r="J9" i="33"/>
  <c r="K9" i="33"/>
  <c r="L9" i="33"/>
  <c r="M9" i="33"/>
  <c r="N9" i="33"/>
  <c r="O9" i="33"/>
  <c r="P9" i="33"/>
  <c r="Q9" i="33"/>
  <c r="R9" i="33"/>
  <c r="S9" i="33"/>
  <c r="T9" i="33"/>
  <c r="U9" i="33"/>
  <c r="B10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B11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B12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B13" i="33"/>
  <c r="C13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B15" i="33"/>
  <c r="C15" i="33"/>
  <c r="D15" i="33"/>
  <c r="E15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B16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B5" i="25"/>
  <c r="C5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B6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B8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B9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</calcChain>
</file>

<file path=xl/sharedStrings.xml><?xml version="1.0" encoding="utf-8"?>
<sst xmlns="http://schemas.openxmlformats.org/spreadsheetml/2006/main" count="1594" uniqueCount="367">
  <si>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</si>
  <si>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</si>
  <si>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</si>
  <si>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</si>
  <si>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</si>
  <si>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</si>
  <si>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</si>
  <si>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</si>
  <si>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</si>
  <si>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</si>
  <si>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</si>
  <si>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</si>
  <si>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</si>
  <si>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</si>
  <si>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</si>
  <si>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</si>
  <si>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</si>
  <si>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</si>
  <si>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</si>
  <si>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</si>
  <si>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</si>
  <si>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</si>
  <si>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</si>
  <si>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</si>
  <si>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</si>
  <si>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</si>
  <si>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</si>
  <si>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</si>
  <si>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</si>
  <si>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</si>
  <si>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Mortels</t>
  </si>
  <si>
    <t>Inconnus</t>
  </si>
  <si>
    <t>Total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</si>
  <si>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</si>
  <si>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</si>
  <si>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</si>
  <si>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</si>
  <si>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</si>
  <si>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</si>
  <si>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</si>
  <si>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</si>
  <si>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</si>
  <si>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</si>
  <si>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</si>
  <si>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</si>
  <si>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</si>
  <si>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</si>
  <si>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</si>
  <si>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</si>
  <si>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</si>
  <si>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</si>
  <si>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</si>
  <si>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</si>
  <si>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Mardi</t>
  </si>
  <si>
    <t>Mercredi</t>
  </si>
  <si>
    <t>Jeudi</t>
  </si>
  <si>
    <t>Vendredi</t>
  </si>
  <si>
    <t>Samedi</t>
  </si>
  <si>
    <t>Dimanche</t>
  </si>
  <si>
    <t>Jour de l'accident</t>
  </si>
  <si>
    <t>Lundi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</si>
  <si>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</si>
  <si>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</si>
  <si>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</si>
  <si>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</si>
  <si>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</si>
  <si>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</si>
  <si>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</si>
  <si>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</si>
  <si>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</si>
  <si>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</si>
  <si>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</si>
  <si>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</si>
  <si>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</si>
  <si>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</si>
  <si>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</si>
  <si>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</si>
  <si>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</si>
  <si>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</si>
  <si>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</si>
  <si>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</si>
  <si>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</si>
  <si>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</si>
  <si>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</si>
  <si>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</si>
  <si>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</si>
  <si>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</si>
  <si>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</si>
  <si>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</si>
  <si>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</si>
  <si>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</si>
  <si>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</si>
  <si>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</si>
  <si>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</si>
  <si>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</si>
  <si>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</si>
  <si>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</si>
  <si>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</si>
  <si>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</si>
  <si>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</si>
  <si>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</si>
  <si>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</si>
  <si>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</si>
  <si>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</si>
  <si>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</si>
  <si>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</si>
  <si>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</si>
  <si>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</si>
  <si>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</si>
  <si>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</si>
  <si>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</si>
  <si>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</si>
  <si>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</si>
  <si>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</si>
  <si>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</si>
  <si>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</si>
  <si>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</si>
  <si>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</si>
  <si>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</si>
  <si>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</si>
  <si>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</si>
  <si>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</si>
  <si>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</si>
  <si>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</si>
  <si>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</si>
  <si>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</si>
  <si>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</si>
  <si>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</si>
  <si>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</si>
  <si>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</si>
  <si>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</si>
  <si>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</si>
  <si>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</si>
  <si>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</si>
  <si>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</si>
  <si>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</si>
  <si>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</si>
  <si>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</si>
  <si>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</si>
  <si>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</si>
  <si>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</si>
  <si>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</si>
  <si>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</si>
  <si>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</si>
  <si>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</si>
  <si>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</si>
  <si>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</si>
  <si>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</si>
  <si>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</si>
  <si>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</si>
  <si>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</si>
  <si>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</si>
  <si>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</si>
  <si>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</si>
  <si>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</si>
  <si>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</si>
  <si>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</si>
  <si>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</si>
  <si>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</si>
  <si>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</si>
  <si>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</si>
  <si>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</si>
  <si>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</si>
  <si>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</si>
  <si>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</si>
  <si>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</si>
  <si>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Stagiaires</t>
  </si>
  <si>
    <t>5.1. UUR VAN HET ONGEVAL</t>
  </si>
  <si>
    <t>UUR</t>
  </si>
  <si>
    <t>A</t>
  </si>
  <si>
    <t>TOTAAL</t>
  </si>
  <si>
    <t>Onbekend</t>
  </si>
  <si>
    <t>00 u</t>
  </si>
  <si>
    <t>01 u</t>
  </si>
  <si>
    <t>02 u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</si>
  <si>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</si>
  <si>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</si>
  <si>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</si>
  <si>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</si>
  <si>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</si>
  <si>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</si>
  <si>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</si>
  <si>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</si>
  <si>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</si>
  <si>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</si>
  <si>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</si>
  <si>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</si>
  <si>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</si>
  <si>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</si>
  <si>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</si>
  <si>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</si>
  <si>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</si>
  <si>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</si>
  <si>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</si>
  <si>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</si>
  <si>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</si>
  <si>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COMMENTAAR</t>
  </si>
  <si>
    <t>ZG : zonder gevolg - TO : tijdelijke ongeschiktheid</t>
  </si>
  <si>
    <t>Gevolg van het ongeval</t>
  </si>
  <si>
    <t>ZG</t>
  </si>
  <si>
    <t>TO &lt;= 6 maanden</t>
  </si>
  <si>
    <t>TO &gt; 6 maanden</t>
  </si>
  <si>
    <t>Dodelijk</t>
  </si>
  <si>
    <t>Geslacht van het slachtoffer</t>
  </si>
  <si>
    <t>Vrouwen</t>
  </si>
  <si>
    <t>Mannen</t>
  </si>
  <si>
    <t>Generatie van het slachtoffer</t>
  </si>
  <si>
    <t>15-24 jaar</t>
  </si>
  <si>
    <t>25-49 jaar</t>
  </si>
  <si>
    <t>50 jaar en ouder</t>
  </si>
  <si>
    <t>TO &gt;6 maanden</t>
  </si>
  <si>
    <t>TO &lt;=6 maanden</t>
  </si>
  <si>
    <t>NMBS</t>
  </si>
  <si>
    <t>Contractuele bedienden</t>
  </si>
  <si>
    <t>Contractuele arbeiders</t>
  </si>
  <si>
    <t>Andere</t>
  </si>
  <si>
    <t>Beroepscategorie van het slachtoffer</t>
  </si>
  <si>
    <t xml:space="preserve">A </t>
  </si>
  <si>
    <t>TO : tijdelijke ongeschiktheid</t>
  </si>
  <si>
    <t>Duur van de tijdelijke ongeschiktheid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</si>
  <si>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</si>
  <si>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</si>
  <si>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</si>
  <si>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</si>
  <si>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</si>
  <si>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</si>
  <si>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à 6 maanden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</si>
  <si>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</si>
  <si>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</si>
  <si>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</si>
  <si>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</si>
  <si>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</si>
  <si>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</si>
  <si>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</si>
  <si>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</si>
  <si>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Ambtenaren</t>
  </si>
  <si>
    <t>Anderen</t>
  </si>
  <si>
    <t>TO &gt; 3 - 6 maanden</t>
  </si>
  <si>
    <t>MAAND VAN HET ONGEVAL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</si>
  <si>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</si>
  <si>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</si>
  <si>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</si>
  <si>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</si>
  <si>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</si>
  <si>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</si>
  <si>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</si>
  <si>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</si>
  <si>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</si>
  <si>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</si>
  <si>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</si>
  <si>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</si>
  <si>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5.2.</t>
  </si>
  <si>
    <t>5.3.</t>
  </si>
  <si>
    <t>5.4.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</si>
  <si>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</si>
  <si>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</si>
  <si>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</si>
  <si>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</si>
  <si>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</si>
  <si>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</si>
  <si>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</si>
  <si>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</si>
  <si>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</si>
  <si>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</si>
  <si>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</si>
  <si>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</si>
  <si>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</si>
  <si>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</si>
  <si>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</si>
  <si>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</si>
  <si>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</si>
  <si>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</si>
  <si>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</si>
  <si>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</si>
  <si>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</si>
  <si>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5.2. DAG VAN HET ONGEVAL ( dag van de week )</t>
  </si>
  <si>
    <t>5.3. MAAND VAN HET ONGEVAL</t>
  </si>
  <si>
    <t>15 - 24 jaar</t>
  </si>
  <si>
    <t>25 - 49 jaar</t>
  </si>
  <si>
    <t xml:space="preserve">TOTAAL </t>
  </si>
  <si>
    <t>Buitenland</t>
  </si>
  <si>
    <t>5.4. PROVINCIE EN GEWEST WAAR HET ONGEVAL ZICH VOORDEED</t>
  </si>
  <si>
    <t>BRUSSELS GEWEST</t>
  </si>
  <si>
    <t>VLAAMS GEWEST</t>
  </si>
  <si>
    <t>WAALS GEWEST</t>
  </si>
  <si>
    <t>Antwerpen</t>
  </si>
  <si>
    <t>Limburg</t>
  </si>
  <si>
    <t>Oost-Vlaanderen</t>
  </si>
  <si>
    <t>Vlaams-Brabant</t>
  </si>
  <si>
    <t>West-Vlaanderen</t>
  </si>
  <si>
    <t>Waals-Brabant</t>
  </si>
  <si>
    <t>Henegouwen</t>
  </si>
  <si>
    <t>Luik</t>
  </si>
  <si>
    <t>Luxemburg</t>
  </si>
  <si>
    <t>Namen</t>
  </si>
  <si>
    <t>GEWEST EN PROVINCIE</t>
  </si>
  <si>
    <t xml:space="preserve">5.1. </t>
  </si>
  <si>
    <t>Uur van het ongeval</t>
  </si>
  <si>
    <t>Dag van het ongeval ( dag van de week )</t>
  </si>
  <si>
    <t>Maand van het ongeval</t>
  </si>
  <si>
    <t>Provincie en gewest waar het ongeval zich voordeed</t>
  </si>
  <si>
    <r>
      <rPr>
        <sz val="11"/>
        <color indexed="16"/>
        <rFont val="Calibri"/>
        <family val="2"/>
      </rPr>
      <t>5.1.1.</t>
    </r>
  </si>
  <si>
    <r>
      <rPr>
        <sz val="11"/>
        <color indexed="16"/>
        <rFont val="Calibri"/>
        <family val="2"/>
      </rPr>
      <t>5.1.2.</t>
    </r>
  </si>
  <si>
    <r>
      <rPr>
        <sz val="11"/>
        <color indexed="16"/>
        <rFont val="Calibri"/>
        <family val="2"/>
      </rPr>
      <t>5.1.3.</t>
    </r>
  </si>
  <si>
    <r>
      <rPr>
        <sz val="11"/>
        <color indexed="16"/>
        <rFont val="Calibri"/>
        <family val="2"/>
      </rPr>
      <t>5.1.4.</t>
    </r>
  </si>
  <si>
    <r>
      <rPr>
        <sz val="11"/>
        <color indexed="16"/>
        <rFont val="Calibri"/>
        <family val="2"/>
      </rPr>
      <t>5.1.5.</t>
    </r>
  </si>
  <si>
    <r>
      <rPr>
        <sz val="11"/>
        <color indexed="16"/>
        <rFont val="Calibri"/>
        <family val="2"/>
      </rPr>
      <t>5.1.6.</t>
    </r>
  </si>
  <si>
    <r>
      <rPr>
        <sz val="11"/>
        <color indexed="16"/>
        <rFont val="Calibri"/>
        <family val="2"/>
      </rPr>
      <t>5.1.7.</t>
    </r>
  </si>
  <si>
    <t xml:space="preserve"> </t>
  </si>
  <si>
    <t>5. SPATIO-TEMPORELE KENMERKEN VAN DE ARBEIDSPLAATSONGEVALLEN IN DE PUBLIEKE SECTOR - 2022</t>
  </si>
  <si>
    <t>Arbeidsplaatsongevallen volgens het uur van het ongeval : evolutie 2015 - 2022</t>
  </si>
  <si>
    <t>Arbeidsplaatsongevallen volgens het uur van het ongeval : verdeling volgens gevolgen - 2022</t>
  </si>
  <si>
    <t>Arbeidsplaatsongevallen volgens het uur van het ongeval : verdeling volgens gevolgen en geslacht - 2022</t>
  </si>
  <si>
    <t>Arbeidsplaatsongevallen volgens het uur van het ongeval : verdeling volgens gevolgen en generatie in absolute aantallen - 2022</t>
  </si>
  <si>
    <t>Arbeidsplaatsongevallen volgens het uur van het ongeval : verdeling volgens gevolgen en generatie in relatieve aantallen - 2022</t>
  </si>
  <si>
    <t>Arbeidsplaatsongevallen volgens het uur van het ongeval : verdeling volgens gevolgen en beroepscategorie - 2022</t>
  </si>
  <si>
    <t>Arbeidsplaatsongevallen volgens het uur van het ongeval : verdeling volgens de duur van de tijdelijke ongeschiktheid - 2022</t>
  </si>
  <si>
    <t>Arbeidsongevallen volgens de dag van het ongeval : evolutie 2014 - 2022</t>
  </si>
  <si>
    <t>Arbeidsongevallen volgens de dag van het ongeval : verdeling volgens de gevolgen - 2022</t>
  </si>
  <si>
    <t>Arbeidsongevallen volgens de dag van het ongeval : verdeling volgens gevolgen en geslacht - 2022</t>
  </si>
  <si>
    <t>Arbeidsongevallen volgens de dag van het ongeval : verdeling volgens gevolgen en generatie in absolute aantallen - 2022</t>
  </si>
  <si>
    <t>Arbeidsongevallen volgens de dag van het ongeval : verdeling volgens gevolgen en generatie in relatieve aantallen - 2022</t>
  </si>
  <si>
    <t>Arbeidsongevallen volgens de dag van het ongeval :  verdeling volgens beroepscategorie van het slachtoffer - 2022</t>
  </si>
  <si>
    <t>Arbeidsongevallen volgens de dag van het ongeval : verdeling volgens de duur van de tijdelijke ongeschiktheid - 2022</t>
  </si>
  <si>
    <t>Arbeidsplaatsongevallen volgens de maand van het ongeval : evolutie 2014 - 2022</t>
  </si>
  <si>
    <t>Arbeidsplaatsongevallen volgens de maand van het ongeval : verdeling volgens gevolgen - 2022</t>
  </si>
  <si>
    <t>Arbeidsplaatsongevallen volgens de maand van het ongeval : verdeling volgens gevolgen en geslacht - 2022</t>
  </si>
  <si>
    <t>Arbeidsplaatsongevallen volgens de maand van het ongeval : verdeling volgens gevolgen en generatie in absolute aantallen - 2022</t>
  </si>
  <si>
    <t>Arbeidsplaatsongevallen volgens de maand van het ongeval : verdeling volgens gevolgen en generatie in relatieve aantallen - 2022</t>
  </si>
  <si>
    <t>Arbeidsplaatsongevallen volgens de maand van het ongeval : verdeling volgens de beroepscategorie van het slachtoffer - 2022</t>
  </si>
  <si>
    <t>Arbeidsplaatsongevallen volgens de maand van het ongeval : verdeling volgens de duur van de tijdelijke ongeschiktheid - 2022</t>
  </si>
  <si>
    <t>Arbeidsplaatsongevallen volgens provincie en gewest waar het ongeval zich voordeed : evolutie 2015 - 2022</t>
  </si>
  <si>
    <t>Arbeidsplaatsongevallen volgens provincie en gewest waar het ongeval zich voordeed : verdeling volgens gevolgen - 2022</t>
  </si>
  <si>
    <t>Arbeidsplaatsongevallen volgens provincie en gewest waar het ongeval zich voordeed : verdeling volgens gevolgen en geslacht - 2022</t>
  </si>
  <si>
    <t>Arbeidsplaatsongevallen volgens provincie en gewest waar het ongeval zich voordeed : verdeling volgens gevolgen en generatie in absolute aantallen - 2022</t>
  </si>
  <si>
    <t>Arbeidsplaatsongevallen volgens provincie en gewest waar het ongeval zich voordeed : verdeling volgens gevolgen en generatie in relatieve aantallen -  2022</t>
  </si>
  <si>
    <t>Arbeidsplaatsongevallen volgens provincie en gewest waar het ongeval zich voordeed : verdeling volgens de beroepscategorie van het slachtoffer - 2022</t>
  </si>
  <si>
    <t>Arbeidsplaatsongevallen volgens provincie en gewest waar het ongeval zich voordeed : verdeling volgens de duur van de tijdelijke ongeschiktheid - 2022</t>
  </si>
  <si>
    <t>5.1.1. Arbeidsplaatsongevallen volgens het uur van het ongeval : evolutie 2015 - 2022</t>
  </si>
  <si>
    <t>VERSCHIL 2021 EN 2022 IN %</t>
  </si>
  <si>
    <t>5.1.2. Arbeidsplaatsongevallen volgens het uur van het ongeval : verdeling volgens de gevolgen - 2022</t>
  </si>
  <si>
    <t>5.1.3. Arbeidsplaatsongevallen volgens het uur van het ongeval : verdeling volgens gevolgen en geslacht - 2022</t>
  </si>
  <si>
    <t>5.1.4. Arbeidsplaatsongevallen volgens het uur van het ongeval : verdeling volgens gevolg en generatie in absolute aantallen - 2022</t>
  </si>
  <si>
    <t>5.1.5. Arbeidsplaatsongevallen volgens het uur van het ongeval : verdeling volgens gevolg en generatie in relatieve aantallen - 2022</t>
  </si>
  <si>
    <t>5.1.6. Arbeidsplaatsongevallen volgens het uur van het ongeval : verdeling volgens gevolgen en beroepscategorie - 2022</t>
  </si>
  <si>
    <t>5.1.7. Arbeidsplaatsongevallen volgens het uur van het ongeval : verdeling volgens de duur van de tijdelijke ongeschiktheid - 2022</t>
  </si>
  <si>
    <t>5.2.1. Arbeidsplaatsongevallen volgens de dag van het ongeval : evolutie 2014 - 2022</t>
  </si>
  <si>
    <t>5.2.2. Arbeidsplaatsongevallen volgens de dag van het ongeval : verdeling volgens de gevolgen - 2022</t>
  </si>
  <si>
    <t>5.2.3. Arbeidsplaatsongevallen volgens de dag van het ongeval : verdeling volgens gevolgen en geslacht - 2022</t>
  </si>
  <si>
    <t>5.2.4. Arbeidsplaatsongeval volgens de dag van de week : verdeling volgens de gevolgen en de generatie in absolute aantallen - 2022</t>
  </si>
  <si>
    <t>5.2.5. Arbeidsplaatsongevallen volgens de dag van het ongeval : verdeling volgens de gevolgen en de generatie in relatieve aantallen - 2022</t>
  </si>
  <si>
    <t>5.2.6. Arbeidsplaatsongevallen volgens de dag van het ongeval : verdeling volgens de beroepscategorie van het slachtoffer - 2022</t>
  </si>
  <si>
    <t>5.2.7. Arbeidsplaatsongevallen volgens de dag van het ongeval : verdeling volgens de duur van de tijdelijke ongeschiktheid - 2022</t>
  </si>
  <si>
    <t>5.3.1. Arbeidsplaatsongevallen volgens de maand van het ongeval : evolutie 2014 - 2022</t>
  </si>
  <si>
    <t>5.3.2. Arbeidsplaatsongevallen volgens de maand van het ongeval : verdeling volgens de gevolgen - 2022</t>
  </si>
  <si>
    <t>5.3.3. Arbeidsplaatsongevallen volgens de maand van het ongeval : verdeling volgens gevolgen en geslacht - 2022</t>
  </si>
  <si>
    <t>5.3.4. Arbeidsplaatsongevallen volgens de maand van het ongeval : verdeling volgens gevolgen en generatie in absolute aantallen - 2022</t>
  </si>
  <si>
    <t>5.3.5. Arbeidsplaatsongevallen volgens de maand van het ongeval : verdeling volgens gevolgen en generatie in relatieve aantallen - 2022</t>
  </si>
  <si>
    <t>5.3.6. Arbeidsplaatsongevallenvolgens de maand van het ongeval : verdeling volgens de beroepscategorie van het slachtoffer - 2022</t>
  </si>
  <si>
    <t>5.3.7. Arbeidsplaatsongevallen volgens de maand van het ongeval : verdeling volgens de duur van de tijdelijke ongeschiktheid - 2022</t>
  </si>
  <si>
    <t>5.4.1. Arbeidsplaatsongevallen volgens de provincie en het gewest waar het ongeval zich voordeed : evolutie 2015 - 2022</t>
  </si>
  <si>
    <t>5.4.2. Arbeidsplaatsongevallen volgens de provincie en het gewest waar het ongeval zich voordeed : verdeling volgens de gevolgen - 2022</t>
  </si>
  <si>
    <t>5.4.3. Arbeidsplaatsongevallen volgens de provincie en het gewest waar het ongeval zich voordeed : verdeling volgens gevolgen en geslacht - 2022</t>
  </si>
  <si>
    <t>5.4.4. Arbeidsplaatsongevallen volgens de provincie en het gewest waar het ongeval zich voordeed : verdeling volgens gevolgen en generatie in absolute aantallen - 2022</t>
  </si>
  <si>
    <t>5.4.5. Arbeidsplaatsongevallen volgens de provincie en het gewest waar het ongeval zich voordeed : verdeling volgens gevolgen en generatie in relatieve aantallen - 2022</t>
  </si>
  <si>
    <t>5.4.6. Arbeidsplaatsongevallen volgens de provincie en het gewest waar het ongeval zich voordeed : verdeling volgens de beroepscategorie van het slachtoffer - 2022</t>
  </si>
  <si>
    <t>5.4.7. Arbeidsplaatsongevallen volgens de provincie en het gewest waar het ongeval zich voordeed : verdeling volgens de duur van de tijdelijke ongeschiktheid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</si>
</sst>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0[$%-80C]"/>
  </numFmts>
  <fonts count="31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/>
    <xf numFmtId="0" fontId="0" fillId="3" borderId="0" xfId="0" applyFont="1" applyFill="1"/>
    <xf numFmtId="3" fontId="0" fillId="3" borderId="0" xfId="0" applyNumberFormat="1" applyFont="1" applyFill="1"/>
    <xf numFmtId="10" fontId="0" fillId="3" borderId="0" xfId="0" applyNumberFormat="1" applyFont="1" applyFill="1"/>
    <xf numFmtId="0" fontId="13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4" fontId="14" fillId="3" borderId="0" xfId="0" applyNumberFormat="1" applyFont="1" applyFill="1" applyAlignment="1">
      <alignment vertical="top"/>
    </xf>
    <xf numFmtId="3" fontId="14" fillId="3" borderId="0" xfId="0" applyNumberFormat="1" applyFont="1" applyFill="1" applyAlignment="1">
      <alignment vertical="top"/>
    </xf>
    <xf numFmtId="166" fontId="14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3" borderId="0" xfId="0" applyNumberFormat="1" applyFont="1" applyFill="1"/>
    <xf numFmtId="164" fontId="15" fillId="4" borderId="0" xfId="0" applyNumberFormat="1" applyFont="1" applyFill="1" applyBorder="1" applyAlignment="1">
      <alignment horizontal="center" vertical="center"/>
    </xf>
    <xf numFmtId="9" fontId="15" fillId="4" borderId="45" xfId="0" applyNumberFormat="1" applyFont="1" applyFill="1" applyBorder="1" applyAlignment="1">
      <alignment horizontal="center" vertical="center"/>
    </xf>
    <xf numFmtId="164" fontId="16" fillId="4" borderId="46" xfId="0" applyNumberFormat="1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164" fontId="15" fillId="4" borderId="47" xfId="0" applyNumberFormat="1" applyFont="1" applyFill="1" applyBorder="1" applyAlignment="1">
      <alignment horizontal="center" vertical="center"/>
    </xf>
    <xf numFmtId="164" fontId="15" fillId="4" borderId="48" xfId="0" applyNumberFormat="1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 wrapText="1"/>
    </xf>
    <xf numFmtId="164" fontId="16" fillId="4" borderId="49" xfId="0" applyNumberFormat="1" applyFont="1" applyFill="1" applyBorder="1" applyAlignment="1">
      <alignment horizontal="center" vertical="center" wrapText="1"/>
    </xf>
    <xf numFmtId="164" fontId="15" fillId="4" borderId="41" xfId="0" applyNumberFormat="1" applyFont="1" applyFill="1" applyBorder="1" applyAlignment="1">
      <alignment horizontal="center" vertical="center"/>
    </xf>
    <xf numFmtId="9" fontId="15" fillId="4" borderId="50" xfId="0" applyNumberFormat="1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 wrapText="1"/>
    </xf>
    <xf numFmtId="3" fontId="17" fillId="4" borderId="52" xfId="0" applyNumberFormat="1" applyFont="1" applyFill="1" applyBorder="1" applyAlignment="1">
      <alignment horizontal="center" vertical="center"/>
    </xf>
    <xf numFmtId="3" fontId="18" fillId="4" borderId="51" xfId="0" applyNumberFormat="1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 wrapText="1"/>
    </xf>
    <xf numFmtId="3" fontId="17" fillId="4" borderId="54" xfId="0" applyNumberFormat="1" applyFont="1" applyFill="1" applyBorder="1" applyAlignment="1">
      <alignment horizontal="center" vertical="center"/>
    </xf>
    <xf numFmtId="3" fontId="18" fillId="4" borderId="53" xfId="0" applyNumberFormat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9" fontId="15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left" vertical="center"/>
    </xf>
    <xf numFmtId="164" fontId="15" fillId="4" borderId="60" xfId="0" applyNumberFormat="1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3" fontId="18" fillId="4" borderId="45" xfId="0" applyNumberFormat="1" applyFont="1" applyFill="1" applyBorder="1" applyAlignment="1">
      <alignment horizontal="center" vertical="center"/>
    </xf>
    <xf numFmtId="9" fontId="15" fillId="4" borderId="61" xfId="0" applyNumberFormat="1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left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3" fontId="18" fillId="4" borderId="52" xfId="0" applyNumberFormat="1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9" fontId="21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9" fontId="21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64" fontId="21" fillId="4" borderId="60" xfId="0" applyNumberFormat="1" applyFont="1" applyFill="1" applyBorder="1" applyAlignment="1">
      <alignment horizontal="center" vertical="center"/>
    </xf>
    <xf numFmtId="9" fontId="21" fillId="4" borderId="45" xfId="0" applyNumberFormat="1" applyFont="1" applyFill="1" applyBorder="1" applyAlignment="1">
      <alignment horizontal="center" vertical="center"/>
    </xf>
    <xf numFmtId="9" fontId="21" fillId="4" borderId="61" xfId="0" applyNumberFormat="1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10" fontId="21" fillId="4" borderId="60" xfId="0" applyNumberFormat="1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10" fontId="21" fillId="4" borderId="41" xfId="0" applyNumberFormat="1" applyFont="1" applyFill="1" applyBorder="1" applyAlignment="1">
      <alignment horizontal="center" vertical="center"/>
    </xf>
    <xf numFmtId="9" fontId="21" fillId="4" borderId="50" xfId="0" applyNumberFormat="1" applyFont="1" applyFill="1" applyBorder="1" applyAlignment="1">
      <alignment horizontal="center" vertical="center"/>
    </xf>
    <xf numFmtId="164" fontId="21" fillId="4" borderId="41" xfId="0" applyNumberFormat="1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3" fontId="17" fillId="4" borderId="62" xfId="0" applyNumberFormat="1" applyFont="1" applyFill="1" applyBorder="1" applyAlignment="1">
      <alignment horizontal="center" vertical="center"/>
    </xf>
    <xf numFmtId="3" fontId="17" fillId="4" borderId="63" xfId="0" applyNumberFormat="1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3" fontId="16" fillId="4" borderId="60" xfId="0" applyNumberFormat="1" applyFont="1" applyFill="1" applyBorder="1" applyAlignment="1">
      <alignment horizontal="center" vertical="center"/>
    </xf>
    <xf numFmtId="3" fontId="16" fillId="4" borderId="45" xfId="0" applyNumberFormat="1" applyFont="1" applyFill="1" applyBorder="1" applyAlignment="1">
      <alignment horizontal="center" vertical="center"/>
    </xf>
    <xf numFmtId="3" fontId="16" fillId="4" borderId="61" xfId="0" applyNumberFormat="1" applyFont="1" applyFill="1" applyBorder="1" applyAlignment="1">
      <alignment horizontal="center" vertical="center"/>
    </xf>
    <xf numFmtId="3" fontId="16" fillId="4" borderId="64" xfId="0" applyNumberFormat="1" applyFont="1" applyFill="1" applyBorder="1" applyAlignment="1">
      <alignment horizontal="center" vertical="center"/>
    </xf>
    <xf numFmtId="3" fontId="16" fillId="4" borderId="47" xfId="0" applyNumberFormat="1" applyFont="1" applyFill="1" applyBorder="1" applyAlignment="1">
      <alignment horizontal="center" vertical="center"/>
    </xf>
    <xf numFmtId="3" fontId="16" fillId="4" borderId="48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16" fillId="4" borderId="51" xfId="0" applyNumberFormat="1" applyFont="1" applyFill="1" applyBorder="1" applyAlignment="1">
      <alignment horizontal="center" vertical="center"/>
    </xf>
    <xf numFmtId="3" fontId="19" fillId="4" borderId="54" xfId="0" applyNumberFormat="1" applyFont="1" applyFill="1" applyBorder="1" applyAlignment="1">
      <alignment horizontal="center" vertical="center"/>
    </xf>
    <xf numFmtId="3" fontId="16" fillId="4" borderId="53" xfId="0" applyNumberFormat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0" fillId="6" borderId="0" xfId="0" applyFont="1" applyFill="1"/>
    <xf numFmtId="0" fontId="8" fillId="3" borderId="0" xfId="0" applyFont="1" applyFill="1"/>
    <xf numFmtId="164" fontId="19" fillId="4" borderId="0" xfId="0" applyNumberFormat="1" applyFont="1" applyFill="1" applyBorder="1" applyAlignment="1">
      <alignment horizontal="center" vertical="center"/>
    </xf>
    <xf numFmtId="164" fontId="15" fillId="4" borderId="64" xfId="0" applyNumberFormat="1" applyFont="1" applyFill="1" applyBorder="1" applyAlignment="1">
      <alignment horizontal="center" vertical="center"/>
    </xf>
    <xf numFmtId="9" fontId="15" fillId="4" borderId="48" xfId="0" applyNumberFormat="1" applyFont="1" applyFill="1" applyBorder="1" applyAlignment="1">
      <alignment horizontal="center" vertical="center"/>
    </xf>
    <xf numFmtId="164" fontId="19" fillId="4" borderId="52" xfId="0" applyNumberFormat="1" applyFont="1" applyFill="1" applyBorder="1" applyAlignment="1">
      <alignment horizontal="center" vertical="center"/>
    </xf>
    <xf numFmtId="9" fontId="15" fillId="4" borderId="51" xfId="0" applyNumberFormat="1" applyFont="1" applyFill="1" applyBorder="1" applyAlignment="1">
      <alignment horizontal="center" vertical="center"/>
    </xf>
    <xf numFmtId="164" fontId="19" fillId="4" borderId="54" xfId="0" applyNumberFormat="1" applyFont="1" applyFill="1" applyBorder="1" applyAlignment="1">
      <alignment horizontal="center" vertical="center"/>
    </xf>
    <xf numFmtId="9" fontId="15" fillId="4" borderId="53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9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left" vertical="center"/>
    </xf>
    <xf numFmtId="0" fontId="19" fillId="4" borderId="46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4" borderId="64" xfId="0" applyFont="1" applyFill="1" applyBorder="1" applyAlignment="1">
      <alignment horizontal="left" vertical="center"/>
    </xf>
    <xf numFmtId="3" fontId="18" fillId="4" borderId="47" xfId="0" applyNumberFormat="1" applyFont="1" applyFill="1" applyBorder="1" applyAlignment="1">
      <alignment horizontal="center" vertical="center"/>
    </xf>
    <xf numFmtId="9" fontId="22" fillId="3" borderId="0" xfId="0" applyNumberFormat="1" applyFont="1" applyFill="1" applyBorder="1" applyAlignment="1">
      <alignment horizontal="center" vertical="center"/>
    </xf>
    <xf numFmtId="164" fontId="22" fillId="3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 vertical="center"/>
    </xf>
    <xf numFmtId="164" fontId="21" fillId="4" borderId="64" xfId="0" applyNumberFormat="1" applyFont="1" applyFill="1" applyBorder="1" applyAlignment="1">
      <alignment horizontal="center" vertical="center"/>
    </xf>
    <xf numFmtId="164" fontId="21" fillId="4" borderId="47" xfId="0" applyNumberFormat="1" applyFont="1" applyFill="1" applyBorder="1" applyAlignment="1">
      <alignment horizontal="center" vertical="center"/>
    </xf>
    <xf numFmtId="9" fontId="21" fillId="4" borderId="48" xfId="0" applyNumberFormat="1" applyFont="1" applyFill="1" applyBorder="1" applyAlignment="1">
      <alignment horizontal="center" vertical="center"/>
    </xf>
    <xf numFmtId="164" fontId="17" fillId="4" borderId="52" xfId="0" applyNumberFormat="1" applyFont="1" applyFill="1" applyBorder="1" applyAlignment="1">
      <alignment horizontal="center" vertical="center"/>
    </xf>
    <xf numFmtId="9" fontId="21" fillId="4" borderId="51" xfId="0" applyNumberFormat="1" applyFont="1" applyFill="1" applyBorder="1" applyAlignment="1">
      <alignment horizontal="center" vertical="center"/>
    </xf>
    <xf numFmtId="164" fontId="17" fillId="4" borderId="54" xfId="0" applyNumberFormat="1" applyFont="1" applyFill="1" applyBorder="1" applyAlignment="1">
      <alignment horizontal="center" vertical="center"/>
    </xf>
    <xf numFmtId="9" fontId="21" fillId="4" borderId="53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164" fontId="15" fillId="4" borderId="45" xfId="0" applyNumberFormat="1" applyFont="1" applyFill="1" applyBorder="1" applyAlignment="1">
      <alignment horizontal="center" vertical="center"/>
    </xf>
    <xf numFmtId="164" fontId="15" fillId="4" borderId="61" xfId="0" applyNumberFormat="1" applyFont="1" applyFill="1" applyBorder="1" applyAlignment="1">
      <alignment horizontal="center" vertical="center"/>
    </xf>
    <xf numFmtId="164" fontId="15" fillId="4" borderId="50" xfId="0" applyNumberFormat="1" applyFont="1" applyFill="1" applyBorder="1" applyAlignment="1">
      <alignment horizontal="center" vertical="center"/>
    </xf>
    <xf numFmtId="10" fontId="16" fillId="4" borderId="50" xfId="0" applyNumberFormat="1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 wrapText="1"/>
    </xf>
    <xf numFmtId="3" fontId="18" fillId="4" borderId="64" xfId="0" applyNumberFormat="1" applyFont="1" applyFill="1" applyBorder="1" applyAlignment="1">
      <alignment horizontal="center" vertical="center"/>
    </xf>
    <xf numFmtId="9" fontId="16" fillId="3" borderId="0" xfId="0" applyNumberFormat="1" applyFont="1" applyFill="1" applyBorder="1" applyAlignment="1">
      <alignment horizontal="center" vertical="center"/>
    </xf>
    <xf numFmtId="164" fontId="16" fillId="4" borderId="45" xfId="0" applyNumberFormat="1" applyFont="1" applyFill="1" applyBorder="1" applyAlignment="1">
      <alignment horizontal="center" vertical="center"/>
    </xf>
    <xf numFmtId="164" fontId="18" fillId="4" borderId="64" xfId="0" applyNumberFormat="1" applyFont="1" applyFill="1" applyBorder="1" applyAlignment="1">
      <alignment horizontal="center" vertical="center"/>
    </xf>
    <xf numFmtId="164" fontId="18" fillId="4" borderId="47" xfId="0" applyNumberFormat="1" applyFont="1" applyFill="1" applyBorder="1" applyAlignment="1">
      <alignment horizontal="center" vertical="center"/>
    </xf>
    <xf numFmtId="164" fontId="16" fillId="4" borderId="48" xfId="0" applyNumberFormat="1" applyFont="1" applyFill="1" applyBorder="1" applyAlignment="1">
      <alignment horizontal="center" vertical="center"/>
    </xf>
    <xf numFmtId="164" fontId="16" fillId="4" borderId="51" xfId="0" applyNumberFormat="1" applyFont="1" applyFill="1" applyBorder="1" applyAlignment="1">
      <alignment horizontal="center" vertical="center"/>
    </xf>
    <xf numFmtId="164" fontId="16" fillId="4" borderId="53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left" vertical="center"/>
    </xf>
    <xf numFmtId="3" fontId="18" fillId="4" borderId="54" xfId="0" applyNumberFormat="1" applyFont="1" applyFill="1" applyBorder="1" applyAlignment="1">
      <alignment horizontal="center" vertical="center"/>
    </xf>
    <xf numFmtId="0" fontId="0" fillId="4" borderId="56" xfId="0" applyFont="1" applyFill="1" applyBorder="1"/>
    <xf numFmtId="0" fontId="19" fillId="4" borderId="57" xfId="0" applyFont="1" applyFill="1" applyBorder="1" applyAlignment="1">
      <alignment horizontal="left" vertical="center"/>
    </xf>
    <xf numFmtId="0" fontId="0" fillId="4" borderId="58" xfId="0" applyFont="1" applyFill="1" applyBorder="1"/>
    <xf numFmtId="0" fontId="16" fillId="4" borderId="47" xfId="0" applyFont="1" applyFill="1" applyBorder="1" applyAlignment="1">
      <alignment horizontal="left" vertical="center" wrapText="1"/>
    </xf>
    <xf numFmtId="164" fontId="15" fillId="4" borderId="48" xfId="2" applyNumberFormat="1" applyFont="1" applyFill="1" applyBorder="1" applyAlignment="1">
      <alignment horizontal="center" vertical="center"/>
    </xf>
    <xf numFmtId="164" fontId="15" fillId="4" borderId="47" xfId="2" applyNumberFormat="1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left" vertical="center" wrapText="1"/>
    </xf>
    <xf numFmtId="3" fontId="11" fillId="7" borderId="51" xfId="0" applyNumberFormat="1" applyFont="1" applyFill="1" applyBorder="1" applyAlignment="1">
      <alignment horizontal="center" vertical="center"/>
    </xf>
    <xf numFmtId="164" fontId="23" fillId="7" borderId="50" xfId="0" applyNumberFormat="1" applyFont="1" applyFill="1" applyBorder="1" applyAlignment="1">
      <alignment horizontal="center" vertical="center"/>
    </xf>
    <xf numFmtId="3" fontId="11" fillId="7" borderId="53" xfId="0" applyNumberFormat="1" applyFont="1" applyFill="1" applyBorder="1" applyAlignment="1">
      <alignment horizontal="center" vertical="center"/>
    </xf>
    <xf numFmtId="164" fontId="23" fillId="7" borderId="45" xfId="0" applyNumberFormat="1" applyFont="1" applyFill="1" applyBorder="1" applyAlignment="1">
      <alignment horizontal="center" vertical="center"/>
    </xf>
    <xf numFmtId="164" fontId="23" fillId="7" borderId="48" xfId="2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3" fontId="16" fillId="4" borderId="52" xfId="0" applyNumberFormat="1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164" fontId="23" fillId="7" borderId="61" xfId="0" applyNumberFormat="1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3" fontId="18" fillId="4" borderId="48" xfId="0" applyNumberFormat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 wrapText="1"/>
    </xf>
    <xf numFmtId="3" fontId="11" fillId="7" borderId="45" xfId="0" applyNumberFormat="1" applyFont="1" applyFill="1" applyBorder="1" applyAlignment="1">
      <alignment horizontal="center" vertical="center"/>
    </xf>
    <xf numFmtId="3" fontId="11" fillId="7" borderId="48" xfId="0" applyNumberFormat="1" applyFont="1" applyFill="1" applyBorder="1" applyAlignment="1">
      <alignment horizontal="center" vertical="center"/>
    </xf>
    <xf numFmtId="0" fontId="10" fillId="3" borderId="0" xfId="0" applyFont="1" applyFill="1"/>
    <xf numFmtId="164" fontId="25" fillId="4" borderId="0" xfId="0" applyNumberFormat="1" applyFont="1" applyFill="1" applyBorder="1" applyAlignment="1">
      <alignment horizontal="center" vertical="center"/>
    </xf>
    <xf numFmtId="164" fontId="25" fillId="4" borderId="47" xfId="0" applyNumberFormat="1" applyFont="1" applyFill="1" applyBorder="1" applyAlignment="1">
      <alignment horizontal="center" vertical="center"/>
    </xf>
    <xf numFmtId="164" fontId="25" fillId="4" borderId="52" xfId="0" applyNumberFormat="1" applyFont="1" applyFill="1" applyBorder="1" applyAlignment="1">
      <alignment horizontal="center" vertical="center"/>
    </xf>
    <xf numFmtId="164" fontId="25" fillId="4" borderId="54" xfId="0" applyNumberFormat="1" applyFont="1" applyFill="1" applyBorder="1" applyAlignment="1">
      <alignment horizontal="center" vertical="center"/>
    </xf>
    <xf numFmtId="164" fontId="23" fillId="7" borderId="51" xfId="0" applyNumberFormat="1" applyFont="1" applyFill="1" applyBorder="1" applyAlignment="1">
      <alignment horizontal="center" vertical="center"/>
    </xf>
    <xf numFmtId="164" fontId="23" fillId="7" borderId="53" xfId="0" applyNumberFormat="1" applyFont="1" applyFill="1" applyBorder="1" applyAlignment="1">
      <alignment horizontal="center" vertical="center"/>
    </xf>
    <xf numFmtId="164" fontId="23" fillId="7" borderId="48" xfId="0" applyNumberFormat="1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left" vertical="center"/>
    </xf>
    <xf numFmtId="0" fontId="20" fillId="4" borderId="64" xfId="0" applyFont="1" applyFill="1" applyBorder="1" applyAlignment="1">
      <alignment horizontal="left" vertical="center"/>
    </xf>
    <xf numFmtId="3" fontId="19" fillId="4" borderId="51" xfId="0" applyNumberFormat="1" applyFont="1" applyFill="1" applyBorder="1" applyAlignment="1">
      <alignment horizontal="center" vertical="center"/>
    </xf>
    <xf numFmtId="3" fontId="19" fillId="4" borderId="53" xfId="0" applyNumberFormat="1" applyFont="1" applyFill="1" applyBorder="1" applyAlignment="1">
      <alignment horizontal="center" vertical="center"/>
    </xf>
    <xf numFmtId="3" fontId="8" fillId="7" borderId="51" xfId="0" applyNumberFormat="1" applyFont="1" applyFill="1" applyBorder="1" applyAlignment="1">
      <alignment horizontal="center" vertical="center"/>
    </xf>
    <xf numFmtId="3" fontId="8" fillId="7" borderId="53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1" fillId="8" borderId="66" xfId="0" applyFont="1" applyFill="1" applyBorder="1" applyAlignment="1">
      <alignment vertical="center"/>
    </xf>
    <xf numFmtId="0" fontId="11" fillId="8" borderId="6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3" fillId="9" borderId="66" xfId="0" applyFont="1" applyFill="1" applyBorder="1" applyAlignment="1">
      <alignment vertical="center"/>
    </xf>
    <xf numFmtId="0" fontId="23" fillId="9" borderId="61" xfId="0" applyFont="1" applyFill="1" applyBorder="1" applyAlignment="1">
      <alignment vertical="center"/>
    </xf>
    <xf numFmtId="0" fontId="26" fillId="4" borderId="60" xfId="1" applyFont="1" applyFill="1" applyBorder="1" applyAlignment="1">
      <alignment vertical="center"/>
    </xf>
    <xf numFmtId="0" fontId="27" fillId="4" borderId="67" xfId="0" applyFont="1" applyFill="1" applyBorder="1" applyAlignment="1">
      <alignment vertical="center"/>
    </xf>
    <xf numFmtId="0" fontId="27" fillId="4" borderId="57" xfId="0" applyFont="1" applyFill="1" applyBorder="1" applyAlignment="1">
      <alignment vertical="center"/>
    </xf>
    <xf numFmtId="0" fontId="26" fillId="4" borderId="58" xfId="1" applyFont="1" applyFill="1" applyBorder="1" applyAlignment="1">
      <alignment vertical="center"/>
    </xf>
    <xf numFmtId="0" fontId="16" fillId="4" borderId="45" xfId="0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0" fontId="16" fillId="4" borderId="4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164" fontId="15" fillId="4" borderId="0" xfId="0" quotePrefix="1" applyNumberFormat="1" applyFont="1" applyFill="1" applyBorder="1" applyAlignment="1">
      <alignment horizontal="center" vertical="center"/>
    </xf>
    <xf numFmtId="3" fontId="18" fillId="4" borderId="68" xfId="0" applyNumberFormat="1" applyFont="1" applyFill="1" applyBorder="1" applyAlignment="1">
      <alignment horizontal="center" vertical="center"/>
    </xf>
    <xf numFmtId="3" fontId="18" fillId="4" borderId="63" xfId="0" applyNumberFormat="1" applyFont="1" applyFill="1" applyBorder="1" applyAlignment="1">
      <alignment horizontal="center" vertical="center"/>
    </xf>
    <xf numFmtId="3" fontId="16" fillId="4" borderId="65" xfId="0" applyNumberFormat="1" applyFont="1" applyFill="1" applyBorder="1" applyAlignment="1">
      <alignment horizontal="center" vertical="center"/>
    </xf>
    <xf numFmtId="164" fontId="19" fillId="4" borderId="68" xfId="0" applyNumberFormat="1" applyFont="1" applyFill="1" applyBorder="1" applyAlignment="1">
      <alignment horizontal="center" vertical="center"/>
    </xf>
    <xf numFmtId="164" fontId="19" fillId="4" borderId="63" xfId="0" applyNumberFormat="1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/>
    </xf>
    <xf numFmtId="164" fontId="16" fillId="4" borderId="58" xfId="0" applyNumberFormat="1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4" borderId="71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28" fillId="8" borderId="66" xfId="0" applyFont="1" applyFill="1" applyBorder="1" applyAlignment="1">
      <alignment horizontal="center" vertical="center" wrapText="1"/>
    </xf>
    <xf numFmtId="0" fontId="28" fillId="8" borderId="45" xfId="0" applyFont="1" applyFill="1" applyBorder="1" applyAlignment="1">
      <alignment horizontal="center" vertical="center" wrapText="1"/>
    </xf>
    <xf numFmtId="0" fontId="28" fillId="8" borderId="61" xfId="0" applyFont="1" applyFill="1" applyBorder="1" applyAlignment="1">
      <alignment horizontal="center" vertical="center" wrapText="1"/>
    </xf>
    <xf numFmtId="0" fontId="29" fillId="9" borderId="66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 wrapText="1"/>
    </xf>
    <xf numFmtId="0" fontId="29" fillId="9" borderId="61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/>
    </xf>
    <xf numFmtId="0" fontId="29" fillId="9" borderId="61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/>
    </xf>
    <xf numFmtId="0" fontId="30" fillId="9" borderId="61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 wrapText="1"/>
    </xf>
    <xf numFmtId="0" fontId="30" fillId="9" borderId="61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center" vertical="center" wrapText="1"/>
    </xf>
    <xf numFmtId="0" fontId="16" fillId="4" borderId="6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9" fillId="9" borderId="6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  <xf numFmtId="3" fontId="17" fillId="4" borderId="67" xfId="0" applyNumberFormat="1" applyFont="1" applyFill="1" applyBorder="1" applyAlignment="1">
      <alignment horizontal="center" vertical="center"/>
    </xf>
    <xf numFmtId="3" fontId="17" fillId="4" borderId="81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pport%20statistique%20secteur%20public\2017\Data\jaarrapport%202017%20%20hoofdstuk%20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7">
          <cell r="A217" t="str">
            <v>inconnu</v>
          </cell>
          <cell r="B217">
            <v>596</v>
          </cell>
          <cell r="C217">
            <v>1.6136892835869387</v>
          </cell>
          <cell r="D217">
            <v>596</v>
          </cell>
          <cell r="E217">
            <v>1.6136892835869387</v>
          </cell>
        </row>
        <row r="218">
          <cell r="A218" t="str">
            <v>0,00</v>
          </cell>
          <cell r="B218">
            <v>318</v>
          </cell>
          <cell r="C218">
            <v>0.86099528889370236</v>
          </cell>
          <cell r="D218">
            <v>318</v>
          </cell>
          <cell r="E218">
            <v>0.86099528889370236</v>
          </cell>
        </row>
        <row r="219">
          <cell r="A219" t="str">
            <v>1,00</v>
          </cell>
          <cell r="B219">
            <v>233</v>
          </cell>
          <cell r="C219">
            <v>0.63085503871771265</v>
          </cell>
          <cell r="D219">
            <v>233</v>
          </cell>
          <cell r="E219">
            <v>0.63085503871771265</v>
          </cell>
        </row>
        <row r="220">
          <cell r="A220" t="str">
            <v>2,00</v>
          </cell>
          <cell r="B220">
            <v>180</v>
          </cell>
          <cell r="C220">
            <v>0.4873558239020957</v>
          </cell>
          <cell r="D220">
            <v>180</v>
          </cell>
          <cell r="E220">
            <v>0.4873558239020957</v>
          </cell>
        </row>
        <row r="221">
          <cell r="A221" t="str">
            <v>3,00</v>
          </cell>
          <cell r="B221">
            <v>186</v>
          </cell>
          <cell r="C221">
            <v>0.5036010180321655</v>
          </cell>
          <cell r="D221">
            <v>186</v>
          </cell>
          <cell r="E221">
            <v>0.5036010180321655</v>
          </cell>
        </row>
        <row r="222">
          <cell r="A222" t="str">
            <v>4,00</v>
          </cell>
          <cell r="B222">
            <v>160</v>
          </cell>
          <cell r="C222">
            <v>0.43320517680186277</v>
          </cell>
          <cell r="D222">
            <v>160</v>
          </cell>
          <cell r="E222">
            <v>0.43320517680186277</v>
          </cell>
        </row>
        <row r="223">
          <cell r="A223" t="str">
            <v>5,00</v>
          </cell>
          <cell r="B223">
            <v>269</v>
          </cell>
          <cell r="C223">
            <v>0.72832620349813182</v>
          </cell>
          <cell r="D223">
            <v>269</v>
          </cell>
          <cell r="E223">
            <v>0.72832620349813182</v>
          </cell>
        </row>
        <row r="224">
          <cell r="A224" t="str">
            <v>6,00</v>
          </cell>
          <cell r="B224">
            <v>519</v>
          </cell>
          <cell r="C224">
            <v>1.4052092922510426</v>
          </cell>
          <cell r="D224">
            <v>519</v>
          </cell>
          <cell r="E224">
            <v>1.4052092922510426</v>
          </cell>
        </row>
        <row r="225">
          <cell r="A225" t="str">
            <v>7,00</v>
          </cell>
          <cell r="B225">
            <v>1294</v>
          </cell>
          <cell r="C225">
            <v>3.5035468673850647</v>
          </cell>
          <cell r="D225">
            <v>1294</v>
          </cell>
          <cell r="E225">
            <v>3.5035468673850647</v>
          </cell>
        </row>
        <row r="226">
          <cell r="A226" t="str">
            <v>8,00</v>
          </cell>
          <cell r="B226">
            <v>2868</v>
          </cell>
          <cell r="C226">
            <v>7.7652027941733897</v>
          </cell>
          <cell r="D226">
            <v>2868</v>
          </cell>
          <cell r="E226">
            <v>7.7652027941733897</v>
          </cell>
        </row>
        <row r="227">
          <cell r="A227" t="str">
            <v>9,00</v>
          </cell>
          <cell r="B227">
            <v>3738</v>
          </cell>
          <cell r="C227">
            <v>10.120755943033519</v>
          </cell>
          <cell r="D227">
            <v>3738</v>
          </cell>
          <cell r="E227">
            <v>10.120755943033519</v>
          </cell>
        </row>
        <row r="228">
          <cell r="A228" t="str">
            <v>10,00</v>
          </cell>
          <cell r="B228">
            <v>4989</v>
          </cell>
          <cell r="C228">
            <v>13.507878919153086</v>
          </cell>
          <cell r="D228">
            <v>4989</v>
          </cell>
          <cell r="E228">
            <v>13.507878919153086</v>
          </cell>
        </row>
        <row r="229">
          <cell r="A229" t="str">
            <v>11,00</v>
          </cell>
          <cell r="B229">
            <v>4400</v>
          </cell>
          <cell r="C229">
            <v>11.913142362051225</v>
          </cell>
          <cell r="D229">
            <v>4400</v>
          </cell>
          <cell r="E229">
            <v>11.913142362051225</v>
          </cell>
        </row>
        <row r="230">
          <cell r="A230" t="str">
            <v>12,00</v>
          </cell>
          <cell r="B230">
            <v>2232</v>
          </cell>
          <cell r="C230">
            <v>6.0432122163859852</v>
          </cell>
          <cell r="D230">
            <v>2232</v>
          </cell>
          <cell r="E230">
            <v>6.0432122163859852</v>
          </cell>
        </row>
        <row r="231">
          <cell r="A231" t="str">
            <v>13,00</v>
          </cell>
          <cell r="B231">
            <v>2688</v>
          </cell>
          <cell r="C231">
            <v>7.2778469702712938</v>
          </cell>
          <cell r="D231">
            <v>2688</v>
          </cell>
          <cell r="E231">
            <v>7.2778469702712938</v>
          </cell>
        </row>
        <row r="232">
          <cell r="A232" t="str">
            <v>14,00</v>
          </cell>
          <cell r="B232">
            <v>3358</v>
          </cell>
          <cell r="C232">
            <v>9.091893648129096</v>
          </cell>
          <cell r="D232">
            <v>3358</v>
          </cell>
          <cell r="E232">
            <v>9.091893648129096</v>
          </cell>
        </row>
        <row r="233">
          <cell r="A233" t="str">
            <v>15,00</v>
          </cell>
          <cell r="B233">
            <v>2862</v>
          </cell>
          <cell r="C233">
            <v>7.7489576000433207</v>
          </cell>
          <cell r="D233">
            <v>2862</v>
          </cell>
          <cell r="E233">
            <v>7.7489576000433207</v>
          </cell>
        </row>
        <row r="234">
          <cell r="A234" t="str">
            <v>16,00</v>
          </cell>
          <cell r="B234">
            <v>1686</v>
          </cell>
          <cell r="C234">
            <v>4.5648995505496286</v>
          </cell>
          <cell r="D234">
            <v>1686</v>
          </cell>
          <cell r="E234">
            <v>4.5648995505496286</v>
          </cell>
        </row>
        <row r="235">
          <cell r="A235" t="str">
            <v>17,00</v>
          </cell>
          <cell r="B235">
            <v>1084</v>
          </cell>
          <cell r="C235">
            <v>2.93496507283262</v>
          </cell>
          <cell r="D235">
            <v>1084</v>
          </cell>
          <cell r="E235">
            <v>2.93496507283262</v>
          </cell>
        </row>
        <row r="236">
          <cell r="A236" t="str">
            <v>18,00</v>
          </cell>
          <cell r="B236">
            <v>774</v>
          </cell>
          <cell r="C236">
            <v>2.0956300427790113</v>
          </cell>
          <cell r="D236">
            <v>774</v>
          </cell>
          <cell r="E236">
            <v>2.0956300427790113</v>
          </cell>
        </row>
        <row r="237">
          <cell r="A237" t="str">
            <v>19,00</v>
          </cell>
          <cell r="B237">
            <v>679</v>
          </cell>
          <cell r="C237">
            <v>1.8384144690529052</v>
          </cell>
          <cell r="D237">
            <v>679</v>
          </cell>
          <cell r="E237">
            <v>1.8384144690529052</v>
          </cell>
        </row>
        <row r="238">
          <cell r="A238" t="str">
            <v>20,00</v>
          </cell>
          <cell r="B238">
            <v>614</v>
          </cell>
          <cell r="C238">
            <v>1.6624248659771483</v>
          </cell>
          <cell r="D238">
            <v>614</v>
          </cell>
          <cell r="E238">
            <v>1.6624248659771483</v>
          </cell>
        </row>
        <row r="239">
          <cell r="A239" t="str">
            <v>21,00</v>
          </cell>
          <cell r="B239">
            <v>499</v>
          </cell>
          <cell r="C239">
            <v>1.3510586451508095</v>
          </cell>
          <cell r="D239">
            <v>499</v>
          </cell>
          <cell r="E239">
            <v>1.3510586451508095</v>
          </cell>
        </row>
        <row r="240">
          <cell r="A240" t="str">
            <v>22,00</v>
          </cell>
          <cell r="B240">
            <v>374</v>
          </cell>
          <cell r="C240">
            <v>1.0126171007743541</v>
          </cell>
          <cell r="D240">
            <v>374</v>
          </cell>
          <cell r="E240">
            <v>1.0126171007743541</v>
          </cell>
        </row>
        <row r="241">
          <cell r="A241" t="str">
            <v>23,00</v>
          </cell>
          <cell r="B241">
            <v>334</v>
          </cell>
          <cell r="C241">
            <v>0.90431580657388855</v>
          </cell>
          <cell r="D241">
            <v>334</v>
          </cell>
          <cell r="E241">
            <v>0.90431580657388855</v>
          </cell>
        </row>
        <row r="242">
          <cell r="A242" t="str">
            <v>Total</v>
          </cell>
          <cell r="B242">
            <v>36934</v>
          </cell>
          <cell r="C242">
            <v>100</v>
          </cell>
          <cell r="D242">
            <v>36934</v>
          </cell>
          <cell r="E242">
            <v>100</v>
          </cell>
        </row>
        <row r="370">
          <cell r="A370" t="str">
            <v>a-1ère heure</v>
          </cell>
          <cell r="B370">
            <v>1046</v>
          </cell>
          <cell r="C370">
            <v>2.832078843342178</v>
          </cell>
          <cell r="D370">
            <v>1046</v>
          </cell>
          <cell r="E370">
            <v>2.832078843342178</v>
          </cell>
        </row>
        <row r="371">
          <cell r="A371" t="str">
            <v>b-2ème heure</v>
          </cell>
          <cell r="B371">
            <v>1688</v>
          </cell>
          <cell r="C371">
            <v>4.5703146152596528</v>
          </cell>
          <cell r="D371">
            <v>1688</v>
          </cell>
          <cell r="E371">
            <v>4.5703146152596528</v>
          </cell>
        </row>
        <row r="372">
          <cell r="A372" t="str">
            <v>c-3ème heure</v>
          </cell>
          <cell r="B372">
            <v>2107</v>
          </cell>
          <cell r="C372">
            <v>5.7047706720095315</v>
          </cell>
          <cell r="D372">
            <v>2107</v>
          </cell>
          <cell r="E372">
            <v>5.7047706720095315</v>
          </cell>
        </row>
        <row r="373">
          <cell r="A373" t="str">
            <v>d-4ème heure</v>
          </cell>
          <cell r="B373">
            <v>2025</v>
          </cell>
          <cell r="C373">
            <v>5.4827530188985758</v>
          </cell>
          <cell r="D373">
            <v>2025</v>
          </cell>
          <cell r="E373">
            <v>5.4827530188985758</v>
          </cell>
        </row>
        <row r="374">
          <cell r="A374" t="str">
            <v>e-5ème heure</v>
          </cell>
          <cell r="B374">
            <v>1290</v>
          </cell>
          <cell r="C374">
            <v>3.492716737965019</v>
          </cell>
          <cell r="D374">
            <v>1290</v>
          </cell>
          <cell r="E374">
            <v>3.492716737965019</v>
          </cell>
        </row>
        <row r="375">
          <cell r="A375" t="str">
            <v>f-6ème heure</v>
          </cell>
          <cell r="B375">
            <v>1038</v>
          </cell>
          <cell r="C375">
            <v>2.8104185845020853</v>
          </cell>
          <cell r="D375">
            <v>1038</v>
          </cell>
          <cell r="E375">
            <v>2.8104185845020853</v>
          </cell>
        </row>
        <row r="376">
          <cell r="A376" t="str">
            <v>g-7ème heure</v>
          </cell>
          <cell r="B376">
            <v>1357</v>
          </cell>
          <cell r="C376">
            <v>3.6741214057507987</v>
          </cell>
          <cell r="D376">
            <v>1357</v>
          </cell>
          <cell r="E376">
            <v>3.6741214057507987</v>
          </cell>
        </row>
        <row r="377">
          <cell r="A377" t="str">
            <v>h-8ème heure</v>
          </cell>
          <cell r="B377">
            <v>1278</v>
          </cell>
          <cell r="C377">
            <v>3.4602263497048797</v>
          </cell>
          <cell r="D377">
            <v>1278</v>
          </cell>
          <cell r="E377">
            <v>3.4602263497048797</v>
          </cell>
        </row>
        <row r="378">
          <cell r="A378" t="str">
            <v>i-9ème heure</v>
          </cell>
          <cell r="B378">
            <v>705</v>
          </cell>
          <cell r="C378">
            <v>1.9088103102832079</v>
          </cell>
          <cell r="D378">
            <v>705</v>
          </cell>
          <cell r="E378">
            <v>1.9088103102832079</v>
          </cell>
        </row>
        <row r="379">
          <cell r="A379" t="str">
            <v>j-10ème heure</v>
          </cell>
          <cell r="B379">
            <v>219</v>
          </cell>
          <cell r="C379">
            <v>0.59294958574754963</v>
          </cell>
          <cell r="D379">
            <v>219</v>
          </cell>
          <cell r="E379">
            <v>0.59294958574754963</v>
          </cell>
        </row>
        <row r="380">
          <cell r="A380" t="str">
            <v>k-&gt; 11ème heure</v>
          </cell>
          <cell r="B380">
            <v>295</v>
          </cell>
          <cell r="C380">
            <v>0.79872204472843444</v>
          </cell>
          <cell r="D380">
            <v>295</v>
          </cell>
          <cell r="E380">
            <v>0.79872204472843444</v>
          </cell>
        </row>
        <row r="381">
          <cell r="A381" t="str">
            <v>l-Inconnu</v>
          </cell>
          <cell r="B381">
            <v>23886</v>
          </cell>
          <cell r="C381">
            <v>64.67211783180808</v>
          </cell>
          <cell r="D381">
            <v>23886</v>
          </cell>
          <cell r="E381">
            <v>64.67211783180808</v>
          </cell>
        </row>
        <row r="382">
          <cell r="A382" t="str">
            <v>Total</v>
          </cell>
          <cell r="B382">
            <v>36934</v>
          </cell>
          <cell r="C382">
            <v>100</v>
          </cell>
          <cell r="D382">
            <v>36934</v>
          </cell>
          <cell r="E382">
            <v>100</v>
          </cell>
        </row>
        <row r="385">
          <cell r="A385" t="str">
            <v>5.3.1.  Arbeidsplaatsongevallen volgens dag van het ongeval : evolutie 2011 - 2017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7372</v>
          </cell>
          <cell r="C387">
            <v>19.959928521145827</v>
          </cell>
        </row>
        <row r="388">
          <cell r="A388" t="str">
            <v>b-Mardi</v>
          </cell>
          <cell r="B388">
            <v>7512</v>
          </cell>
          <cell r="C388">
            <v>20.33898305084746</v>
          </cell>
        </row>
        <row r="389">
          <cell r="A389" t="str">
            <v>c-Mercredi</v>
          </cell>
          <cell r="B389">
            <v>6149</v>
          </cell>
          <cell r="C389">
            <v>16.648616450966589</v>
          </cell>
        </row>
        <row r="390">
          <cell r="A390" t="str">
            <v>d-Jeudi</v>
          </cell>
          <cell r="B390">
            <v>6846</v>
          </cell>
          <cell r="C390">
            <v>18.535766502409704</v>
          </cell>
        </row>
        <row r="391">
          <cell r="A391" t="str">
            <v>e-Vendredi</v>
          </cell>
          <cell r="B391">
            <v>5577</v>
          </cell>
          <cell r="C391">
            <v>15.099907943899929</v>
          </cell>
        </row>
        <row r="392">
          <cell r="A392" t="str">
            <v>f-Samedi</v>
          </cell>
          <cell r="B392">
            <v>1779</v>
          </cell>
          <cell r="C392">
            <v>4.8167000595657115</v>
          </cell>
        </row>
        <row r="393">
          <cell r="A393" t="str">
            <v>g-Dimanche</v>
          </cell>
          <cell r="B393">
            <v>1699</v>
          </cell>
          <cell r="C393">
            <v>4.60009747116478</v>
          </cell>
        </row>
        <row r="394">
          <cell r="A394" t="str">
            <v>Total</v>
          </cell>
          <cell r="B394">
            <v>36934</v>
          </cell>
          <cell r="C394">
            <v>100</v>
          </cell>
        </row>
        <row r="397">
          <cell r="A397" t="str">
            <v>5.3.2.  Arbeidsplaatsongevallen volgens dag van het ongeval : verdeling volgens gevolgen- 2017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2312</v>
          </cell>
          <cell r="C399">
            <v>18.331747542023468</v>
          </cell>
          <cell r="D399">
            <v>4867</v>
          </cell>
          <cell r="E399">
            <v>20.979352558299926</v>
          </cell>
          <cell r="F399">
            <v>191</v>
          </cell>
          <cell r="G399">
            <v>17.038358608385369</v>
          </cell>
          <cell r="H399">
            <v>2</v>
          </cell>
          <cell r="I399">
            <v>100</v>
          </cell>
          <cell r="J399">
            <v>7372</v>
          </cell>
          <cell r="K399">
            <v>19.959928521145827</v>
          </cell>
        </row>
        <row r="400">
          <cell r="A400" t="str">
            <v>b-Mardi</v>
          </cell>
          <cell r="B400">
            <v>2494</v>
          </cell>
          <cell r="C400">
            <v>19.774817633999366</v>
          </cell>
          <cell r="D400">
            <v>4793</v>
          </cell>
          <cell r="E400">
            <v>20.66037329195224</v>
          </cell>
          <cell r="F400">
            <v>225</v>
          </cell>
          <cell r="G400">
            <v>20.071364852809992</v>
          </cell>
          <cell r="H400">
            <v>0</v>
          </cell>
          <cell r="I400">
            <v>0</v>
          </cell>
          <cell r="J400">
            <v>7512</v>
          </cell>
          <cell r="K400">
            <v>20.33898305084746</v>
          </cell>
        </row>
        <row r="401">
          <cell r="A401" t="str">
            <v>c-Mercredi</v>
          </cell>
          <cell r="B401">
            <v>2054</v>
          </cell>
          <cell r="C401">
            <v>16.286076752299397</v>
          </cell>
          <cell r="D401">
            <v>3899</v>
          </cell>
          <cell r="E401">
            <v>16.806758912022072</v>
          </cell>
          <cell r="F401">
            <v>196</v>
          </cell>
          <cell r="G401">
            <v>17.484388938447815</v>
          </cell>
          <cell r="H401">
            <v>0</v>
          </cell>
          <cell r="I401">
            <v>0</v>
          </cell>
          <cell r="J401">
            <v>6149</v>
          </cell>
          <cell r="K401">
            <v>16.648616450966589</v>
          </cell>
        </row>
        <row r="402">
          <cell r="A402" t="str">
            <v>d-Jeudi</v>
          </cell>
          <cell r="B402">
            <v>2401</v>
          </cell>
          <cell r="C402">
            <v>19.037424674912781</v>
          </cell>
          <cell r="D402">
            <v>4243</v>
          </cell>
          <cell r="E402">
            <v>18.289581447476184</v>
          </cell>
          <cell r="F402">
            <v>202</v>
          </cell>
          <cell r="G402">
            <v>18.01962533452275</v>
          </cell>
          <cell r="H402">
            <v>0</v>
          </cell>
          <cell r="I402">
            <v>0</v>
          </cell>
          <cell r="J402">
            <v>6846</v>
          </cell>
          <cell r="K402">
            <v>18.535766502409704</v>
          </cell>
        </row>
        <row r="403">
          <cell r="A403" t="str">
            <v>e-Vendredi</v>
          </cell>
          <cell r="B403">
            <v>2193</v>
          </cell>
          <cell r="C403">
            <v>17.388201712654613</v>
          </cell>
          <cell r="D403">
            <v>3198</v>
          </cell>
          <cell r="E403">
            <v>13.78507694297168</v>
          </cell>
          <cell r="F403">
            <v>186</v>
          </cell>
          <cell r="G403">
            <v>16.592328278322928</v>
          </cell>
          <cell r="H403">
            <v>0</v>
          </cell>
          <cell r="I403">
            <v>0</v>
          </cell>
          <cell r="J403">
            <v>5577</v>
          </cell>
          <cell r="K403">
            <v>15.099907943899929</v>
          </cell>
        </row>
        <row r="404">
          <cell r="A404" t="str">
            <v>f-Samedi</v>
          </cell>
          <cell r="B404">
            <v>609</v>
          </cell>
          <cell r="C404">
            <v>4.8287345385347287</v>
          </cell>
          <cell r="D404">
            <v>1107</v>
          </cell>
          <cell r="E404">
            <v>4.7717574033363501</v>
          </cell>
          <cell r="F404">
            <v>63</v>
          </cell>
          <cell r="G404">
            <v>5.6199821587867973</v>
          </cell>
          <cell r="H404">
            <v>0</v>
          </cell>
          <cell r="I404">
            <v>0</v>
          </cell>
          <cell r="J404">
            <v>1779</v>
          </cell>
          <cell r="K404">
            <v>4.8167000595657115</v>
          </cell>
        </row>
        <row r="405">
          <cell r="A405" t="str">
            <v>g-Dimanche</v>
          </cell>
          <cell r="B405">
            <v>549</v>
          </cell>
          <cell r="C405">
            <v>4.3529971455756415</v>
          </cell>
          <cell r="D405">
            <v>1092</v>
          </cell>
          <cell r="E405">
            <v>4.7070994439415497</v>
          </cell>
          <cell r="F405">
            <v>58</v>
          </cell>
          <cell r="G405">
            <v>5.1739518287243529</v>
          </cell>
          <cell r="H405">
            <v>0</v>
          </cell>
          <cell r="I405">
            <v>0</v>
          </cell>
          <cell r="J405">
            <v>1699</v>
          </cell>
          <cell r="K405">
            <v>4.60009747116478</v>
          </cell>
        </row>
        <row r="406">
          <cell r="A406" t="str">
            <v>Total</v>
          </cell>
          <cell r="B406">
            <v>12612</v>
          </cell>
          <cell r="C406">
            <v>100</v>
          </cell>
          <cell r="D406">
            <v>23199</v>
          </cell>
          <cell r="E406">
            <v>100</v>
          </cell>
          <cell r="F406">
            <v>1121</v>
          </cell>
          <cell r="G406">
            <v>100</v>
          </cell>
          <cell r="H406">
            <v>2</v>
          </cell>
          <cell r="I406">
            <v>100</v>
          </cell>
          <cell r="J406">
            <v>36934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- 2017</v>
          </cell>
        </row>
        <row r="410">
          <cell r="H410" t="str">
            <v>1- Femme</v>
          </cell>
          <cell r="R410" t="str">
            <v>2- Homme</v>
          </cell>
          <cell r="T410" t="str">
            <v>Total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Total</v>
          </cell>
          <cell r="J411" t="str">
            <v>1-CSS</v>
          </cell>
          <cell r="L411" t="str">
            <v>2-IT &lt;= 6 MOIS</v>
          </cell>
          <cell r="N411" t="str">
            <v>3-IT &gt; 6 MOIS</v>
          </cell>
          <cell r="P411" t="str">
            <v>4-Mortel</v>
          </cell>
          <cell r="R411" t="str">
            <v>Total</v>
          </cell>
        </row>
        <row r="412">
          <cell r="A412" t="str">
            <v>a-Lundi</v>
          </cell>
          <cell r="B412">
            <v>1365</v>
          </cell>
          <cell r="C412">
            <v>19.131044148563419</v>
          </cell>
          <cell r="D412">
            <v>2030</v>
          </cell>
          <cell r="E412">
            <v>21.077769702003945</v>
          </cell>
          <cell r="F412">
            <v>94</v>
          </cell>
          <cell r="G412">
            <v>16.696269982238011</v>
          </cell>
          <cell r="H412">
            <v>3489</v>
          </cell>
          <cell r="I412">
            <v>20.13387962375209</v>
          </cell>
          <cell r="J412">
            <v>947</v>
          </cell>
          <cell r="K412">
            <v>17.290487493153186</v>
          </cell>
          <cell r="L412">
            <v>2837</v>
          </cell>
          <cell r="M412">
            <v>20.909492924528298</v>
          </cell>
          <cell r="N412">
            <v>97</v>
          </cell>
          <cell r="O412">
            <v>17.383512544802869</v>
          </cell>
          <cell r="P412">
            <v>2</v>
          </cell>
          <cell r="Q412">
            <v>100</v>
          </cell>
          <cell r="R412">
            <v>3883</v>
          </cell>
          <cell r="S412">
            <v>19.806171894924766</v>
          </cell>
          <cell r="T412">
            <v>7372</v>
          </cell>
          <cell r="U412">
            <v>19.959928521145827</v>
          </cell>
        </row>
        <row r="413">
          <cell r="A413" t="str">
            <v>b-Mardi</v>
          </cell>
          <cell r="B413">
            <v>1458</v>
          </cell>
          <cell r="C413">
            <v>20.434477925718291</v>
          </cell>
          <cell r="D413">
            <v>2024</v>
          </cell>
          <cell r="E413">
            <v>21.015470875298515</v>
          </cell>
          <cell r="F413">
            <v>120</v>
          </cell>
          <cell r="G413">
            <v>21.314387211367674</v>
          </cell>
          <cell r="H413">
            <v>3602</v>
          </cell>
          <cell r="I413">
            <v>20.78596572219978</v>
          </cell>
          <cell r="J413">
            <v>1036</v>
          </cell>
          <cell r="K413">
            <v>18.91546467044002</v>
          </cell>
          <cell r="L413">
            <v>2769</v>
          </cell>
          <cell r="M413">
            <v>20.408313679245282</v>
          </cell>
          <cell r="N413">
            <v>105</v>
          </cell>
          <cell r="O413">
            <v>18.817204301075268</v>
          </cell>
          <cell r="P413">
            <v>0</v>
          </cell>
          <cell r="Q413">
            <v>0</v>
          </cell>
          <cell r="R413">
            <v>3910</v>
          </cell>
          <cell r="S413">
            <v>19.943891864320324</v>
          </cell>
          <cell r="T413">
            <v>7512</v>
          </cell>
          <cell r="U413">
            <v>20.33898305084746</v>
          </cell>
        </row>
        <row r="414">
          <cell r="A414" t="str">
            <v>c-Mercredi</v>
          </cell>
          <cell r="B414">
            <v>1162</v>
          </cell>
          <cell r="C414">
            <v>16.285914505956551</v>
          </cell>
          <cell r="D414">
            <v>1527</v>
          </cell>
          <cell r="E414">
            <v>15.855051396532033</v>
          </cell>
          <cell r="F414">
            <v>86</v>
          </cell>
          <cell r="G414">
            <v>15.275310834813499</v>
          </cell>
          <cell r="H414">
            <v>2775</v>
          </cell>
          <cell r="I414">
            <v>16.013618789312716</v>
          </cell>
          <cell r="J414">
            <v>892</v>
          </cell>
          <cell r="K414">
            <v>16.286288113930983</v>
          </cell>
          <cell r="L414">
            <v>2372</v>
          </cell>
          <cell r="M414">
            <v>17.482311320754718</v>
          </cell>
          <cell r="N414">
            <v>110</v>
          </cell>
          <cell r="O414">
            <v>19.713261648745519</v>
          </cell>
          <cell r="P414">
            <v>0</v>
          </cell>
          <cell r="Q414">
            <v>0</v>
          </cell>
          <cell r="R414">
            <v>3374</v>
          </cell>
          <cell r="S414">
            <v>17.209895434838053</v>
          </cell>
          <cell r="T414">
            <v>6149</v>
          </cell>
          <cell r="U414">
            <v>16.648616450966589</v>
          </cell>
        </row>
        <row r="415">
          <cell r="A415" t="str">
            <v>d-Jeudi</v>
          </cell>
          <cell r="B415">
            <v>1329</v>
          </cell>
          <cell r="C415">
            <v>18.626489138051859</v>
          </cell>
          <cell r="D415">
            <v>1862</v>
          </cell>
          <cell r="E415">
            <v>19.333402554251894</v>
          </cell>
          <cell r="F415">
            <v>107</v>
          </cell>
          <cell r="G415">
            <v>19.005328596802844</v>
          </cell>
          <cell r="H415">
            <v>3298</v>
          </cell>
          <cell r="I415">
            <v>19.031680997172369</v>
          </cell>
          <cell r="J415">
            <v>1072</v>
          </cell>
          <cell r="K415">
            <v>19.572758809567283</v>
          </cell>
          <cell r="L415">
            <v>2381</v>
          </cell>
          <cell r="M415">
            <v>17.548643867924529</v>
          </cell>
          <cell r="N415">
            <v>95</v>
          </cell>
          <cell r="O415">
            <v>17.025089605734767</v>
          </cell>
          <cell r="P415">
            <v>0</v>
          </cell>
          <cell r="Q415">
            <v>0</v>
          </cell>
          <cell r="R415">
            <v>3548</v>
          </cell>
          <cell r="S415">
            <v>18.097424126498343</v>
          </cell>
          <cell r="T415">
            <v>6846</v>
          </cell>
          <cell r="U415">
            <v>18.535766502409704</v>
          </cell>
        </row>
        <row r="416">
          <cell r="A416" t="str">
            <v>e-Vendredi</v>
          </cell>
          <cell r="B416">
            <v>1263</v>
          </cell>
          <cell r="C416">
            <v>17.701471618780658</v>
          </cell>
          <cell r="D416">
            <v>1458</v>
          </cell>
          <cell r="E416">
            <v>15.138614889419582</v>
          </cell>
          <cell r="F416">
            <v>102</v>
          </cell>
          <cell r="G416">
            <v>18.117229129662523</v>
          </cell>
          <cell r="H416">
            <v>2823</v>
          </cell>
          <cell r="I416">
            <v>16.290611114317041</v>
          </cell>
          <cell r="J416">
            <v>930</v>
          </cell>
          <cell r="K416">
            <v>16.980098594120868</v>
          </cell>
          <cell r="L416">
            <v>1740</v>
          </cell>
          <cell r="M416">
            <v>12.824292452830189</v>
          </cell>
          <cell r="N416">
            <v>84</v>
          </cell>
          <cell r="O416">
            <v>15.053763440860216</v>
          </cell>
          <cell r="P416">
            <v>0</v>
          </cell>
          <cell r="Q416">
            <v>0</v>
          </cell>
          <cell r="R416">
            <v>2754</v>
          </cell>
          <cell r="S416">
            <v>14.04743687834736</v>
          </cell>
          <cell r="T416">
            <v>5577</v>
          </cell>
          <cell r="U416">
            <v>15.099907943899929</v>
          </cell>
        </row>
        <row r="417">
          <cell r="A417" t="str">
            <v>f-Samedi</v>
          </cell>
          <cell r="B417">
            <v>298</v>
          </cell>
          <cell r="C417">
            <v>4.1765942536790464</v>
          </cell>
          <cell r="D417">
            <v>377</v>
          </cell>
          <cell r="E417">
            <v>3.9144429446578757</v>
          </cell>
          <cell r="F417">
            <v>23</v>
          </cell>
          <cell r="G417">
            <v>4.0852575488454708</v>
          </cell>
          <cell r="H417">
            <v>698</v>
          </cell>
          <cell r="I417">
            <v>4.0279300594379359</v>
          </cell>
          <cell r="J417">
            <v>311</v>
          </cell>
          <cell r="K417">
            <v>5.6782910352382689</v>
          </cell>
          <cell r="L417">
            <v>730</v>
          </cell>
          <cell r="M417">
            <v>5.3803066037735849</v>
          </cell>
          <cell r="N417">
            <v>40</v>
          </cell>
          <cell r="O417">
            <v>7.1684587813620064</v>
          </cell>
          <cell r="P417">
            <v>0</v>
          </cell>
          <cell r="Q417">
            <v>0</v>
          </cell>
          <cell r="R417">
            <v>1081</v>
          </cell>
          <cell r="S417">
            <v>5.5138995154297366</v>
          </cell>
          <cell r="T417">
            <v>1779</v>
          </cell>
          <cell r="U417">
            <v>4.8167000595657115</v>
          </cell>
        </row>
        <row r="418">
          <cell r="A418" t="str">
            <v>g-Dimanche</v>
          </cell>
          <cell r="B418">
            <v>260</v>
          </cell>
          <cell r="C418">
            <v>3.644008409250175</v>
          </cell>
          <cell r="D418">
            <v>353</v>
          </cell>
          <cell r="E418">
            <v>3.665247637836154</v>
          </cell>
          <cell r="F418">
            <v>31</v>
          </cell>
          <cell r="G418">
            <v>5.5062166962699823</v>
          </cell>
          <cell r="H418">
            <v>644</v>
          </cell>
          <cell r="I418">
            <v>3.7163136938080674</v>
          </cell>
          <cell r="J418">
            <v>289</v>
          </cell>
          <cell r="K418">
            <v>5.2766112835493884</v>
          </cell>
          <cell r="L418">
            <v>739</v>
          </cell>
          <cell r="M418">
            <v>5.4466391509433967</v>
          </cell>
          <cell r="N418">
            <v>27</v>
          </cell>
          <cell r="O418">
            <v>4.838709677419355</v>
          </cell>
          <cell r="P418">
            <v>0</v>
          </cell>
          <cell r="Q418">
            <v>0</v>
          </cell>
          <cell r="R418">
            <v>1055</v>
          </cell>
          <cell r="S418">
            <v>5.3812802856414184</v>
          </cell>
          <cell r="T418">
            <v>1699</v>
          </cell>
          <cell r="U418">
            <v>4.60009747116478</v>
          </cell>
        </row>
        <row r="419">
          <cell r="A419" t="str">
            <v>Total</v>
          </cell>
          <cell r="B419">
            <v>7135</v>
          </cell>
          <cell r="C419">
            <v>100</v>
          </cell>
          <cell r="D419">
            <v>9631</v>
          </cell>
          <cell r="E419">
            <v>100</v>
          </cell>
          <cell r="F419">
            <v>563</v>
          </cell>
          <cell r="G419">
            <v>100</v>
          </cell>
          <cell r="H419">
            <v>17329</v>
          </cell>
          <cell r="I419">
            <v>100</v>
          </cell>
          <cell r="J419">
            <v>5477</v>
          </cell>
          <cell r="K419">
            <v>100</v>
          </cell>
          <cell r="L419">
            <v>13568</v>
          </cell>
          <cell r="M419">
            <v>100</v>
          </cell>
          <cell r="N419">
            <v>558</v>
          </cell>
          <cell r="O419">
            <v>100</v>
          </cell>
          <cell r="P419">
            <v>2</v>
          </cell>
          <cell r="Q419">
            <v>100</v>
          </cell>
          <cell r="R419">
            <v>19605</v>
          </cell>
          <cell r="S419">
            <v>100</v>
          </cell>
          <cell r="T419">
            <v>36934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2017</v>
          </cell>
        </row>
        <row r="423">
          <cell r="E423" t="str">
            <v>15 - 24 ans</v>
          </cell>
          <cell r="J423" t="str">
            <v>25 - 49 ans</v>
          </cell>
          <cell r="O423" t="str">
            <v>50 ans et plus</v>
          </cell>
          <cell r="P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Total</v>
          </cell>
          <cell r="F424" t="str">
            <v>1-CSS</v>
          </cell>
          <cell r="G424" t="str">
            <v>2-IT &lt;= 6 MOIS</v>
          </cell>
          <cell r="H424" t="str">
            <v>3-IT &gt; 6 MOIS</v>
          </cell>
          <cell r="I424" t="str">
            <v>4-Mortel</v>
          </cell>
          <cell r="J424" t="str">
            <v>Total</v>
          </cell>
          <cell r="K424" t="str">
            <v>1-CSS</v>
          </cell>
          <cell r="L424" t="str">
            <v>2-IT &lt;= 6 MOIS</v>
          </cell>
          <cell r="M424" t="str">
            <v>3-IT &gt; 6 MOIS</v>
          </cell>
          <cell r="N424" t="str">
            <v>4-Mortel</v>
          </cell>
          <cell r="O424" t="str">
            <v>Total</v>
          </cell>
        </row>
        <row r="425">
          <cell r="A425" t="str">
            <v>a-Lundi</v>
          </cell>
          <cell r="B425">
            <v>185</v>
          </cell>
          <cell r="C425">
            <v>275</v>
          </cell>
          <cell r="D425">
            <v>3</v>
          </cell>
          <cell r="E425">
            <v>463</v>
          </cell>
          <cell r="F425">
            <v>1477</v>
          </cell>
          <cell r="G425">
            <v>3096</v>
          </cell>
          <cell r="H425">
            <v>109</v>
          </cell>
          <cell r="I425">
            <v>1</v>
          </cell>
          <cell r="J425">
            <v>4683</v>
          </cell>
          <cell r="K425">
            <v>650</v>
          </cell>
          <cell r="L425">
            <v>1496</v>
          </cell>
          <cell r="M425">
            <v>79</v>
          </cell>
          <cell r="N425">
            <v>1</v>
          </cell>
          <cell r="O425">
            <v>2226</v>
          </cell>
          <cell r="P425">
            <v>7372</v>
          </cell>
        </row>
        <row r="426">
          <cell r="A426" t="str">
            <v>b-Mardi</v>
          </cell>
          <cell r="B426">
            <v>160</v>
          </cell>
          <cell r="C426">
            <v>266</v>
          </cell>
          <cell r="D426">
            <v>1</v>
          </cell>
          <cell r="E426">
            <v>427</v>
          </cell>
          <cell r="F426">
            <v>1560</v>
          </cell>
          <cell r="G426">
            <v>3086</v>
          </cell>
          <cell r="H426">
            <v>122</v>
          </cell>
          <cell r="I426">
            <v>0</v>
          </cell>
          <cell r="J426">
            <v>4768</v>
          </cell>
          <cell r="K426">
            <v>774</v>
          </cell>
          <cell r="L426">
            <v>1441</v>
          </cell>
          <cell r="M426">
            <v>102</v>
          </cell>
          <cell r="N426">
            <v>0</v>
          </cell>
          <cell r="O426">
            <v>2317</v>
          </cell>
          <cell r="P426">
            <v>7512</v>
          </cell>
        </row>
        <row r="427">
          <cell r="A427" t="str">
            <v>c-Mercredi</v>
          </cell>
          <cell r="B427">
            <v>163</v>
          </cell>
          <cell r="C427">
            <v>283</v>
          </cell>
          <cell r="D427">
            <v>6</v>
          </cell>
          <cell r="E427">
            <v>452</v>
          </cell>
          <cell r="F427">
            <v>1275</v>
          </cell>
          <cell r="G427">
            <v>2396</v>
          </cell>
          <cell r="H427">
            <v>98</v>
          </cell>
          <cell r="I427">
            <v>0</v>
          </cell>
          <cell r="J427">
            <v>3769</v>
          </cell>
          <cell r="K427">
            <v>616</v>
          </cell>
          <cell r="L427">
            <v>1220</v>
          </cell>
          <cell r="M427">
            <v>92</v>
          </cell>
          <cell r="N427">
            <v>0</v>
          </cell>
          <cell r="O427">
            <v>1928</v>
          </cell>
          <cell r="P427">
            <v>6149</v>
          </cell>
        </row>
        <row r="428">
          <cell r="A428" t="str">
            <v>d-Jeudi</v>
          </cell>
          <cell r="B428">
            <v>166</v>
          </cell>
          <cell r="C428">
            <v>261</v>
          </cell>
          <cell r="D428">
            <v>1</v>
          </cell>
          <cell r="E428">
            <v>428</v>
          </cell>
          <cell r="F428">
            <v>1511</v>
          </cell>
          <cell r="G428">
            <v>2736</v>
          </cell>
          <cell r="H428">
            <v>97</v>
          </cell>
          <cell r="I428">
            <v>0</v>
          </cell>
          <cell r="J428">
            <v>4344</v>
          </cell>
          <cell r="K428">
            <v>724</v>
          </cell>
          <cell r="L428">
            <v>1246</v>
          </cell>
          <cell r="M428">
            <v>104</v>
          </cell>
          <cell r="N428">
            <v>0</v>
          </cell>
          <cell r="O428">
            <v>2074</v>
          </cell>
          <cell r="P428">
            <v>6846</v>
          </cell>
        </row>
        <row r="429">
          <cell r="A429" t="str">
            <v>e-Vendredi</v>
          </cell>
          <cell r="B429">
            <v>153</v>
          </cell>
          <cell r="C429">
            <v>186</v>
          </cell>
          <cell r="D429">
            <v>1</v>
          </cell>
          <cell r="E429">
            <v>340</v>
          </cell>
          <cell r="F429">
            <v>1436</v>
          </cell>
          <cell r="G429">
            <v>2087</v>
          </cell>
          <cell r="H429">
            <v>102</v>
          </cell>
          <cell r="I429">
            <v>0</v>
          </cell>
          <cell r="J429">
            <v>3625</v>
          </cell>
          <cell r="K429">
            <v>604</v>
          </cell>
          <cell r="L429">
            <v>925</v>
          </cell>
          <cell r="M429">
            <v>83</v>
          </cell>
          <cell r="N429">
            <v>0</v>
          </cell>
          <cell r="O429">
            <v>1612</v>
          </cell>
          <cell r="P429">
            <v>5577</v>
          </cell>
        </row>
        <row r="430">
          <cell r="A430" t="str">
            <v>f-Samedi</v>
          </cell>
          <cell r="B430">
            <v>49</v>
          </cell>
          <cell r="C430">
            <v>60</v>
          </cell>
          <cell r="D430">
            <v>3</v>
          </cell>
          <cell r="E430">
            <v>112</v>
          </cell>
          <cell r="F430">
            <v>429</v>
          </cell>
          <cell r="G430">
            <v>783</v>
          </cell>
          <cell r="H430">
            <v>45</v>
          </cell>
          <cell r="I430">
            <v>0</v>
          </cell>
          <cell r="J430">
            <v>1257</v>
          </cell>
          <cell r="K430">
            <v>131</v>
          </cell>
          <cell r="L430">
            <v>264</v>
          </cell>
          <cell r="M430">
            <v>15</v>
          </cell>
          <cell r="N430">
            <v>0</v>
          </cell>
          <cell r="O430">
            <v>410</v>
          </cell>
          <cell r="P430">
            <v>1779</v>
          </cell>
        </row>
        <row r="431">
          <cell r="A431" t="str">
            <v>g-Dimanche</v>
          </cell>
          <cell r="B431">
            <v>56</v>
          </cell>
          <cell r="C431">
            <v>63</v>
          </cell>
          <cell r="D431">
            <v>2</v>
          </cell>
          <cell r="E431">
            <v>121</v>
          </cell>
          <cell r="F431">
            <v>395</v>
          </cell>
          <cell r="G431">
            <v>831</v>
          </cell>
          <cell r="H431">
            <v>36</v>
          </cell>
          <cell r="I431">
            <v>0</v>
          </cell>
          <cell r="J431">
            <v>1262</v>
          </cell>
          <cell r="K431">
            <v>98</v>
          </cell>
          <cell r="L431">
            <v>198</v>
          </cell>
          <cell r="M431">
            <v>20</v>
          </cell>
          <cell r="N431">
            <v>0</v>
          </cell>
          <cell r="O431">
            <v>316</v>
          </cell>
          <cell r="P431">
            <v>1699</v>
          </cell>
        </row>
        <row r="432">
          <cell r="A432" t="str">
            <v>Total</v>
          </cell>
          <cell r="B432">
            <v>932</v>
          </cell>
          <cell r="C432">
            <v>1394</v>
          </cell>
          <cell r="D432">
            <v>17</v>
          </cell>
          <cell r="E432">
            <v>2343</v>
          </cell>
          <cell r="F432">
            <v>8083</v>
          </cell>
          <cell r="G432">
            <v>15015</v>
          </cell>
          <cell r="H432">
            <v>609</v>
          </cell>
          <cell r="I432">
            <v>1</v>
          </cell>
          <cell r="J432">
            <v>23708</v>
          </cell>
          <cell r="K432">
            <v>3597</v>
          </cell>
          <cell r="L432">
            <v>6790</v>
          </cell>
          <cell r="M432">
            <v>495</v>
          </cell>
          <cell r="N432">
            <v>1</v>
          </cell>
          <cell r="O432">
            <v>10883</v>
          </cell>
          <cell r="P432">
            <v>36934</v>
          </cell>
        </row>
        <row r="435">
          <cell r="A435" t="str">
            <v>5.3.5.  Arbeidsplaatsongevallen volgens dag van het ongeval : verdeling volgens gevolgen en generatie in relatieve frequentie 2017</v>
          </cell>
        </row>
        <row r="436">
          <cell r="E436" t="str">
            <v>15 - 24 ans</v>
          </cell>
          <cell r="J436" t="str">
            <v>25 - 49 ans</v>
          </cell>
          <cell r="O436" t="str">
            <v>50 ans et plus</v>
          </cell>
          <cell r="P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Total</v>
          </cell>
          <cell r="F437" t="str">
            <v>1-CSS</v>
          </cell>
          <cell r="G437" t="str">
            <v>2-IT &lt;= 6 MOIS</v>
          </cell>
          <cell r="H437" t="str">
            <v>3-IT &gt; 6 MOIS</v>
          </cell>
          <cell r="I437" t="str">
            <v>4-Mortel</v>
          </cell>
          <cell r="J437" t="str">
            <v>Total</v>
          </cell>
          <cell r="K437" t="str">
            <v>1-CSS</v>
          </cell>
          <cell r="L437" t="str">
            <v>2-IT &lt;= 6 MOIS</v>
          </cell>
          <cell r="M437" t="str">
            <v>3-IT &gt; 6 MOIS</v>
          </cell>
          <cell r="N437" t="str">
            <v>4-Mortel</v>
          </cell>
          <cell r="O437" t="str">
            <v>Total</v>
          </cell>
        </row>
        <row r="438">
          <cell r="A438" t="str">
            <v>a-Lundi</v>
          </cell>
          <cell r="B438">
            <v>19.849785407725321</v>
          </cell>
          <cell r="C438">
            <v>19.727403156384504</v>
          </cell>
          <cell r="D438">
            <v>17.647058823529413</v>
          </cell>
          <cell r="E438">
            <v>19.760990183525394</v>
          </cell>
          <cell r="F438">
            <v>18.272918470864777</v>
          </cell>
          <cell r="G438">
            <v>20.619380619380621</v>
          </cell>
          <cell r="H438">
            <v>17.898193760262725</v>
          </cell>
          <cell r="I438">
            <v>100</v>
          </cell>
          <cell r="J438">
            <v>19.752826050278387</v>
          </cell>
          <cell r="K438">
            <v>18.070614400889632</v>
          </cell>
          <cell r="L438">
            <v>22.03240058910162</v>
          </cell>
          <cell r="M438">
            <v>15.95959595959596</v>
          </cell>
          <cell r="N438">
            <v>100</v>
          </cell>
          <cell r="O438">
            <v>20.453918956170174</v>
          </cell>
          <cell r="P438">
            <v>19.959928521145827</v>
          </cell>
        </row>
        <row r="439">
          <cell r="A439" t="str">
            <v>b-Mardi</v>
          </cell>
          <cell r="B439">
            <v>17.167381974248926</v>
          </cell>
          <cell r="C439">
            <v>19.081779053084649</v>
          </cell>
          <cell r="D439">
            <v>5.8823529411764692</v>
          </cell>
          <cell r="E439">
            <v>18.224498506188645</v>
          </cell>
          <cell r="F439">
            <v>19.299764938760362</v>
          </cell>
          <cell r="G439">
            <v>20.552780552780554</v>
          </cell>
          <cell r="H439">
            <v>20.032840722495894</v>
          </cell>
          <cell r="I439">
            <v>0</v>
          </cell>
          <cell r="J439">
            <v>20.111354816939432</v>
          </cell>
          <cell r="K439">
            <v>21.517931609674729</v>
          </cell>
          <cell r="L439">
            <v>21.222385861561119</v>
          </cell>
          <cell r="M439">
            <v>20.606060606060606</v>
          </cell>
          <cell r="N439">
            <v>0</v>
          </cell>
          <cell r="O439">
            <v>21.290085454378392</v>
          </cell>
          <cell r="P439">
            <v>20.33898305084746</v>
          </cell>
        </row>
        <row r="440">
          <cell r="A440" t="str">
            <v>c-Mercredi</v>
          </cell>
          <cell r="B440">
            <v>17.489270386266096</v>
          </cell>
          <cell r="C440">
            <v>20.301291248206599</v>
          </cell>
          <cell r="D440">
            <v>35.294117647058826</v>
          </cell>
          <cell r="E440">
            <v>19.291506615450277</v>
          </cell>
          <cell r="F440">
            <v>15.773846344179141</v>
          </cell>
          <cell r="G440">
            <v>15.957375957375957</v>
          </cell>
          <cell r="H440">
            <v>16.091954022988507</v>
          </cell>
          <cell r="I440">
            <v>0</v>
          </cell>
          <cell r="J440">
            <v>15.897587312299647</v>
          </cell>
          <cell r="K440">
            <v>17.12538226299694</v>
          </cell>
          <cell r="L440">
            <v>17.96759941089838</v>
          </cell>
          <cell r="M440">
            <v>18.585858585858585</v>
          </cell>
          <cell r="N440">
            <v>0</v>
          </cell>
          <cell r="O440">
            <v>17.715703390609207</v>
          </cell>
          <cell r="P440">
            <v>16.648616450966589</v>
          </cell>
        </row>
        <row r="441">
          <cell r="A441" t="str">
            <v>d-Jeudi</v>
          </cell>
          <cell r="B441">
            <v>17.811158798283262</v>
          </cell>
          <cell r="C441">
            <v>18.723098995695839</v>
          </cell>
          <cell r="D441">
            <v>5.8823529411764692</v>
          </cell>
          <cell r="E441">
            <v>18.267178830559111</v>
          </cell>
          <cell r="F441">
            <v>18.693554373376223</v>
          </cell>
          <cell r="G441">
            <v>18.221778221778223</v>
          </cell>
          <cell r="H441">
            <v>15.927750410509031</v>
          </cell>
          <cell r="I441">
            <v>0</v>
          </cell>
          <cell r="J441">
            <v>18.322928969124348</v>
          </cell>
          <cell r="K441">
            <v>20.127884348067834</v>
          </cell>
          <cell r="L441">
            <v>18.350515463917525</v>
          </cell>
          <cell r="M441">
            <v>21.01010101010101</v>
          </cell>
          <cell r="N441">
            <v>0</v>
          </cell>
          <cell r="O441">
            <v>19.057245244877333</v>
          </cell>
          <cell r="P441">
            <v>18.535766502409704</v>
          </cell>
        </row>
        <row r="442">
          <cell r="A442" t="str">
            <v>e-Vendredi</v>
          </cell>
          <cell r="B442">
            <v>16.416309012875534</v>
          </cell>
          <cell r="C442">
            <v>13.342898134863701</v>
          </cell>
          <cell r="D442">
            <v>5.8823529411764692</v>
          </cell>
          <cell r="E442">
            <v>14.511310285958173</v>
          </cell>
          <cell r="F442">
            <v>17.765681059012742</v>
          </cell>
          <cell r="G442">
            <v>13.8994338994339</v>
          </cell>
          <cell r="H442">
            <v>16.748768472906402</v>
          </cell>
          <cell r="I442">
            <v>0</v>
          </cell>
          <cell r="J442">
            <v>15.290197401720937</v>
          </cell>
          <cell r="K442">
            <v>16.791770920211288</v>
          </cell>
          <cell r="L442">
            <v>13.622974963181148</v>
          </cell>
          <cell r="M442">
            <v>16.767676767676768</v>
          </cell>
          <cell r="N442">
            <v>0</v>
          </cell>
          <cell r="O442">
            <v>14.812092253974088</v>
          </cell>
          <cell r="P442">
            <v>15.099907943899929</v>
          </cell>
        </row>
        <row r="443">
          <cell r="A443" t="str">
            <v>f-Samedi</v>
          </cell>
          <cell r="B443">
            <v>5.2575107296137329</v>
          </cell>
          <cell r="C443">
            <v>4.3041606886657107</v>
          </cell>
          <cell r="D443">
            <v>17.647058823529413</v>
          </cell>
          <cell r="E443">
            <v>4.7801963294921039</v>
          </cell>
          <cell r="F443">
            <v>5.3074353581590996</v>
          </cell>
          <cell r="G443">
            <v>5.2147852147852145</v>
          </cell>
          <cell r="H443">
            <v>7.389162561576355</v>
          </cell>
          <cell r="I443">
            <v>0</v>
          </cell>
          <cell r="J443">
            <v>5.3020077610933019</v>
          </cell>
          <cell r="K443">
            <v>3.6419238254100632</v>
          </cell>
          <cell r="L443">
            <v>3.8880706921944035</v>
          </cell>
          <cell r="M443">
            <v>3.0303030303030298</v>
          </cell>
          <cell r="N443">
            <v>0</v>
          </cell>
          <cell r="O443">
            <v>3.7673435633556922</v>
          </cell>
          <cell r="P443">
            <v>4.8167000595657115</v>
          </cell>
        </row>
        <row r="444">
          <cell r="A444" t="str">
            <v>g-Dimanche</v>
          </cell>
          <cell r="B444">
            <v>6.0085836909871242</v>
          </cell>
          <cell r="C444">
            <v>4.5193687230989958</v>
          </cell>
          <cell r="D444">
            <v>11.764705882352938</v>
          </cell>
          <cell r="E444">
            <v>5.164319248826291</v>
          </cell>
          <cell r="F444">
            <v>4.8867994556476555</v>
          </cell>
          <cell r="G444">
            <v>5.5344655344655349</v>
          </cell>
          <cell r="H444">
            <v>5.9113300492610836</v>
          </cell>
          <cell r="I444">
            <v>0</v>
          </cell>
          <cell r="J444">
            <v>5.3230976885439505</v>
          </cell>
          <cell r="K444">
            <v>2.7244926327495138</v>
          </cell>
          <cell r="L444">
            <v>2.9160530191458025</v>
          </cell>
          <cell r="M444">
            <v>4.0404040404040407</v>
          </cell>
          <cell r="N444">
            <v>0</v>
          </cell>
          <cell r="O444">
            <v>2.9036111366351189</v>
          </cell>
          <cell r="P444">
            <v>4.60009747116478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</row>
        <row r="447">
          <cell r="A447">
            <v>1</v>
          </cell>
          <cell r="B447">
            <v>2</v>
          </cell>
          <cell r="C447">
            <v>3</v>
          </cell>
          <cell r="D447">
            <v>4</v>
          </cell>
          <cell r="E447">
            <v>5</v>
          </cell>
          <cell r="F447">
            <v>6</v>
          </cell>
          <cell r="G447">
            <v>7</v>
          </cell>
          <cell r="H447">
            <v>8</v>
          </cell>
          <cell r="I447">
            <v>9</v>
          </cell>
          <cell r="J447">
            <v>10</v>
          </cell>
          <cell r="K447">
            <v>11</v>
          </cell>
          <cell r="L447">
            <v>12</v>
          </cell>
          <cell r="M447">
            <v>13</v>
          </cell>
          <cell r="N447">
            <v>14</v>
          </cell>
          <cell r="O447">
            <v>15</v>
          </cell>
          <cell r="P447">
            <v>16</v>
          </cell>
          <cell r="Q447">
            <v>17</v>
          </cell>
          <cell r="R447">
            <v>18</v>
          </cell>
          <cell r="S447">
            <v>19</v>
          </cell>
          <cell r="T447">
            <v>20</v>
          </cell>
          <cell r="U447">
            <v>21</v>
          </cell>
        </row>
        <row r="448">
          <cell r="A448" t="str">
            <v>5.3.6.  Arbeidsplaatsongevallen volgens dag van het ongeval : verdeling volgens gevolgen en aard van het werk (hoofd-/handarbeid) - 2017</v>
          </cell>
        </row>
        <row r="449">
          <cell r="H449" t="str">
            <v>Andere</v>
          </cell>
          <cell r="P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3-IT &gt; 6 MOIS</v>
          </cell>
          <cell r="H450" t="str">
            <v>Total</v>
          </cell>
          <cell r="J450" t="str">
            <v>1-CSS</v>
          </cell>
          <cell r="L450" t="str">
            <v>2-IT &lt;= 6 MOIS</v>
          </cell>
          <cell r="N450" t="str">
            <v>3-IT &gt; 6 MOIS</v>
          </cell>
          <cell r="P450" t="str">
            <v>Total</v>
          </cell>
          <cell r="R450" t="str">
            <v>1-CSS</v>
          </cell>
          <cell r="T450" t="str">
            <v>2-IT &lt;= 6 MOIS</v>
          </cell>
        </row>
        <row r="451">
          <cell r="A451" t="str">
            <v>a-Lundi</v>
          </cell>
          <cell r="B451">
            <v>187</v>
          </cell>
          <cell r="C451">
            <v>18.812877263581491</v>
          </cell>
          <cell r="D451">
            <v>679</v>
          </cell>
          <cell r="E451">
            <v>22.823529411764707</v>
          </cell>
          <cell r="F451">
            <v>23</v>
          </cell>
          <cell r="G451">
            <v>19.658119658119659</v>
          </cell>
          <cell r="H451">
            <v>889</v>
          </cell>
          <cell r="I451">
            <v>21.75721977484092</v>
          </cell>
          <cell r="J451">
            <v>243</v>
          </cell>
          <cell r="K451">
            <v>18.721109399075502</v>
          </cell>
          <cell r="L451">
            <v>1022</v>
          </cell>
          <cell r="M451">
            <v>23.328007304268432</v>
          </cell>
          <cell r="N451">
            <v>27</v>
          </cell>
          <cell r="O451">
            <v>18.75</v>
          </cell>
          <cell r="P451">
            <v>1292</v>
          </cell>
          <cell r="Q451">
            <v>22.187875665464539</v>
          </cell>
          <cell r="R451">
            <v>538</v>
          </cell>
          <cell r="S451">
            <v>18.011382658185472</v>
          </cell>
          <cell r="T451">
            <v>619</v>
          </cell>
          <cell r="U451">
            <v>20.288430022943295</v>
          </cell>
        </row>
        <row r="452">
          <cell r="A452" t="str">
            <v>b-Mardi</v>
          </cell>
          <cell r="B452">
            <v>201</v>
          </cell>
          <cell r="C452">
            <v>20.22132796780684</v>
          </cell>
          <cell r="D452">
            <v>647</v>
          </cell>
          <cell r="E452">
            <v>21.747899159663866</v>
          </cell>
          <cell r="F452">
            <v>13</v>
          </cell>
          <cell r="G452">
            <v>11.111111111111111</v>
          </cell>
          <cell r="H452">
            <v>861</v>
          </cell>
          <cell r="I452">
            <v>21.071953010279003</v>
          </cell>
          <cell r="J452">
            <v>258</v>
          </cell>
          <cell r="K452">
            <v>19.876733436055467</v>
          </cell>
          <cell r="L452">
            <v>958</v>
          </cell>
          <cell r="M452">
            <v>21.867153617895454</v>
          </cell>
          <cell r="N452">
            <v>32</v>
          </cell>
          <cell r="O452">
            <v>22.222222222222221</v>
          </cell>
          <cell r="P452">
            <v>1248</v>
          </cell>
          <cell r="Q452">
            <v>21.432251416795467</v>
          </cell>
          <cell r="R452">
            <v>585</v>
          </cell>
          <cell r="S452">
            <v>19.58486776029461</v>
          </cell>
          <cell r="T452">
            <v>613</v>
          </cell>
          <cell r="U452">
            <v>20.091773189118321</v>
          </cell>
        </row>
        <row r="453">
          <cell r="A453" t="str">
            <v>c-Mercredi</v>
          </cell>
          <cell r="B453">
            <v>186</v>
          </cell>
          <cell r="C453">
            <v>18.712273641851105</v>
          </cell>
          <cell r="D453">
            <v>565</v>
          </cell>
          <cell r="E453">
            <v>18.991596638655462</v>
          </cell>
          <cell r="F453">
            <v>25</v>
          </cell>
          <cell r="G453">
            <v>21.367521367521366</v>
          </cell>
          <cell r="H453">
            <v>776</v>
          </cell>
          <cell r="I453">
            <v>18.991678903573174</v>
          </cell>
          <cell r="J453">
            <v>241</v>
          </cell>
          <cell r="K453">
            <v>18.567026194144841</v>
          </cell>
          <cell r="L453">
            <v>860</v>
          </cell>
          <cell r="M453">
            <v>19.630221410636842</v>
          </cell>
          <cell r="N453">
            <v>23</v>
          </cell>
          <cell r="O453">
            <v>15.972222222222221</v>
          </cell>
          <cell r="P453">
            <v>1124</v>
          </cell>
          <cell r="Q453">
            <v>19.302764897818996</v>
          </cell>
          <cell r="R453">
            <v>548</v>
          </cell>
          <cell r="S453">
            <v>18.346166722464012</v>
          </cell>
          <cell r="T453">
            <v>498</v>
          </cell>
          <cell r="U453">
            <v>16.322517207472959</v>
          </cell>
        </row>
        <row r="454">
          <cell r="A454" t="str">
            <v>d-Jeudi</v>
          </cell>
          <cell r="B454">
            <v>186</v>
          </cell>
          <cell r="C454">
            <v>18.712273641851105</v>
          </cell>
          <cell r="D454">
            <v>563</v>
          </cell>
          <cell r="E454">
            <v>18.92436974789916</v>
          </cell>
          <cell r="F454">
            <v>23</v>
          </cell>
          <cell r="G454">
            <v>19.658119658119659</v>
          </cell>
          <cell r="H454">
            <v>772</v>
          </cell>
          <cell r="I454">
            <v>18.893783651492903</v>
          </cell>
          <cell r="J454">
            <v>263</v>
          </cell>
          <cell r="K454">
            <v>20.261941448382125</v>
          </cell>
          <cell r="L454">
            <v>820</v>
          </cell>
          <cell r="M454">
            <v>18.717187856653734</v>
          </cell>
          <cell r="N454">
            <v>26</v>
          </cell>
          <cell r="O454">
            <v>18.055555555555554</v>
          </cell>
          <cell r="P454">
            <v>1109</v>
          </cell>
          <cell r="Q454">
            <v>19.045165722136357</v>
          </cell>
          <cell r="R454">
            <v>521</v>
          </cell>
          <cell r="S454">
            <v>17.442249748911951</v>
          </cell>
          <cell r="T454">
            <v>564</v>
          </cell>
          <cell r="U454">
            <v>18.485742379547691</v>
          </cell>
        </row>
        <row r="455">
          <cell r="A455" t="str">
            <v>e-Vendredi</v>
          </cell>
          <cell r="B455">
            <v>178</v>
          </cell>
          <cell r="C455">
            <v>17.907444668008051</v>
          </cell>
          <cell r="D455">
            <v>404</v>
          </cell>
          <cell r="E455">
            <v>13.579831932773109</v>
          </cell>
          <cell r="F455">
            <v>22</v>
          </cell>
          <cell r="G455">
            <v>18.803418803418804</v>
          </cell>
          <cell r="H455">
            <v>604</v>
          </cell>
          <cell r="I455">
            <v>14.782183064121391</v>
          </cell>
          <cell r="J455">
            <v>202</v>
          </cell>
          <cell r="K455">
            <v>15.56240369799692</v>
          </cell>
          <cell r="L455">
            <v>518</v>
          </cell>
          <cell r="M455">
            <v>11.823784524081258</v>
          </cell>
          <cell r="N455">
            <v>23</v>
          </cell>
          <cell r="O455">
            <v>15.972222222222221</v>
          </cell>
          <cell r="P455">
            <v>743</v>
          </cell>
          <cell r="Q455">
            <v>12.759745835479993</v>
          </cell>
          <cell r="R455">
            <v>479</v>
          </cell>
          <cell r="S455">
            <v>16.036156678942081</v>
          </cell>
          <cell r="T455">
            <v>468</v>
          </cell>
          <cell r="U455">
            <v>15.339233038348082</v>
          </cell>
        </row>
        <row r="456">
          <cell r="A456" t="str">
            <v>f-Samedi</v>
          </cell>
          <cell r="B456">
            <v>27</v>
          </cell>
          <cell r="C456">
            <v>2.7162977867203222</v>
          </cell>
          <cell r="D456">
            <v>64</v>
          </cell>
          <cell r="E456">
            <v>2.1512605042016806</v>
          </cell>
          <cell r="F456">
            <v>6</v>
          </cell>
          <cell r="G456">
            <v>5.1282051282051277</v>
          </cell>
          <cell r="H456">
            <v>97</v>
          </cell>
          <cell r="I456">
            <v>2.3739598629466467</v>
          </cell>
          <cell r="J456">
            <v>43</v>
          </cell>
          <cell r="K456">
            <v>3.3127889060092452</v>
          </cell>
          <cell r="L456">
            <v>106</v>
          </cell>
          <cell r="M456">
            <v>2.4195389180552387</v>
          </cell>
          <cell r="N456">
            <v>9</v>
          </cell>
          <cell r="O456">
            <v>6.25</v>
          </cell>
          <cell r="P456">
            <v>158</v>
          </cell>
          <cell r="Q456">
            <v>2.7133779838571184</v>
          </cell>
          <cell r="R456">
            <v>151</v>
          </cell>
          <cell r="S456">
            <v>5.0552393706059595</v>
          </cell>
          <cell r="T456">
            <v>140</v>
          </cell>
          <cell r="U456">
            <v>4.5886594559160931</v>
          </cell>
        </row>
        <row r="457">
          <cell r="A457" t="str">
            <v>g-Dimanche</v>
          </cell>
          <cell r="B457">
            <v>29</v>
          </cell>
          <cell r="C457">
            <v>2.9175050301810872</v>
          </cell>
          <cell r="D457">
            <v>53</v>
          </cell>
          <cell r="E457">
            <v>1.7815126050420169</v>
          </cell>
          <cell r="F457">
            <v>5</v>
          </cell>
          <cell r="G457">
            <v>4.2735042735042734</v>
          </cell>
          <cell r="H457">
            <v>87</v>
          </cell>
          <cell r="I457">
            <v>2.1292217327459619</v>
          </cell>
          <cell r="J457">
            <v>48</v>
          </cell>
          <cell r="K457">
            <v>3.6979969183359018</v>
          </cell>
          <cell r="L457">
            <v>97</v>
          </cell>
          <cell r="M457">
            <v>2.214106368409039</v>
          </cell>
          <cell r="N457">
            <v>4</v>
          </cell>
          <cell r="O457">
            <v>2.7777777777777777</v>
          </cell>
          <cell r="P457">
            <v>149</v>
          </cell>
          <cell r="Q457">
            <v>2.5588184784475354</v>
          </cell>
          <cell r="R457">
            <v>165</v>
          </cell>
          <cell r="S457">
            <v>5.523937060595915</v>
          </cell>
          <cell r="T457">
            <v>149</v>
          </cell>
          <cell r="U457">
            <v>4.8836447066535555</v>
          </cell>
        </row>
        <row r="458">
          <cell r="A458" t="str">
            <v>Total</v>
          </cell>
          <cell r="B458">
            <v>994</v>
          </cell>
          <cell r="C458">
            <v>100</v>
          </cell>
          <cell r="D458">
            <v>2975</v>
          </cell>
          <cell r="E458">
            <v>100</v>
          </cell>
          <cell r="F458">
            <v>117</v>
          </cell>
          <cell r="G458">
            <v>100</v>
          </cell>
          <cell r="H458">
            <v>4086</v>
          </cell>
          <cell r="I458">
            <v>100</v>
          </cell>
          <cell r="J458">
            <v>1298</v>
          </cell>
          <cell r="K458">
            <v>100</v>
          </cell>
          <cell r="L458">
            <v>4381</v>
          </cell>
          <cell r="M458">
            <v>100</v>
          </cell>
          <cell r="N458">
            <v>144</v>
          </cell>
          <cell r="O458">
            <v>100</v>
          </cell>
          <cell r="P458">
            <v>5823</v>
          </cell>
          <cell r="Q458">
            <v>100</v>
          </cell>
          <cell r="R458">
            <v>2987</v>
          </cell>
          <cell r="S458">
            <v>100</v>
          </cell>
          <cell r="T458">
            <v>3051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- 2017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2324</v>
          </cell>
          <cell r="C463">
            <v>18.33096702949992</v>
          </cell>
          <cell r="D463">
            <v>907</v>
          </cell>
          <cell r="E463">
            <v>18.198234349919744</v>
          </cell>
          <cell r="F463">
            <v>1355</v>
          </cell>
          <cell r="G463">
            <v>27.574277574277577</v>
          </cell>
          <cell r="H463">
            <v>976</v>
          </cell>
          <cell r="I463">
            <v>19.111024084589779</v>
          </cell>
          <cell r="J463">
            <v>617</v>
          </cell>
          <cell r="K463">
            <v>19.826478149100257</v>
          </cell>
          <cell r="L463">
            <v>749</v>
          </cell>
          <cell r="M463">
            <v>20.336682052674451</v>
          </cell>
          <cell r="N463">
            <v>253</v>
          </cell>
          <cell r="O463">
            <v>18.95131086142322</v>
          </cell>
          <cell r="P463">
            <v>191</v>
          </cell>
          <cell r="Q463">
            <v>17.038358608385369</v>
          </cell>
          <cell r="R463">
            <v>7372</v>
          </cell>
          <cell r="S463">
            <v>19.959928521145827</v>
          </cell>
        </row>
        <row r="464">
          <cell r="A464" t="str">
            <v>b-Mardi</v>
          </cell>
          <cell r="B464">
            <v>2505</v>
          </cell>
          <cell r="C464">
            <v>19.758637008991954</v>
          </cell>
          <cell r="D464">
            <v>1166</v>
          </cell>
          <cell r="E464">
            <v>23.394863563402893</v>
          </cell>
          <cell r="F464">
            <v>956</v>
          </cell>
          <cell r="G464">
            <v>19.454619454619454</v>
          </cell>
          <cell r="H464">
            <v>1016</v>
          </cell>
          <cell r="I464">
            <v>19.894262776581161</v>
          </cell>
          <cell r="J464">
            <v>615</v>
          </cell>
          <cell r="K464">
            <v>19.762210796915166</v>
          </cell>
          <cell r="L464">
            <v>787</v>
          </cell>
          <cell r="M464">
            <v>21.368449633450993</v>
          </cell>
          <cell r="N464">
            <v>242</v>
          </cell>
          <cell r="O464">
            <v>18.127340823970037</v>
          </cell>
          <cell r="P464">
            <v>225</v>
          </cell>
          <cell r="Q464">
            <v>20.071364852809992</v>
          </cell>
          <cell r="R464">
            <v>7512</v>
          </cell>
          <cell r="S464">
            <v>20.33898305084746</v>
          </cell>
        </row>
        <row r="465">
          <cell r="A465" t="str">
            <v>c-Mercredi</v>
          </cell>
          <cell r="B465">
            <v>2062</v>
          </cell>
          <cell r="C465">
            <v>16.26439501498659</v>
          </cell>
          <cell r="D465">
            <v>1029</v>
          </cell>
          <cell r="E465">
            <v>20.646067415730336</v>
          </cell>
          <cell r="F465">
            <v>668</v>
          </cell>
          <cell r="G465">
            <v>13.593813593813595</v>
          </cell>
          <cell r="H465">
            <v>846</v>
          </cell>
          <cell r="I465">
            <v>16.565498335617779</v>
          </cell>
          <cell r="J465">
            <v>510</v>
          </cell>
          <cell r="K465">
            <v>16.388174807197945</v>
          </cell>
          <cell r="L465">
            <v>606</v>
          </cell>
          <cell r="M465">
            <v>16.453977735541677</v>
          </cell>
          <cell r="N465">
            <v>232</v>
          </cell>
          <cell r="O465">
            <v>17.378277153558052</v>
          </cell>
          <cell r="P465">
            <v>196</v>
          </cell>
          <cell r="Q465">
            <v>17.484388938447815</v>
          </cell>
          <cell r="R465">
            <v>6149</v>
          </cell>
          <cell r="S465">
            <v>16.648616450966589</v>
          </cell>
        </row>
        <row r="466">
          <cell r="A466" t="str">
            <v>d-Jeudi</v>
          </cell>
          <cell r="B466">
            <v>2414</v>
          </cell>
          <cell r="C466">
            <v>19.040858179523585</v>
          </cell>
          <cell r="D466">
            <v>971</v>
          </cell>
          <cell r="E466">
            <v>19.482343499197434</v>
          </cell>
          <cell r="F466">
            <v>755</v>
          </cell>
          <cell r="G466">
            <v>15.364265364265364</v>
          </cell>
          <cell r="H466">
            <v>1026</v>
          </cell>
          <cell r="I466">
            <v>20.090072449579008</v>
          </cell>
          <cell r="J466">
            <v>577</v>
          </cell>
          <cell r="K466">
            <v>18.541131105398456</v>
          </cell>
          <cell r="L466">
            <v>646</v>
          </cell>
          <cell r="M466">
            <v>17.540048873201194</v>
          </cell>
          <cell r="N466">
            <v>255</v>
          </cell>
          <cell r="O466">
            <v>19.101123595505616</v>
          </cell>
          <cell r="P466">
            <v>202</v>
          </cell>
          <cell r="Q466">
            <v>18.01962533452275</v>
          </cell>
          <cell r="R466">
            <v>6846</v>
          </cell>
          <cell r="S466">
            <v>18.535766502409704</v>
          </cell>
        </row>
        <row r="467">
          <cell r="A467" t="str">
            <v>e-Vendredi</v>
          </cell>
          <cell r="B467">
            <v>2204</v>
          </cell>
          <cell r="C467">
            <v>17.384445496135037</v>
          </cell>
          <cell r="D467">
            <v>511</v>
          </cell>
          <cell r="E467">
            <v>10.252808988764045</v>
          </cell>
          <cell r="F467">
            <v>661</v>
          </cell>
          <cell r="G467">
            <v>13.451363451363452</v>
          </cell>
          <cell r="H467">
            <v>753</v>
          </cell>
          <cell r="I467">
            <v>14.744468376737808</v>
          </cell>
          <cell r="J467">
            <v>486</v>
          </cell>
          <cell r="K467">
            <v>15.616966580976861</v>
          </cell>
          <cell r="L467">
            <v>562</v>
          </cell>
          <cell r="M467">
            <v>15.259299484116209</v>
          </cell>
          <cell r="N467">
            <v>214</v>
          </cell>
          <cell r="O467">
            <v>16.029962546816478</v>
          </cell>
          <cell r="P467">
            <v>186</v>
          </cell>
          <cell r="Q467">
            <v>16.592328278322928</v>
          </cell>
          <cell r="R467">
            <v>5577</v>
          </cell>
          <cell r="S467">
            <v>15.099907943899929</v>
          </cell>
        </row>
        <row r="468">
          <cell r="A468" t="str">
            <v>f-Samedi</v>
          </cell>
          <cell r="B468">
            <v>614</v>
          </cell>
          <cell r="C468">
            <v>4.8430351790503234</v>
          </cell>
          <cell r="D468">
            <v>181</v>
          </cell>
          <cell r="E468">
            <v>3.6316211878009632</v>
          </cell>
          <cell r="F468">
            <v>241</v>
          </cell>
          <cell r="G468">
            <v>4.9043549043549044</v>
          </cell>
          <cell r="H468">
            <v>262</v>
          </cell>
          <cell r="I468">
            <v>5.1302134325435675</v>
          </cell>
          <cell r="J468">
            <v>162</v>
          </cell>
          <cell r="K468">
            <v>5.2056555269922891</v>
          </cell>
          <cell r="L468">
            <v>181</v>
          </cell>
          <cell r="M468">
            <v>4.9144718979093129</v>
          </cell>
          <cell r="N468">
            <v>75</v>
          </cell>
          <cell r="O468">
            <v>5.6179775280898863</v>
          </cell>
          <cell r="P468">
            <v>63</v>
          </cell>
          <cell r="Q468">
            <v>5.6199821587867973</v>
          </cell>
          <cell r="R468">
            <v>1779</v>
          </cell>
          <cell r="S468">
            <v>4.8167000595657115</v>
          </cell>
        </row>
        <row r="469">
          <cell r="A469" t="str">
            <v>g-Dimanche</v>
          </cell>
          <cell r="B469">
            <v>555</v>
          </cell>
          <cell r="C469">
            <v>4.3776620918125886</v>
          </cell>
          <cell r="D469">
            <v>219</v>
          </cell>
          <cell r="E469">
            <v>4.3940609951845904</v>
          </cell>
          <cell r="F469">
            <v>278</v>
          </cell>
          <cell r="G469">
            <v>5.657305657305657</v>
          </cell>
          <cell r="H469">
            <v>228</v>
          </cell>
          <cell r="I469">
            <v>4.4644605443508905</v>
          </cell>
          <cell r="J469">
            <v>145</v>
          </cell>
          <cell r="K469">
            <v>4.6593830334190232</v>
          </cell>
          <cell r="L469">
            <v>152</v>
          </cell>
          <cell r="M469">
            <v>4.1270703231061638</v>
          </cell>
          <cell r="N469">
            <v>64</v>
          </cell>
          <cell r="O469">
            <v>4.7940074906367043</v>
          </cell>
          <cell r="P469">
            <v>58</v>
          </cell>
          <cell r="Q469">
            <v>5.1739518287243529</v>
          </cell>
          <cell r="R469">
            <v>1699</v>
          </cell>
          <cell r="S469">
            <v>4.60009747116478</v>
          </cell>
        </row>
        <row r="470">
          <cell r="A470" t="str">
            <v>Total</v>
          </cell>
          <cell r="B470">
            <v>12678</v>
          </cell>
          <cell r="C470">
            <v>100</v>
          </cell>
          <cell r="D470">
            <v>4984</v>
          </cell>
          <cell r="E470">
            <v>100</v>
          </cell>
          <cell r="F470">
            <v>4914</v>
          </cell>
          <cell r="G470">
            <v>100</v>
          </cell>
          <cell r="H470">
            <v>5107</v>
          </cell>
          <cell r="I470">
            <v>100</v>
          </cell>
          <cell r="J470">
            <v>3112</v>
          </cell>
          <cell r="K470">
            <v>100</v>
          </cell>
          <cell r="L470">
            <v>3683</v>
          </cell>
          <cell r="M470">
            <v>100</v>
          </cell>
          <cell r="N470">
            <v>1335</v>
          </cell>
          <cell r="O470">
            <v>100</v>
          </cell>
          <cell r="P470">
            <v>1121</v>
          </cell>
          <cell r="Q470">
            <v>100</v>
          </cell>
          <cell r="R470">
            <v>36934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- 2017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7372</v>
          </cell>
          <cell r="C475">
            <v>19.959928521145827</v>
          </cell>
          <cell r="D475">
            <v>7372</v>
          </cell>
          <cell r="E475">
            <v>19.959928521145827</v>
          </cell>
        </row>
        <row r="476">
          <cell r="A476" t="str">
            <v>b-Mardi</v>
          </cell>
          <cell r="B476">
            <v>7512</v>
          </cell>
          <cell r="C476">
            <v>20.33898305084746</v>
          </cell>
          <cell r="D476">
            <v>7512</v>
          </cell>
          <cell r="E476">
            <v>20.33898305084746</v>
          </cell>
        </row>
        <row r="477">
          <cell r="A477" t="str">
            <v>c-Mercredi</v>
          </cell>
          <cell r="B477">
            <v>6149</v>
          </cell>
          <cell r="C477">
            <v>16.648616450966589</v>
          </cell>
          <cell r="D477">
            <v>6149</v>
          </cell>
          <cell r="E477">
            <v>16.648616450966589</v>
          </cell>
        </row>
        <row r="478">
          <cell r="A478" t="str">
            <v>d-Jeudi</v>
          </cell>
          <cell r="B478">
            <v>6846</v>
          </cell>
          <cell r="C478">
            <v>18.535766502409704</v>
          </cell>
          <cell r="D478">
            <v>6846</v>
          </cell>
          <cell r="E478">
            <v>18.535766502409704</v>
          </cell>
        </row>
        <row r="479">
          <cell r="A479" t="str">
            <v>e-Vendredi</v>
          </cell>
          <cell r="B479">
            <v>5577</v>
          </cell>
          <cell r="C479">
            <v>15.099907943899929</v>
          </cell>
          <cell r="D479">
            <v>5577</v>
          </cell>
          <cell r="E479">
            <v>15.099907943899929</v>
          </cell>
        </row>
        <row r="480">
          <cell r="A480" t="str">
            <v>f-Samedi</v>
          </cell>
          <cell r="B480">
            <v>1779</v>
          </cell>
          <cell r="C480">
            <v>4.8167000595657115</v>
          </cell>
          <cell r="D480">
            <v>1779</v>
          </cell>
          <cell r="E480">
            <v>4.8167000595657115</v>
          </cell>
        </row>
        <row r="481">
          <cell r="A481" t="str">
            <v>g-Dimanche</v>
          </cell>
          <cell r="B481">
            <v>1699</v>
          </cell>
          <cell r="C481">
            <v>4.60009747116478</v>
          </cell>
          <cell r="D481">
            <v>1699</v>
          </cell>
          <cell r="E481">
            <v>4.60009747116478</v>
          </cell>
        </row>
        <row r="482">
          <cell r="A482" t="str">
            <v>Total</v>
          </cell>
          <cell r="B482">
            <v>36934</v>
          </cell>
          <cell r="C482">
            <v>100</v>
          </cell>
          <cell r="D482">
            <v>36934</v>
          </cell>
          <cell r="E482">
            <v>100</v>
          </cell>
        </row>
        <row r="485">
          <cell r="A485" t="str">
            <v>5.4.1.  Arbeidsplaatsongevallen volgens maand van het ongeval : evolutie 2011 - 2017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3288</v>
          </cell>
          <cell r="C487">
            <v>8.9023663832782809</v>
          </cell>
        </row>
        <row r="488">
          <cell r="A488" t="str">
            <v>b-Février</v>
          </cell>
          <cell r="B488">
            <v>3151</v>
          </cell>
          <cell r="C488">
            <v>8.5314344506416848</v>
          </cell>
        </row>
        <row r="489">
          <cell r="A489" t="str">
            <v>c-Mars</v>
          </cell>
          <cell r="B489">
            <v>3492</v>
          </cell>
          <cell r="C489">
            <v>9.4547029837006544</v>
          </cell>
        </row>
        <row r="490">
          <cell r="A490" t="str">
            <v>d-Avril</v>
          </cell>
          <cell r="B490">
            <v>2529</v>
          </cell>
          <cell r="C490">
            <v>6.8473493258244433</v>
          </cell>
        </row>
        <row r="491">
          <cell r="A491" t="str">
            <v>e-Mai</v>
          </cell>
          <cell r="B491">
            <v>3657</v>
          </cell>
          <cell r="C491">
            <v>9.9014458222775747</v>
          </cell>
        </row>
        <row r="492">
          <cell r="A492" t="str">
            <v>f-Juin</v>
          </cell>
          <cell r="B492">
            <v>3484</v>
          </cell>
          <cell r="C492">
            <v>9.4330427248605613</v>
          </cell>
        </row>
        <row r="493">
          <cell r="A493" t="str">
            <v>g-Juillet</v>
          </cell>
          <cell r="B493">
            <v>2187</v>
          </cell>
          <cell r="C493">
            <v>5.9213732604104621</v>
          </cell>
        </row>
        <row r="494">
          <cell r="A494" t="str">
            <v>h-Août</v>
          </cell>
          <cell r="B494">
            <v>2260</v>
          </cell>
          <cell r="C494">
            <v>6.1190231223263121</v>
          </cell>
        </row>
        <row r="495">
          <cell r="A495" t="str">
            <v>i-Septembre</v>
          </cell>
          <cell r="B495">
            <v>3384</v>
          </cell>
          <cell r="C495">
            <v>9.1622894893593969</v>
          </cell>
        </row>
        <row r="496">
          <cell r="A496" t="str">
            <v>j-Octobre</v>
          </cell>
          <cell r="B496">
            <v>3534</v>
          </cell>
          <cell r="C496">
            <v>9.5684193426111435</v>
          </cell>
        </row>
        <row r="497">
          <cell r="A497" t="str">
            <v>k-Novembre</v>
          </cell>
          <cell r="B497">
            <v>3350</v>
          </cell>
          <cell r="C497">
            <v>9.0702333892890028</v>
          </cell>
        </row>
        <row r="498">
          <cell r="A498" t="str">
            <v>l-Décembre</v>
          </cell>
          <cell r="B498">
            <v>2618</v>
          </cell>
          <cell r="C498">
            <v>7.0883197054204796</v>
          </cell>
        </row>
        <row r="499">
          <cell r="A499" t="str">
            <v>Total</v>
          </cell>
          <cell r="B499">
            <v>36934</v>
          </cell>
          <cell r="C499">
            <v>100</v>
          </cell>
        </row>
        <row r="502">
          <cell r="A502" t="str">
            <v>5.4.2.  Arbeidsplaatsongevallen volgens maand van het ongeval : verdeling volgens gevolgen- 2017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1019</v>
          </cell>
          <cell r="C504">
            <v>8.0796067237551537</v>
          </cell>
          <cell r="D504">
            <v>2160</v>
          </cell>
          <cell r="E504">
            <v>9.3107461528514168</v>
          </cell>
          <cell r="F504">
            <v>109</v>
          </cell>
          <cell r="G504">
            <v>9.7234611953612848</v>
          </cell>
          <cell r="H504">
            <v>0</v>
          </cell>
          <cell r="I504">
            <v>0</v>
          </cell>
          <cell r="J504">
            <v>3288</v>
          </cell>
          <cell r="K504">
            <v>8.9023663832782809</v>
          </cell>
        </row>
        <row r="505">
          <cell r="A505" t="str">
            <v>b-Février</v>
          </cell>
          <cell r="B505">
            <v>1048</v>
          </cell>
          <cell r="C505">
            <v>8.3095464636853791</v>
          </cell>
          <cell r="D505">
            <v>2000</v>
          </cell>
          <cell r="E505">
            <v>8.6210612526401995</v>
          </cell>
          <cell r="F505">
            <v>103</v>
          </cell>
          <cell r="G505">
            <v>9.1882247992863508</v>
          </cell>
          <cell r="H505">
            <v>0</v>
          </cell>
          <cell r="I505">
            <v>0</v>
          </cell>
          <cell r="J505">
            <v>3151</v>
          </cell>
          <cell r="K505">
            <v>8.5314344506416848</v>
          </cell>
        </row>
        <row r="506">
          <cell r="A506" t="str">
            <v>c-Mars</v>
          </cell>
          <cell r="B506">
            <v>1178</v>
          </cell>
          <cell r="C506">
            <v>9.3403108150967338</v>
          </cell>
          <cell r="D506">
            <v>2211</v>
          </cell>
          <cell r="E506">
            <v>9.5305832147937402</v>
          </cell>
          <cell r="F506">
            <v>103</v>
          </cell>
          <cell r="G506">
            <v>9.1882247992863508</v>
          </cell>
          <cell r="H506">
            <v>0</v>
          </cell>
          <cell r="I506">
            <v>0</v>
          </cell>
          <cell r="J506">
            <v>3492</v>
          </cell>
          <cell r="K506">
            <v>9.4547029837006544</v>
          </cell>
        </row>
        <row r="507">
          <cell r="A507" t="str">
            <v>d-Avril</v>
          </cell>
          <cell r="B507">
            <v>862</v>
          </cell>
          <cell r="C507">
            <v>6.8347605455122116</v>
          </cell>
          <cell r="D507">
            <v>1583</v>
          </cell>
          <cell r="E507">
            <v>6.8235699814647184</v>
          </cell>
          <cell r="F507">
            <v>84</v>
          </cell>
          <cell r="G507">
            <v>7.4933095450490637</v>
          </cell>
          <cell r="H507">
            <v>0</v>
          </cell>
          <cell r="I507">
            <v>0</v>
          </cell>
          <cell r="J507">
            <v>2529</v>
          </cell>
          <cell r="K507">
            <v>6.8473493258244433</v>
          </cell>
        </row>
        <row r="508">
          <cell r="A508" t="str">
            <v>e-Mai</v>
          </cell>
          <cell r="B508">
            <v>1293</v>
          </cell>
          <cell r="C508">
            <v>10.252140818268318</v>
          </cell>
          <cell r="D508">
            <v>2262</v>
          </cell>
          <cell r="E508">
            <v>9.7504202767360653</v>
          </cell>
          <cell r="F508">
            <v>102</v>
          </cell>
          <cell r="G508">
            <v>9.0990187332738621</v>
          </cell>
          <cell r="H508">
            <v>0</v>
          </cell>
          <cell r="I508">
            <v>0</v>
          </cell>
          <cell r="J508">
            <v>3657</v>
          </cell>
          <cell r="K508">
            <v>9.9014458222775747</v>
          </cell>
        </row>
        <row r="509">
          <cell r="A509" t="str">
            <v>f-Juin</v>
          </cell>
          <cell r="B509">
            <v>1298</v>
          </cell>
          <cell r="C509">
            <v>10.291785601014906</v>
          </cell>
          <cell r="D509">
            <v>2086</v>
          </cell>
          <cell r="E509">
            <v>8.9917668865037292</v>
          </cell>
          <cell r="F509">
            <v>100</v>
          </cell>
          <cell r="G509">
            <v>8.9206066012488847</v>
          </cell>
          <cell r="H509">
            <v>0</v>
          </cell>
          <cell r="I509">
            <v>0</v>
          </cell>
          <cell r="J509">
            <v>3484</v>
          </cell>
          <cell r="K509">
            <v>9.4330427248605613</v>
          </cell>
        </row>
        <row r="510">
          <cell r="A510" t="str">
            <v>g-Juillet</v>
          </cell>
          <cell r="B510">
            <v>740</v>
          </cell>
          <cell r="C510">
            <v>5.8674278464954011</v>
          </cell>
          <cell r="D510">
            <v>1394</v>
          </cell>
          <cell r="E510">
            <v>6.0088796930902193</v>
          </cell>
          <cell r="F510">
            <v>53</v>
          </cell>
          <cell r="G510">
            <v>4.7279214986619094</v>
          </cell>
          <cell r="H510">
            <v>0</v>
          </cell>
          <cell r="I510">
            <v>0</v>
          </cell>
          <cell r="J510">
            <v>2187</v>
          </cell>
          <cell r="K510">
            <v>5.9213732604104621</v>
          </cell>
        </row>
        <row r="511">
          <cell r="A511" t="str">
            <v>h-Août</v>
          </cell>
          <cell r="B511">
            <v>746</v>
          </cell>
          <cell r="C511">
            <v>5.9150015857913107</v>
          </cell>
          <cell r="D511">
            <v>1474</v>
          </cell>
          <cell r="E511">
            <v>6.353722143195828</v>
          </cell>
          <cell r="F511">
            <v>40</v>
          </cell>
          <cell r="G511">
            <v>3.568242640499554</v>
          </cell>
          <cell r="H511">
            <v>0</v>
          </cell>
          <cell r="I511">
            <v>0</v>
          </cell>
          <cell r="J511">
            <v>2260</v>
          </cell>
          <cell r="K511">
            <v>6.1190231223263121</v>
          </cell>
        </row>
        <row r="512">
          <cell r="A512" t="str">
            <v>i-Septembre</v>
          </cell>
          <cell r="B512">
            <v>1175</v>
          </cell>
          <cell r="C512">
            <v>9.3165239454487789</v>
          </cell>
          <cell r="D512">
            <v>2084</v>
          </cell>
          <cell r="E512">
            <v>8.9831458252510892</v>
          </cell>
          <cell r="F512">
            <v>125</v>
          </cell>
          <cell r="G512">
            <v>11.150758251561106</v>
          </cell>
          <cell r="H512">
            <v>0</v>
          </cell>
          <cell r="I512">
            <v>0</v>
          </cell>
          <cell r="J512">
            <v>3384</v>
          </cell>
          <cell r="K512">
            <v>9.1622894893593969</v>
          </cell>
        </row>
        <row r="513">
          <cell r="A513" t="str">
            <v>j-Octobre</v>
          </cell>
          <cell r="B513">
            <v>1253</v>
          </cell>
          <cell r="C513">
            <v>9.9349825562955925</v>
          </cell>
          <cell r="D513">
            <v>2174</v>
          </cell>
          <cell r="E513">
            <v>9.3710935816198973</v>
          </cell>
          <cell r="F513">
            <v>107</v>
          </cell>
          <cell r="G513">
            <v>9.5450490633363074</v>
          </cell>
          <cell r="H513">
            <v>0</v>
          </cell>
          <cell r="I513">
            <v>0</v>
          </cell>
          <cell r="J513">
            <v>3534</v>
          </cell>
          <cell r="K513">
            <v>9.5684193426111435</v>
          </cell>
        </row>
        <row r="514">
          <cell r="A514" t="str">
            <v>k-Novembre</v>
          </cell>
          <cell r="B514">
            <v>1094</v>
          </cell>
          <cell r="C514">
            <v>8.6742784649540123</v>
          </cell>
          <cell r="D514">
            <v>2135</v>
          </cell>
          <cell r="E514">
            <v>9.2029828871934125</v>
          </cell>
          <cell r="F514">
            <v>119</v>
          </cell>
          <cell r="G514">
            <v>10.615521855486174</v>
          </cell>
          <cell r="H514">
            <v>2</v>
          </cell>
          <cell r="I514">
            <v>100</v>
          </cell>
          <cell r="J514">
            <v>3350</v>
          </cell>
          <cell r="K514">
            <v>9.0702333892890028</v>
          </cell>
        </row>
        <row r="515">
          <cell r="A515" t="str">
            <v>l-Décembre</v>
          </cell>
          <cell r="B515">
            <v>906</v>
          </cell>
          <cell r="C515">
            <v>7.1836346336822077</v>
          </cell>
          <cell r="D515">
            <v>1636</v>
          </cell>
          <cell r="E515">
            <v>7.0520281046596844</v>
          </cell>
          <cell r="F515">
            <v>76</v>
          </cell>
          <cell r="G515">
            <v>6.7796610169491522</v>
          </cell>
          <cell r="H515">
            <v>0</v>
          </cell>
          <cell r="I515">
            <v>0</v>
          </cell>
          <cell r="J515">
            <v>2618</v>
          </cell>
          <cell r="K515">
            <v>7.0883197054204796</v>
          </cell>
        </row>
        <row r="516">
          <cell r="A516" t="str">
            <v>Total</v>
          </cell>
          <cell r="B516">
            <v>12612</v>
          </cell>
          <cell r="C516">
            <v>100</v>
          </cell>
          <cell r="D516">
            <v>23199</v>
          </cell>
          <cell r="E516">
            <v>100</v>
          </cell>
          <cell r="F516">
            <v>1121</v>
          </cell>
          <cell r="G516">
            <v>100</v>
          </cell>
          <cell r="H516">
            <v>2</v>
          </cell>
          <cell r="I516">
            <v>100</v>
          </cell>
          <cell r="J516">
            <v>36934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- 2017</v>
          </cell>
        </row>
        <row r="520">
          <cell r="H520" t="str">
            <v>1- Femme</v>
          </cell>
          <cell r="R520" t="str">
            <v>2- Homme</v>
          </cell>
          <cell r="T520" t="str">
            <v>Total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Total</v>
          </cell>
          <cell r="J521" t="str">
            <v>1-CSS</v>
          </cell>
          <cell r="L521" t="str">
            <v>2-IT &lt;= 6 MOIS</v>
          </cell>
          <cell r="N521" t="str">
            <v>3-IT &gt; 6 MOIS</v>
          </cell>
          <cell r="P521" t="str">
            <v>4-Mortel</v>
          </cell>
          <cell r="R521" t="str">
            <v>Total</v>
          </cell>
        </row>
        <row r="522">
          <cell r="A522" t="str">
            <v>a-Janvier</v>
          </cell>
          <cell r="B522">
            <v>606</v>
          </cell>
          <cell r="C522">
            <v>8.4933426769446392</v>
          </cell>
          <cell r="D522">
            <v>945</v>
          </cell>
          <cell r="E522">
            <v>9.8120652061052844</v>
          </cell>
          <cell r="F522">
            <v>58</v>
          </cell>
          <cell r="G522">
            <v>10.301953818827707</v>
          </cell>
          <cell r="H522">
            <v>1609</v>
          </cell>
          <cell r="I522">
            <v>9.2850135610825788</v>
          </cell>
          <cell r="J522">
            <v>413</v>
          </cell>
          <cell r="K522">
            <v>7.54062442943217</v>
          </cell>
          <cell r="L522">
            <v>1215</v>
          </cell>
          <cell r="M522">
            <v>8.9548938679245271</v>
          </cell>
          <cell r="N522">
            <v>51</v>
          </cell>
          <cell r="O522">
            <v>9.1397849462365599</v>
          </cell>
          <cell r="P522">
            <v>0</v>
          </cell>
          <cell r="Q522">
            <v>0</v>
          </cell>
          <cell r="R522">
            <v>1679</v>
          </cell>
          <cell r="S522">
            <v>8.5641418005610817</v>
          </cell>
          <cell r="T522">
            <v>3288</v>
          </cell>
          <cell r="U522">
            <v>8.9023663832782809</v>
          </cell>
        </row>
        <row r="523">
          <cell r="A523" t="str">
            <v>b-Février</v>
          </cell>
          <cell r="B523">
            <v>592</v>
          </cell>
          <cell r="C523">
            <v>8.297126839523477</v>
          </cell>
          <cell r="D523">
            <v>829</v>
          </cell>
          <cell r="E523">
            <v>8.6076212231336307</v>
          </cell>
          <cell r="F523">
            <v>46</v>
          </cell>
          <cell r="G523">
            <v>8.1705150976909415</v>
          </cell>
          <cell r="H523">
            <v>1467</v>
          </cell>
          <cell r="I523">
            <v>8.4655779329447753</v>
          </cell>
          <cell r="J523">
            <v>456</v>
          </cell>
          <cell r="K523">
            <v>8.3257257622786192</v>
          </cell>
          <cell r="L523">
            <v>1171</v>
          </cell>
          <cell r="M523">
            <v>8.6306014150943398</v>
          </cell>
          <cell r="N523">
            <v>57</v>
          </cell>
          <cell r="O523">
            <v>10.21505376344086</v>
          </cell>
          <cell r="P523">
            <v>0</v>
          </cell>
          <cell r="Q523">
            <v>0</v>
          </cell>
          <cell r="R523">
            <v>1684</v>
          </cell>
          <cell r="S523">
            <v>8.5896454985972959</v>
          </cell>
          <cell r="T523">
            <v>3151</v>
          </cell>
          <cell r="U523">
            <v>8.5314344506416848</v>
          </cell>
        </row>
        <row r="524">
          <cell r="A524" t="str">
            <v>c-Mars</v>
          </cell>
          <cell r="B524">
            <v>674</v>
          </cell>
          <cell r="C524">
            <v>9.446391030133146</v>
          </cell>
          <cell r="D524">
            <v>953</v>
          </cell>
          <cell r="E524">
            <v>9.8951303083791924</v>
          </cell>
          <cell r="F524">
            <v>37</v>
          </cell>
          <cell r="G524">
            <v>6.571936056838366</v>
          </cell>
          <cell r="H524">
            <v>1664</v>
          </cell>
          <cell r="I524">
            <v>9.6024006001500375</v>
          </cell>
          <cell r="J524">
            <v>504</v>
          </cell>
          <cell r="K524">
            <v>9.2021179477816322</v>
          </cell>
          <cell r="L524">
            <v>1258</v>
          </cell>
          <cell r="M524">
            <v>9.2718160377358494</v>
          </cell>
          <cell r="N524">
            <v>66</v>
          </cell>
          <cell r="O524">
            <v>11.827956989247312</v>
          </cell>
          <cell r="P524">
            <v>0</v>
          </cell>
          <cell r="Q524">
            <v>0</v>
          </cell>
          <cell r="R524">
            <v>1828</v>
          </cell>
          <cell r="S524">
            <v>9.3241520020402948</v>
          </cell>
          <cell r="T524">
            <v>3492</v>
          </cell>
          <cell r="U524">
            <v>9.4547029837006544</v>
          </cell>
        </row>
        <row r="525">
          <cell r="A525" t="str">
            <v>d-Avril</v>
          </cell>
          <cell r="B525">
            <v>473</v>
          </cell>
          <cell r="C525">
            <v>6.6292922214435874</v>
          </cell>
          <cell r="D525">
            <v>617</v>
          </cell>
          <cell r="E525">
            <v>6.4063960128750894</v>
          </cell>
          <cell r="F525">
            <v>44</v>
          </cell>
          <cell r="G525">
            <v>7.8152753108348145</v>
          </cell>
          <cell r="H525">
            <v>1134</v>
          </cell>
          <cell r="I525">
            <v>6.5439436782272491</v>
          </cell>
          <cell r="J525">
            <v>389</v>
          </cell>
          <cell r="K525">
            <v>7.1024283366806635</v>
          </cell>
          <cell r="L525">
            <v>966</v>
          </cell>
          <cell r="M525">
            <v>7.1196933962264151</v>
          </cell>
          <cell r="N525">
            <v>40</v>
          </cell>
          <cell r="O525">
            <v>7.1684587813620064</v>
          </cell>
          <cell r="P525">
            <v>0</v>
          </cell>
          <cell r="Q525">
            <v>0</v>
          </cell>
          <cell r="R525">
            <v>1395</v>
          </cell>
          <cell r="S525">
            <v>7.1155317521040562</v>
          </cell>
          <cell r="T525">
            <v>2529</v>
          </cell>
          <cell r="U525">
            <v>6.8473493258244433</v>
          </cell>
        </row>
        <row r="526">
          <cell r="A526" t="str">
            <v>e-Mai</v>
          </cell>
          <cell r="B526">
            <v>759</v>
          </cell>
          <cell r="C526">
            <v>10.637701471618781</v>
          </cell>
          <cell r="D526">
            <v>1015</v>
          </cell>
          <cell r="E526">
            <v>10.538884851001972</v>
          </cell>
          <cell r="F526">
            <v>54</v>
          </cell>
          <cell r="G526">
            <v>9.5914742451154531</v>
          </cell>
          <cell r="H526">
            <v>1828</v>
          </cell>
          <cell r="I526">
            <v>10.548791043914825</v>
          </cell>
          <cell r="J526">
            <v>534</v>
          </cell>
          <cell r="K526">
            <v>9.7498630637210155</v>
          </cell>
          <cell r="L526">
            <v>1247</v>
          </cell>
          <cell r="M526">
            <v>9.1907429245283012</v>
          </cell>
          <cell r="N526">
            <v>48</v>
          </cell>
          <cell r="O526">
            <v>8.6021505376344098</v>
          </cell>
          <cell r="P526">
            <v>0</v>
          </cell>
          <cell r="Q526">
            <v>0</v>
          </cell>
          <cell r="R526">
            <v>1829</v>
          </cell>
          <cell r="S526">
            <v>9.3292527416475384</v>
          </cell>
          <cell r="T526">
            <v>3657</v>
          </cell>
          <cell r="U526">
            <v>9.9014458222775747</v>
          </cell>
        </row>
        <row r="527">
          <cell r="A527" t="str">
            <v>f-Juin</v>
          </cell>
          <cell r="B527">
            <v>744</v>
          </cell>
          <cell r="C527">
            <v>10.427470217238962</v>
          </cell>
          <cell r="D527">
            <v>860</v>
          </cell>
          <cell r="E527">
            <v>8.9294984944450206</v>
          </cell>
          <cell r="F527">
            <v>44</v>
          </cell>
          <cell r="G527">
            <v>7.8152753108348145</v>
          </cell>
          <cell r="H527">
            <v>1648</v>
          </cell>
          <cell r="I527">
            <v>9.5100698251485962</v>
          </cell>
          <cell r="J527">
            <v>554</v>
          </cell>
          <cell r="K527">
            <v>10.115026474347271</v>
          </cell>
          <cell r="L527">
            <v>1226</v>
          </cell>
          <cell r="M527">
            <v>9.0359669811320753</v>
          </cell>
          <cell r="N527">
            <v>56</v>
          </cell>
          <cell r="O527">
            <v>10.035842293906811</v>
          </cell>
          <cell r="P527">
            <v>0</v>
          </cell>
          <cell r="Q527">
            <v>0</v>
          </cell>
          <cell r="R527">
            <v>1836</v>
          </cell>
          <cell r="S527">
            <v>9.3649579188982397</v>
          </cell>
          <cell r="T527">
            <v>3484</v>
          </cell>
          <cell r="U527">
            <v>9.4330427248605613</v>
          </cell>
        </row>
        <row r="528">
          <cell r="A528" t="str">
            <v>g-Juillet</v>
          </cell>
          <cell r="B528">
            <v>359</v>
          </cell>
          <cell r="C528">
            <v>5.031534688156972</v>
          </cell>
          <cell r="D528">
            <v>472</v>
          </cell>
          <cell r="E528">
            <v>4.9008410341605231</v>
          </cell>
          <cell r="F528">
            <v>25</v>
          </cell>
          <cell r="G528">
            <v>4.4404973357015987</v>
          </cell>
          <cell r="H528">
            <v>856</v>
          </cell>
          <cell r="I528">
            <v>4.9396964625771824</v>
          </cell>
          <cell r="J528">
            <v>381</v>
          </cell>
          <cell r="K528">
            <v>6.9563629724301617</v>
          </cell>
          <cell r="L528">
            <v>922</v>
          </cell>
          <cell r="M528">
            <v>6.7954009433962268</v>
          </cell>
          <cell r="N528">
            <v>28</v>
          </cell>
          <cell r="O528">
            <v>5.0179211469534053</v>
          </cell>
          <cell r="P528">
            <v>0</v>
          </cell>
          <cell r="Q528">
            <v>0</v>
          </cell>
          <cell r="R528">
            <v>1331</v>
          </cell>
          <cell r="S528">
            <v>6.7890844172404998</v>
          </cell>
          <cell r="T528">
            <v>2187</v>
          </cell>
          <cell r="U528">
            <v>5.9213732604104621</v>
          </cell>
        </row>
        <row r="529">
          <cell r="A529" t="str">
            <v>h-Août</v>
          </cell>
          <cell r="B529">
            <v>400</v>
          </cell>
          <cell r="C529">
            <v>5.6061667834618074</v>
          </cell>
          <cell r="D529">
            <v>503</v>
          </cell>
          <cell r="E529">
            <v>5.222718305471914</v>
          </cell>
          <cell r="F529">
            <v>18</v>
          </cell>
          <cell r="G529">
            <v>3.197158081705151</v>
          </cell>
          <cell r="H529">
            <v>921</v>
          </cell>
          <cell r="I529">
            <v>5.3147902360205448</v>
          </cell>
          <cell r="J529">
            <v>346</v>
          </cell>
          <cell r="K529">
            <v>6.3173270038342153</v>
          </cell>
          <cell r="L529">
            <v>971</v>
          </cell>
          <cell r="M529">
            <v>7.1565448113207548</v>
          </cell>
          <cell r="N529">
            <v>22</v>
          </cell>
          <cell r="O529">
            <v>3.9426523297491034</v>
          </cell>
          <cell r="P529">
            <v>0</v>
          </cell>
          <cell r="Q529">
            <v>0</v>
          </cell>
          <cell r="R529">
            <v>1339</v>
          </cell>
          <cell r="S529">
            <v>6.8298903340984456</v>
          </cell>
          <cell r="T529">
            <v>2260</v>
          </cell>
          <cell r="U529">
            <v>6.1190231223263121</v>
          </cell>
        </row>
        <row r="530">
          <cell r="A530" t="str">
            <v>i-Septembre</v>
          </cell>
          <cell r="B530">
            <v>672</v>
          </cell>
          <cell r="C530">
            <v>9.4183601962158381</v>
          </cell>
          <cell r="D530">
            <v>894</v>
          </cell>
          <cell r="E530">
            <v>9.2825251791091272</v>
          </cell>
          <cell r="F530">
            <v>73</v>
          </cell>
          <cell r="G530">
            <v>12.966252220248666</v>
          </cell>
          <cell r="H530">
            <v>1639</v>
          </cell>
          <cell r="I530">
            <v>9.4581337642102827</v>
          </cell>
          <cell r="J530">
            <v>503</v>
          </cell>
          <cell r="K530">
            <v>9.1838597772503192</v>
          </cell>
          <cell r="L530">
            <v>1190</v>
          </cell>
          <cell r="M530">
            <v>8.7706367924528301</v>
          </cell>
          <cell r="N530">
            <v>52</v>
          </cell>
          <cell r="O530">
            <v>9.3189964157706093</v>
          </cell>
          <cell r="P530">
            <v>0</v>
          </cell>
          <cell r="Q530">
            <v>0</v>
          </cell>
          <cell r="R530">
            <v>1745</v>
          </cell>
          <cell r="S530">
            <v>8.9007906146391225</v>
          </cell>
          <cell r="T530">
            <v>3384</v>
          </cell>
          <cell r="U530">
            <v>9.1622894893593969</v>
          </cell>
        </row>
        <row r="531">
          <cell r="A531" t="str">
            <v>j-Octobre</v>
          </cell>
          <cell r="B531">
            <v>739</v>
          </cell>
          <cell r="C531">
            <v>10.35739313244569</v>
          </cell>
          <cell r="D531">
            <v>943</v>
          </cell>
          <cell r="E531">
            <v>9.7912989305368079</v>
          </cell>
          <cell r="F531">
            <v>60</v>
          </cell>
          <cell r="G531">
            <v>10.657193605683837</v>
          </cell>
          <cell r="H531">
            <v>1742</v>
          </cell>
          <cell r="I531">
            <v>10.052513128282071</v>
          </cell>
          <cell r="J531">
            <v>514</v>
          </cell>
          <cell r="K531">
            <v>9.38469965309476</v>
          </cell>
          <cell r="L531">
            <v>1231</v>
          </cell>
          <cell r="M531">
            <v>9.0728183962264151</v>
          </cell>
          <cell r="N531">
            <v>47</v>
          </cell>
          <cell r="O531">
            <v>8.4229390681003586</v>
          </cell>
          <cell r="P531">
            <v>0</v>
          </cell>
          <cell r="Q531">
            <v>0</v>
          </cell>
          <cell r="R531">
            <v>1792</v>
          </cell>
          <cell r="S531">
            <v>9.1405253761795464</v>
          </cell>
          <cell r="T531">
            <v>3534</v>
          </cell>
          <cell r="U531">
            <v>9.5684193426111435</v>
          </cell>
        </row>
        <row r="532">
          <cell r="A532" t="str">
            <v>k-Novembre</v>
          </cell>
          <cell r="B532">
            <v>611</v>
          </cell>
          <cell r="C532">
            <v>8.5634197617379115</v>
          </cell>
          <cell r="D532">
            <v>898</v>
          </cell>
          <cell r="E532">
            <v>9.3240577302460803</v>
          </cell>
          <cell r="F532">
            <v>61</v>
          </cell>
          <cell r="G532">
            <v>10.834813499111901</v>
          </cell>
          <cell r="H532">
            <v>1570</v>
          </cell>
          <cell r="I532">
            <v>9.0599572970165614</v>
          </cell>
          <cell r="J532">
            <v>483</v>
          </cell>
          <cell r="K532">
            <v>8.8186963666240636</v>
          </cell>
          <cell r="L532">
            <v>1237</v>
          </cell>
          <cell r="M532">
            <v>9.1170400943396217</v>
          </cell>
          <cell r="N532">
            <v>58</v>
          </cell>
          <cell r="O532">
            <v>10.394265232974909</v>
          </cell>
          <cell r="P532">
            <v>2</v>
          </cell>
          <cell r="Q532">
            <v>100</v>
          </cell>
          <cell r="R532">
            <v>1780</v>
          </cell>
          <cell r="S532">
            <v>9.0793165008926291</v>
          </cell>
          <cell r="T532">
            <v>3350</v>
          </cell>
          <cell r="U532">
            <v>9.0702333892890028</v>
          </cell>
        </row>
        <row r="533">
          <cell r="A533" t="str">
            <v>l-Décembre</v>
          </cell>
          <cell r="B533">
            <v>506</v>
          </cell>
          <cell r="C533">
            <v>7.091800981079186</v>
          </cell>
          <cell r="D533">
            <v>702</v>
          </cell>
          <cell r="E533">
            <v>7.2889627245353541</v>
          </cell>
          <cell r="F533">
            <v>43</v>
          </cell>
          <cell r="G533">
            <v>7.6376554174067497</v>
          </cell>
          <cell r="H533">
            <v>1251</v>
          </cell>
          <cell r="I533">
            <v>7.2191124704252987</v>
          </cell>
          <cell r="J533">
            <v>400</v>
          </cell>
          <cell r="K533">
            <v>7.3032682125251043</v>
          </cell>
          <cell r="L533">
            <v>934</v>
          </cell>
          <cell r="M533">
            <v>6.883844339622641</v>
          </cell>
          <cell r="N533">
            <v>33</v>
          </cell>
          <cell r="O533">
            <v>5.913978494623656</v>
          </cell>
          <cell r="P533">
            <v>0</v>
          </cell>
          <cell r="Q533">
            <v>0</v>
          </cell>
          <cell r="R533">
            <v>1367</v>
          </cell>
          <cell r="S533">
            <v>6.97271104310125</v>
          </cell>
          <cell r="T533">
            <v>2618</v>
          </cell>
          <cell r="U533">
            <v>7.0883197054204796</v>
          </cell>
        </row>
        <row r="534">
          <cell r="A534" t="str">
            <v>Total</v>
          </cell>
          <cell r="B534">
            <v>7135</v>
          </cell>
          <cell r="C534">
            <v>100</v>
          </cell>
          <cell r="D534">
            <v>9631</v>
          </cell>
          <cell r="E534">
            <v>100</v>
          </cell>
          <cell r="F534">
            <v>563</v>
          </cell>
          <cell r="G534">
            <v>100</v>
          </cell>
          <cell r="H534">
            <v>17329</v>
          </cell>
          <cell r="I534">
            <v>100</v>
          </cell>
          <cell r="J534">
            <v>5477</v>
          </cell>
          <cell r="K534">
            <v>100</v>
          </cell>
          <cell r="L534">
            <v>13568</v>
          </cell>
          <cell r="M534">
            <v>100</v>
          </cell>
          <cell r="N534">
            <v>558</v>
          </cell>
          <cell r="O534">
            <v>100</v>
          </cell>
          <cell r="P534">
            <v>2</v>
          </cell>
          <cell r="Q534">
            <v>100</v>
          </cell>
          <cell r="R534">
            <v>19605</v>
          </cell>
          <cell r="S534">
            <v>100</v>
          </cell>
          <cell r="T534">
            <v>36934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2017</v>
          </cell>
        </row>
        <row r="538">
          <cell r="E538" t="str">
            <v>15 - 24 ans</v>
          </cell>
          <cell r="J538" t="str">
            <v>25 - 49 ans</v>
          </cell>
          <cell r="O538" t="str">
            <v>50 ans et plus</v>
          </cell>
          <cell r="P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Total</v>
          </cell>
          <cell r="F539" t="str">
            <v>1-CSS</v>
          </cell>
          <cell r="G539" t="str">
            <v>2-IT &lt;= 6 MOIS</v>
          </cell>
          <cell r="H539" t="str">
            <v>3-IT &gt; 6 MOIS</v>
          </cell>
          <cell r="I539" t="str">
            <v>4-Mortel</v>
          </cell>
          <cell r="J539" t="str">
            <v>Total</v>
          </cell>
          <cell r="K539" t="str">
            <v>1-CSS</v>
          </cell>
          <cell r="L539" t="str">
            <v>2-IT &lt;= 6 MOIS</v>
          </cell>
          <cell r="M539" t="str">
            <v>3-IT &gt; 6 MOIS</v>
          </cell>
          <cell r="N539" t="str">
            <v>4-Mortel</v>
          </cell>
          <cell r="O539" t="str">
            <v>Total</v>
          </cell>
        </row>
        <row r="540">
          <cell r="A540" t="str">
            <v>a-Janvier</v>
          </cell>
          <cell r="B540">
            <v>69</v>
          </cell>
          <cell r="C540">
            <v>103</v>
          </cell>
          <cell r="D540">
            <v>1</v>
          </cell>
          <cell r="E540">
            <v>173</v>
          </cell>
          <cell r="F540">
            <v>652</v>
          </cell>
          <cell r="G540">
            <v>1367</v>
          </cell>
          <cell r="H540">
            <v>63</v>
          </cell>
          <cell r="I540">
            <v>0</v>
          </cell>
          <cell r="J540">
            <v>2082</v>
          </cell>
          <cell r="K540">
            <v>298</v>
          </cell>
          <cell r="L540">
            <v>690</v>
          </cell>
          <cell r="M540">
            <v>45</v>
          </cell>
          <cell r="N540">
            <v>0</v>
          </cell>
          <cell r="O540">
            <v>1033</v>
          </cell>
          <cell r="P540">
            <v>3288</v>
          </cell>
        </row>
        <row r="541">
          <cell r="A541" t="str">
            <v>b-Février</v>
          </cell>
          <cell r="B541">
            <v>74</v>
          </cell>
          <cell r="C541">
            <v>105</v>
          </cell>
          <cell r="D541">
            <v>4</v>
          </cell>
          <cell r="E541">
            <v>183</v>
          </cell>
          <cell r="F541">
            <v>686</v>
          </cell>
          <cell r="G541">
            <v>1314</v>
          </cell>
          <cell r="H541">
            <v>59</v>
          </cell>
          <cell r="I541">
            <v>0</v>
          </cell>
          <cell r="J541">
            <v>2059</v>
          </cell>
          <cell r="K541">
            <v>288</v>
          </cell>
          <cell r="L541">
            <v>581</v>
          </cell>
          <cell r="M541">
            <v>40</v>
          </cell>
          <cell r="N541">
            <v>0</v>
          </cell>
          <cell r="O541">
            <v>909</v>
          </cell>
          <cell r="P541">
            <v>3151</v>
          </cell>
        </row>
        <row r="542">
          <cell r="A542" t="str">
            <v>c-Mars</v>
          </cell>
          <cell r="B542">
            <v>96</v>
          </cell>
          <cell r="C542">
            <v>127</v>
          </cell>
          <cell r="D542">
            <v>0</v>
          </cell>
          <cell r="E542">
            <v>223</v>
          </cell>
          <cell r="F542">
            <v>741</v>
          </cell>
          <cell r="G542">
            <v>1469</v>
          </cell>
          <cell r="H542">
            <v>53</v>
          </cell>
          <cell r="I542">
            <v>0</v>
          </cell>
          <cell r="J542">
            <v>2263</v>
          </cell>
          <cell r="K542">
            <v>341</v>
          </cell>
          <cell r="L542">
            <v>615</v>
          </cell>
          <cell r="M542">
            <v>50</v>
          </cell>
          <cell r="N542">
            <v>0</v>
          </cell>
          <cell r="O542">
            <v>1006</v>
          </cell>
          <cell r="P542">
            <v>3492</v>
          </cell>
        </row>
        <row r="543">
          <cell r="A543" t="str">
            <v>d-Avril</v>
          </cell>
          <cell r="B543">
            <v>61</v>
          </cell>
          <cell r="C543">
            <v>100</v>
          </cell>
          <cell r="D543">
            <v>1</v>
          </cell>
          <cell r="E543">
            <v>162</v>
          </cell>
          <cell r="F543">
            <v>539</v>
          </cell>
          <cell r="G543">
            <v>1030</v>
          </cell>
          <cell r="H543">
            <v>51</v>
          </cell>
          <cell r="I543">
            <v>0</v>
          </cell>
          <cell r="J543">
            <v>1620</v>
          </cell>
          <cell r="K543">
            <v>262</v>
          </cell>
          <cell r="L543">
            <v>453</v>
          </cell>
          <cell r="M543">
            <v>32</v>
          </cell>
          <cell r="N543">
            <v>0</v>
          </cell>
          <cell r="O543">
            <v>747</v>
          </cell>
          <cell r="P543">
            <v>2529</v>
          </cell>
        </row>
        <row r="544">
          <cell r="A544" t="str">
            <v>e-Mai</v>
          </cell>
          <cell r="B544">
            <v>80</v>
          </cell>
          <cell r="C544">
            <v>129</v>
          </cell>
          <cell r="D544">
            <v>4</v>
          </cell>
          <cell r="E544">
            <v>213</v>
          </cell>
          <cell r="F544">
            <v>851</v>
          </cell>
          <cell r="G544">
            <v>1467</v>
          </cell>
          <cell r="H544">
            <v>61</v>
          </cell>
          <cell r="I544">
            <v>0</v>
          </cell>
          <cell r="J544">
            <v>2379</v>
          </cell>
          <cell r="K544">
            <v>362</v>
          </cell>
          <cell r="L544">
            <v>666</v>
          </cell>
          <cell r="M544">
            <v>37</v>
          </cell>
          <cell r="N544">
            <v>0</v>
          </cell>
          <cell r="O544">
            <v>1065</v>
          </cell>
          <cell r="P544">
            <v>3657</v>
          </cell>
        </row>
        <row r="545">
          <cell r="A545" t="str">
            <v>f-Juin</v>
          </cell>
          <cell r="B545">
            <v>81</v>
          </cell>
          <cell r="C545">
            <v>133</v>
          </cell>
          <cell r="D545">
            <v>0</v>
          </cell>
          <cell r="E545">
            <v>214</v>
          </cell>
          <cell r="F545">
            <v>868</v>
          </cell>
          <cell r="G545">
            <v>1357</v>
          </cell>
          <cell r="H545">
            <v>49</v>
          </cell>
          <cell r="I545">
            <v>0</v>
          </cell>
          <cell r="J545">
            <v>2274</v>
          </cell>
          <cell r="K545">
            <v>349</v>
          </cell>
          <cell r="L545">
            <v>596</v>
          </cell>
          <cell r="M545">
            <v>51</v>
          </cell>
          <cell r="N545">
            <v>0</v>
          </cell>
          <cell r="O545">
            <v>996</v>
          </cell>
          <cell r="P545">
            <v>3484</v>
          </cell>
        </row>
        <row r="546">
          <cell r="A546" t="str">
            <v>g-Juillet</v>
          </cell>
          <cell r="B546">
            <v>96</v>
          </cell>
          <cell r="C546">
            <v>146</v>
          </cell>
          <cell r="D546">
            <v>1</v>
          </cell>
          <cell r="E546">
            <v>243</v>
          </cell>
          <cell r="F546">
            <v>434</v>
          </cell>
          <cell r="G546">
            <v>863</v>
          </cell>
          <cell r="H546">
            <v>29</v>
          </cell>
          <cell r="I546">
            <v>0</v>
          </cell>
          <cell r="J546">
            <v>1326</v>
          </cell>
          <cell r="K546">
            <v>210</v>
          </cell>
          <cell r="L546">
            <v>385</v>
          </cell>
          <cell r="M546">
            <v>23</v>
          </cell>
          <cell r="N546">
            <v>0</v>
          </cell>
          <cell r="O546">
            <v>618</v>
          </cell>
          <cell r="P546">
            <v>2187</v>
          </cell>
        </row>
        <row r="547">
          <cell r="A547" t="str">
            <v>h-Août</v>
          </cell>
          <cell r="B547">
            <v>116</v>
          </cell>
          <cell r="C547">
            <v>154</v>
          </cell>
          <cell r="D547">
            <v>1</v>
          </cell>
          <cell r="E547">
            <v>271</v>
          </cell>
          <cell r="F547">
            <v>423</v>
          </cell>
          <cell r="G547">
            <v>916</v>
          </cell>
          <cell r="H547">
            <v>24</v>
          </cell>
          <cell r="I547">
            <v>0</v>
          </cell>
          <cell r="J547">
            <v>1363</v>
          </cell>
          <cell r="K547">
            <v>207</v>
          </cell>
          <cell r="L547">
            <v>404</v>
          </cell>
          <cell r="M547">
            <v>15</v>
          </cell>
          <cell r="N547">
            <v>0</v>
          </cell>
          <cell r="O547">
            <v>626</v>
          </cell>
          <cell r="P547">
            <v>2260</v>
          </cell>
        </row>
        <row r="548">
          <cell r="A548" t="str">
            <v>i-Septembre</v>
          </cell>
          <cell r="B548">
            <v>71</v>
          </cell>
          <cell r="C548">
            <v>106</v>
          </cell>
          <cell r="D548">
            <v>0</v>
          </cell>
          <cell r="E548">
            <v>177</v>
          </cell>
          <cell r="F548">
            <v>754</v>
          </cell>
          <cell r="G548">
            <v>1367</v>
          </cell>
          <cell r="H548">
            <v>64</v>
          </cell>
          <cell r="I548">
            <v>0</v>
          </cell>
          <cell r="J548">
            <v>2185</v>
          </cell>
          <cell r="K548">
            <v>350</v>
          </cell>
          <cell r="L548">
            <v>611</v>
          </cell>
          <cell r="M548">
            <v>61</v>
          </cell>
          <cell r="N548">
            <v>0</v>
          </cell>
          <cell r="O548">
            <v>1022</v>
          </cell>
          <cell r="P548">
            <v>3384</v>
          </cell>
        </row>
        <row r="549">
          <cell r="A549" t="str">
            <v>j-Octobre</v>
          </cell>
          <cell r="B549">
            <v>76</v>
          </cell>
          <cell r="C549">
            <v>115</v>
          </cell>
          <cell r="D549">
            <v>0</v>
          </cell>
          <cell r="E549">
            <v>191</v>
          </cell>
          <cell r="F549">
            <v>823</v>
          </cell>
          <cell r="G549">
            <v>1380</v>
          </cell>
          <cell r="H549">
            <v>51</v>
          </cell>
          <cell r="I549">
            <v>0</v>
          </cell>
          <cell r="J549">
            <v>2254</v>
          </cell>
          <cell r="K549">
            <v>354</v>
          </cell>
          <cell r="L549">
            <v>679</v>
          </cell>
          <cell r="M549">
            <v>56</v>
          </cell>
          <cell r="N549">
            <v>0</v>
          </cell>
          <cell r="O549">
            <v>1089</v>
          </cell>
          <cell r="P549">
            <v>3534</v>
          </cell>
        </row>
        <row r="550">
          <cell r="A550" t="str">
            <v>k-Novembre</v>
          </cell>
          <cell r="B550">
            <v>52</v>
          </cell>
          <cell r="C550">
            <v>101</v>
          </cell>
          <cell r="D550">
            <v>2</v>
          </cell>
          <cell r="E550">
            <v>155</v>
          </cell>
          <cell r="F550">
            <v>727</v>
          </cell>
          <cell r="G550">
            <v>1385</v>
          </cell>
          <cell r="H550">
            <v>65</v>
          </cell>
          <cell r="I550">
            <v>1</v>
          </cell>
          <cell r="J550">
            <v>2178</v>
          </cell>
          <cell r="K550">
            <v>315</v>
          </cell>
          <cell r="L550">
            <v>649</v>
          </cell>
          <cell r="M550">
            <v>52</v>
          </cell>
          <cell r="N550">
            <v>1</v>
          </cell>
          <cell r="O550">
            <v>1017</v>
          </cell>
          <cell r="P550">
            <v>3350</v>
          </cell>
        </row>
        <row r="551">
          <cell r="A551" t="str">
            <v>l-Décembre</v>
          </cell>
          <cell r="B551">
            <v>60</v>
          </cell>
          <cell r="C551">
            <v>75</v>
          </cell>
          <cell r="D551">
            <v>3</v>
          </cell>
          <cell r="E551">
            <v>138</v>
          </cell>
          <cell r="F551">
            <v>585</v>
          </cell>
          <cell r="G551">
            <v>1100</v>
          </cell>
          <cell r="H551">
            <v>40</v>
          </cell>
          <cell r="I551">
            <v>0</v>
          </cell>
          <cell r="J551">
            <v>1725</v>
          </cell>
          <cell r="K551">
            <v>261</v>
          </cell>
          <cell r="L551">
            <v>461</v>
          </cell>
          <cell r="M551">
            <v>33</v>
          </cell>
          <cell r="N551">
            <v>0</v>
          </cell>
          <cell r="O551">
            <v>755</v>
          </cell>
          <cell r="P551">
            <v>2618</v>
          </cell>
        </row>
        <row r="552">
          <cell r="A552" t="str">
            <v>Total</v>
          </cell>
          <cell r="B552">
            <v>932</v>
          </cell>
          <cell r="C552">
            <v>1394</v>
          </cell>
          <cell r="D552">
            <v>17</v>
          </cell>
          <cell r="E552">
            <v>2343</v>
          </cell>
          <cell r="F552">
            <v>8083</v>
          </cell>
          <cell r="G552">
            <v>15015</v>
          </cell>
          <cell r="H552">
            <v>609</v>
          </cell>
          <cell r="I552">
            <v>1</v>
          </cell>
          <cell r="J552">
            <v>23708</v>
          </cell>
          <cell r="K552">
            <v>3597</v>
          </cell>
          <cell r="L552">
            <v>6790</v>
          </cell>
          <cell r="M552">
            <v>495</v>
          </cell>
          <cell r="N552">
            <v>1</v>
          </cell>
          <cell r="O552">
            <v>10883</v>
          </cell>
          <cell r="P552">
            <v>36934</v>
          </cell>
        </row>
        <row r="555">
          <cell r="A555" t="str">
            <v>5.4.5.  Arbeidsplaatsongevallen volgens maand van het ongeval : verdeling volgens gevolgen en generatie in relatieve frequentie 2017</v>
          </cell>
        </row>
        <row r="556">
          <cell r="E556" t="str">
            <v>15 - 24 ans</v>
          </cell>
          <cell r="J556" t="str">
            <v>25 - 49 ans</v>
          </cell>
          <cell r="O556" t="str">
            <v>50 ans et plus</v>
          </cell>
          <cell r="P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Total</v>
          </cell>
          <cell r="F557" t="str">
            <v>1-CSS</v>
          </cell>
          <cell r="G557" t="str">
            <v>2-IT &lt;= 6 MOIS</v>
          </cell>
          <cell r="H557" t="str">
            <v>3-IT &gt; 6 MOIS</v>
          </cell>
          <cell r="I557" t="str">
            <v>4-Mortel</v>
          </cell>
          <cell r="J557" t="str">
            <v>Total</v>
          </cell>
          <cell r="K557" t="str">
            <v>1-CSS</v>
          </cell>
          <cell r="L557" t="str">
            <v>2-IT &lt;= 6 MOIS</v>
          </cell>
          <cell r="M557" t="str">
            <v>3-IT &gt; 6 MOIS</v>
          </cell>
          <cell r="N557" t="str">
            <v>4-Mortel</v>
          </cell>
          <cell r="O557" t="str">
            <v>Total</v>
          </cell>
        </row>
        <row r="558">
          <cell r="A558" t="str">
            <v>a-Janvier</v>
          </cell>
          <cell r="B558">
            <v>7.4034334763948495</v>
          </cell>
          <cell r="C558">
            <v>7.388809182209469</v>
          </cell>
          <cell r="D558">
            <v>5.8823529411764692</v>
          </cell>
          <cell r="E558">
            <v>7.3836961160904817</v>
          </cell>
          <cell r="F558">
            <v>8.0663120128665096</v>
          </cell>
          <cell r="G558">
            <v>9.1042291042291037</v>
          </cell>
          <cell r="H558">
            <v>10.344827586206897</v>
          </cell>
          <cell r="I558">
            <v>0</v>
          </cell>
          <cell r="J558">
            <v>8.7818457904504807</v>
          </cell>
          <cell r="K558">
            <v>8.2846816791770923</v>
          </cell>
          <cell r="L558">
            <v>10.1620029455081</v>
          </cell>
          <cell r="M558">
            <v>9.0909090909090917</v>
          </cell>
          <cell r="N558">
            <v>0</v>
          </cell>
          <cell r="O558">
            <v>9.4918680510888542</v>
          </cell>
          <cell r="P558">
            <v>8.9023663832782809</v>
          </cell>
        </row>
        <row r="559">
          <cell r="A559" t="str">
            <v>b-Février</v>
          </cell>
          <cell r="B559">
            <v>7.939914163090128</v>
          </cell>
          <cell r="C559">
            <v>7.5322812051649919</v>
          </cell>
          <cell r="D559">
            <v>23.529411764705877</v>
          </cell>
          <cell r="E559">
            <v>7.8104993597951342</v>
          </cell>
          <cell r="F559">
            <v>8.4869479153779537</v>
          </cell>
          <cell r="G559">
            <v>8.7512487512487507</v>
          </cell>
          <cell r="H559">
            <v>9.6880131362889994</v>
          </cell>
          <cell r="I559">
            <v>0</v>
          </cell>
          <cell r="J559">
            <v>8.6848321241774933</v>
          </cell>
          <cell r="K559">
            <v>8.0066722268557129</v>
          </cell>
          <cell r="L559">
            <v>8.5567010309278349</v>
          </cell>
          <cell r="M559">
            <v>8.0808080808080813</v>
          </cell>
          <cell r="N559">
            <v>0</v>
          </cell>
          <cell r="O559">
            <v>8.3524763392446939</v>
          </cell>
          <cell r="P559">
            <v>8.5314344506416848</v>
          </cell>
        </row>
        <row r="560">
          <cell r="A560" t="str">
            <v>c-Mars</v>
          </cell>
          <cell r="B560">
            <v>10.300429184549357</v>
          </cell>
          <cell r="C560">
            <v>9.110473457675754</v>
          </cell>
          <cell r="D560">
            <v>0</v>
          </cell>
          <cell r="E560">
            <v>9.5177123346137424</v>
          </cell>
          <cell r="F560">
            <v>9.1673883459111725</v>
          </cell>
          <cell r="G560">
            <v>9.783549783549784</v>
          </cell>
          <cell r="H560">
            <v>8.7027914614121507</v>
          </cell>
          <cell r="I560">
            <v>0</v>
          </cell>
          <cell r="J560">
            <v>9.5453011641639947</v>
          </cell>
          <cell r="K560">
            <v>9.4801223241590211</v>
          </cell>
          <cell r="L560">
            <v>9.0574374079528717</v>
          </cell>
          <cell r="M560">
            <v>10.1010101010101</v>
          </cell>
          <cell r="N560">
            <v>0</v>
          </cell>
          <cell r="O560">
            <v>9.2437746944776258</v>
          </cell>
          <cell r="P560">
            <v>9.4547029837006544</v>
          </cell>
        </row>
        <row r="561">
          <cell r="A561" t="str">
            <v>d-Avril</v>
          </cell>
          <cell r="B561">
            <v>6.5450643776824045</v>
          </cell>
          <cell r="C561">
            <v>7.173601147776183</v>
          </cell>
          <cell r="D561">
            <v>5.8823529411764692</v>
          </cell>
          <cell r="E561">
            <v>6.9142125480153656</v>
          </cell>
          <cell r="F561">
            <v>6.6683162192255345</v>
          </cell>
          <cell r="G561">
            <v>6.8598068598068593</v>
          </cell>
          <cell r="H561">
            <v>8.3743842364532011</v>
          </cell>
          <cell r="I561">
            <v>0</v>
          </cell>
          <cell r="J561">
            <v>6.8331364940104606</v>
          </cell>
          <cell r="K561">
            <v>7.2838476508201264</v>
          </cell>
          <cell r="L561">
            <v>6.6715758468335791</v>
          </cell>
          <cell r="M561">
            <v>6.4646464646464645</v>
          </cell>
          <cell r="N561">
            <v>0</v>
          </cell>
          <cell r="O561">
            <v>6.8639161995773215</v>
          </cell>
          <cell r="P561">
            <v>6.8473493258244433</v>
          </cell>
        </row>
        <row r="562">
          <cell r="A562" t="str">
            <v>e-Mai</v>
          </cell>
          <cell r="B562">
            <v>8.5836909871244629</v>
          </cell>
          <cell r="C562">
            <v>9.2539454806312769</v>
          </cell>
          <cell r="D562">
            <v>23.529411764705877</v>
          </cell>
          <cell r="E562">
            <v>9.0909090909090917</v>
          </cell>
          <cell r="F562">
            <v>10.528269206977606</v>
          </cell>
          <cell r="G562">
            <v>9.7702297702297702</v>
          </cell>
          <cell r="H562">
            <v>10.016420361247947</v>
          </cell>
          <cell r="I562">
            <v>0</v>
          </cell>
          <cell r="J562">
            <v>10.034587481019065</v>
          </cell>
          <cell r="K562">
            <v>10.063942174033917</v>
          </cell>
          <cell r="L562">
            <v>9.8085419734904278</v>
          </cell>
          <cell r="M562">
            <v>7.4747474747474731</v>
          </cell>
          <cell r="N562">
            <v>0</v>
          </cell>
          <cell r="O562">
            <v>9.7859046218873473</v>
          </cell>
          <cell r="P562">
            <v>9.9014458222775747</v>
          </cell>
        </row>
        <row r="563">
          <cell r="A563" t="str">
            <v>f-Juin</v>
          </cell>
          <cell r="B563">
            <v>8.6909871244635184</v>
          </cell>
          <cell r="C563">
            <v>9.5408895265423244</v>
          </cell>
          <cell r="D563">
            <v>0</v>
          </cell>
          <cell r="E563">
            <v>9.1335894152795554</v>
          </cell>
          <cell r="F563">
            <v>10.738587158233329</v>
          </cell>
          <cell r="G563">
            <v>9.0376290376290367</v>
          </cell>
          <cell r="H563">
            <v>8.0459770114942533</v>
          </cell>
          <cell r="I563">
            <v>0</v>
          </cell>
          <cell r="J563">
            <v>9.5916990045554247</v>
          </cell>
          <cell r="K563">
            <v>9.7025298860161246</v>
          </cell>
          <cell r="L563">
            <v>8.7776141384388797</v>
          </cell>
          <cell r="M563">
            <v>10.303030303030303</v>
          </cell>
          <cell r="N563">
            <v>0</v>
          </cell>
          <cell r="O563">
            <v>9.1518882661030965</v>
          </cell>
          <cell r="P563">
            <v>9.4330427248605613</v>
          </cell>
        </row>
        <row r="564">
          <cell r="A564" t="str">
            <v>g-Juillet</v>
          </cell>
          <cell r="B564">
            <v>10.300429184549357</v>
          </cell>
          <cell r="C564">
            <v>10.473457675753227</v>
          </cell>
          <cell r="D564">
            <v>5.8823529411764692</v>
          </cell>
          <cell r="E564">
            <v>10.371318822023047</v>
          </cell>
          <cell r="F564">
            <v>5.3692935791166647</v>
          </cell>
          <cell r="G564">
            <v>5.7475857475857479</v>
          </cell>
          <cell r="H564">
            <v>4.7619047619047619</v>
          </cell>
          <cell r="I564">
            <v>0</v>
          </cell>
          <cell r="J564">
            <v>5.593048759912266</v>
          </cell>
          <cell r="K564">
            <v>5.838198498748957</v>
          </cell>
          <cell r="L564">
            <v>5.6701030927835054</v>
          </cell>
          <cell r="M564">
            <v>4.6464646464646462</v>
          </cell>
          <cell r="N564">
            <v>0</v>
          </cell>
          <cell r="O564">
            <v>5.6785812735458983</v>
          </cell>
          <cell r="P564">
            <v>5.9213732604104621</v>
          </cell>
        </row>
        <row r="565">
          <cell r="A565" t="str">
            <v>h-Août</v>
          </cell>
          <cell r="B565">
            <v>12.446351931330474</v>
          </cell>
          <cell r="C565">
            <v>11.047345767575322</v>
          </cell>
          <cell r="D565">
            <v>5.8823529411764692</v>
          </cell>
          <cell r="E565">
            <v>11.566367904396072</v>
          </cell>
          <cell r="F565">
            <v>5.2332054930100211</v>
          </cell>
          <cell r="G565">
            <v>6.1005661005661009</v>
          </cell>
          <cell r="H565">
            <v>3.9408866995073892</v>
          </cell>
          <cell r="I565">
            <v>0</v>
          </cell>
          <cell r="J565">
            <v>5.749114223047072</v>
          </cell>
          <cell r="K565">
            <v>5.7547956630525441</v>
          </cell>
          <cell r="L565">
            <v>5.9499263622974956</v>
          </cell>
          <cell r="M565">
            <v>3.0303030303030298</v>
          </cell>
          <cell r="N565">
            <v>0</v>
          </cell>
          <cell r="O565">
            <v>5.7520904162455198</v>
          </cell>
          <cell r="P565">
            <v>6.1190231223263121</v>
          </cell>
        </row>
        <row r="566">
          <cell r="A566" t="str">
            <v>i-Septembre</v>
          </cell>
          <cell r="B566">
            <v>7.6180257510729605</v>
          </cell>
          <cell r="C566">
            <v>7.6040172166427542</v>
          </cell>
          <cell r="D566">
            <v>0</v>
          </cell>
          <cell r="E566">
            <v>7.5544174135723434</v>
          </cell>
          <cell r="F566">
            <v>9.3282197204008419</v>
          </cell>
          <cell r="G566">
            <v>9.1042291042291037</v>
          </cell>
          <cell r="H566">
            <v>10.509031198686371</v>
          </cell>
          <cell r="I566">
            <v>0</v>
          </cell>
          <cell r="J566">
            <v>9.2162982959338606</v>
          </cell>
          <cell r="K566">
            <v>9.7303308312482635</v>
          </cell>
          <cell r="L566">
            <v>8.9985272459499264</v>
          </cell>
          <cell r="M566">
            <v>12.323232323232324</v>
          </cell>
          <cell r="N566">
            <v>0</v>
          </cell>
          <cell r="O566">
            <v>9.3907929798768723</v>
          </cell>
          <cell r="P566">
            <v>9.1622894893593969</v>
          </cell>
        </row>
        <row r="567">
          <cell r="A567" t="str">
            <v>j-Octobre</v>
          </cell>
          <cell r="B567">
            <v>8.1545064377682408</v>
          </cell>
          <cell r="C567">
            <v>8.2496413199426097</v>
          </cell>
          <cell r="D567">
            <v>0</v>
          </cell>
          <cell r="E567">
            <v>8.1519419547588576</v>
          </cell>
          <cell r="F567">
            <v>10.181863169615243</v>
          </cell>
          <cell r="G567">
            <v>9.1908091908091905</v>
          </cell>
          <cell r="H567">
            <v>8.3743842364532011</v>
          </cell>
          <cell r="I567">
            <v>0</v>
          </cell>
          <cell r="J567">
            <v>9.5073392947528248</v>
          </cell>
          <cell r="K567">
            <v>9.8415346121768135</v>
          </cell>
          <cell r="L567">
            <v>10</v>
          </cell>
          <cell r="M567">
            <v>11.313131313131315</v>
          </cell>
          <cell r="N567">
            <v>0</v>
          </cell>
          <cell r="O567">
            <v>10.006432049986216</v>
          </cell>
          <cell r="P567">
            <v>9.5684193426111435</v>
          </cell>
        </row>
        <row r="568">
          <cell r="A568" t="str">
            <v>k-Novembre</v>
          </cell>
          <cell r="B568">
            <v>5.5793991416309021</v>
          </cell>
          <cell r="C568">
            <v>7.2453371592539453</v>
          </cell>
          <cell r="D568">
            <v>11.764705882352938</v>
          </cell>
          <cell r="E568">
            <v>6.6154502774221076</v>
          </cell>
          <cell r="F568">
            <v>8.9941853272299888</v>
          </cell>
          <cell r="G568">
            <v>9.224109224109224</v>
          </cell>
          <cell r="H568">
            <v>10.673234811165845</v>
          </cell>
          <cell r="I568">
            <v>100</v>
          </cell>
          <cell r="J568">
            <v>9.1867723975029527</v>
          </cell>
          <cell r="K568">
            <v>8.7572977481234364</v>
          </cell>
          <cell r="L568">
            <v>9.5581737849779085</v>
          </cell>
          <cell r="M568">
            <v>10.505050505050505</v>
          </cell>
          <cell r="N568">
            <v>100</v>
          </cell>
          <cell r="O568">
            <v>9.3448497656896077</v>
          </cell>
          <cell r="P568">
            <v>9.0702333892890028</v>
          </cell>
        </row>
        <row r="569">
          <cell r="A569" t="str">
            <v>l-Décembre</v>
          </cell>
          <cell r="B569">
            <v>6.4377682403433472</v>
          </cell>
          <cell r="C569">
            <v>5.3802008608321374</v>
          </cell>
          <cell r="D569">
            <v>17.647058823529413</v>
          </cell>
          <cell r="E569">
            <v>5.8898847631241997</v>
          </cell>
          <cell r="F569">
            <v>7.2374118520351347</v>
          </cell>
          <cell r="G569">
            <v>7.3260073260073257</v>
          </cell>
          <cell r="H569">
            <v>6.5681444991789819</v>
          </cell>
          <cell r="I569">
            <v>0</v>
          </cell>
          <cell r="J569">
            <v>7.2760249704741007</v>
          </cell>
          <cell r="K569">
            <v>7.2560467055879903</v>
          </cell>
          <cell r="L569">
            <v>6.7893961708394697</v>
          </cell>
          <cell r="M569">
            <v>6.6666666666666679</v>
          </cell>
          <cell r="N569">
            <v>0</v>
          </cell>
          <cell r="O569">
            <v>6.9374253422769456</v>
          </cell>
          <cell r="P569">
            <v>7.0883197054204796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  <cell r="P570">
            <v>100</v>
          </cell>
        </row>
        <row r="573">
          <cell r="A573" t="str">
            <v>5.4.6.  Arbeidsplaatsongevallen volgens maand van het ongeval : verdeling volgens gevolgen en aard van het werk (hoofd-/handarbeid) - 2017</v>
          </cell>
        </row>
        <row r="574">
          <cell r="H574" t="str">
            <v>Andere</v>
          </cell>
          <cell r="P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3-IT &gt; 6 MOIS</v>
          </cell>
          <cell r="H575" t="str">
            <v>Total</v>
          </cell>
          <cell r="J575" t="str">
            <v>1-CSS</v>
          </cell>
          <cell r="L575" t="str">
            <v>2-IT &lt;= 6 MOIS</v>
          </cell>
          <cell r="N575" t="str">
            <v>3-IT &gt; 6 MOIS</v>
          </cell>
          <cell r="P575" t="str">
            <v>Total</v>
          </cell>
          <cell r="R575" t="str">
            <v>1-CSS</v>
          </cell>
          <cell r="T575" t="str">
            <v>2-IT &lt;= 6 MOIS</v>
          </cell>
        </row>
        <row r="576">
          <cell r="A576" t="str">
            <v>a-Janvier</v>
          </cell>
          <cell r="B576">
            <v>63</v>
          </cell>
          <cell r="C576">
            <v>6.3380281690140841</v>
          </cell>
          <cell r="D576">
            <v>251</v>
          </cell>
          <cell r="E576">
            <v>8.4369747899159666</v>
          </cell>
          <cell r="F576">
            <v>16</v>
          </cell>
          <cell r="G576">
            <v>13.675213675213676</v>
          </cell>
          <cell r="H576">
            <v>330</v>
          </cell>
          <cell r="I576">
            <v>8.0763582966226135</v>
          </cell>
          <cell r="J576">
            <v>103</v>
          </cell>
          <cell r="K576">
            <v>7.935285053929122</v>
          </cell>
          <cell r="L576">
            <v>415</v>
          </cell>
          <cell r="M576">
            <v>9.4727231225747541</v>
          </cell>
          <cell r="N576">
            <v>8</v>
          </cell>
          <cell r="O576">
            <v>5.5555555555555554</v>
          </cell>
          <cell r="P576">
            <v>526</v>
          </cell>
          <cell r="Q576">
            <v>9.0331444272711661</v>
          </cell>
          <cell r="R576">
            <v>236</v>
          </cell>
          <cell r="S576">
            <v>7.9009039169735509</v>
          </cell>
          <cell r="T576">
            <v>301</v>
          </cell>
          <cell r="U576">
            <v>9.8656178302196</v>
          </cell>
        </row>
        <row r="577">
          <cell r="A577" t="str">
            <v>b-Février</v>
          </cell>
          <cell r="B577">
            <v>97</v>
          </cell>
          <cell r="C577">
            <v>9.7585513078470818</v>
          </cell>
          <cell r="D577">
            <v>246</v>
          </cell>
          <cell r="E577">
            <v>8.2689075630252109</v>
          </cell>
          <cell r="F577">
            <v>10</v>
          </cell>
          <cell r="G577">
            <v>8.5470085470085468</v>
          </cell>
          <cell r="H577">
            <v>353</v>
          </cell>
          <cell r="I577">
            <v>8.6392559960841897</v>
          </cell>
          <cell r="J577">
            <v>101</v>
          </cell>
          <cell r="K577">
            <v>7.7812018489984602</v>
          </cell>
          <cell r="L577">
            <v>363</v>
          </cell>
          <cell r="M577">
            <v>8.2857795023967125</v>
          </cell>
          <cell r="N577">
            <v>18</v>
          </cell>
          <cell r="O577">
            <v>12.5</v>
          </cell>
          <cell r="P577">
            <v>482</v>
          </cell>
          <cell r="Q577">
            <v>8.2775201786020958</v>
          </cell>
          <cell r="R577">
            <v>243</v>
          </cell>
          <cell r="S577">
            <v>8.1352527619685304</v>
          </cell>
          <cell r="T577">
            <v>268</v>
          </cell>
          <cell r="U577">
            <v>8.7840052441822358</v>
          </cell>
        </row>
        <row r="578">
          <cell r="A578" t="str">
            <v>c-Mars</v>
          </cell>
          <cell r="B578">
            <v>98</v>
          </cell>
          <cell r="C578">
            <v>9.8591549295774641</v>
          </cell>
          <cell r="D578">
            <v>297</v>
          </cell>
          <cell r="E578">
            <v>9.9831932773109244</v>
          </cell>
          <cell r="F578">
            <v>9</v>
          </cell>
          <cell r="G578">
            <v>7.6923076923076925</v>
          </cell>
          <cell r="H578">
            <v>404</v>
          </cell>
          <cell r="I578">
            <v>9.8874204601076841</v>
          </cell>
          <cell r="J578">
            <v>113</v>
          </cell>
          <cell r="K578">
            <v>8.7057010785824342</v>
          </cell>
          <cell r="L578">
            <v>408</v>
          </cell>
          <cell r="M578">
            <v>9.3129422506277102</v>
          </cell>
          <cell r="N578">
            <v>11</v>
          </cell>
          <cell r="O578">
            <v>7.6388888888888893</v>
          </cell>
          <cell r="P578">
            <v>532</v>
          </cell>
          <cell r="Q578">
            <v>9.1361840975442217</v>
          </cell>
          <cell r="R578">
            <v>270</v>
          </cell>
          <cell r="S578">
            <v>9.0391697355205878</v>
          </cell>
          <cell r="T578">
            <v>317</v>
          </cell>
          <cell r="U578">
            <v>10.390036053752869</v>
          </cell>
        </row>
        <row r="579">
          <cell r="A579" t="str">
            <v>d-Avril</v>
          </cell>
          <cell r="B579">
            <v>56</v>
          </cell>
          <cell r="C579">
            <v>5.6338028169014089</v>
          </cell>
          <cell r="D579">
            <v>201</v>
          </cell>
          <cell r="E579">
            <v>6.7563025210084042</v>
          </cell>
          <cell r="F579">
            <v>9</v>
          </cell>
          <cell r="G579">
            <v>7.6923076923076925</v>
          </cell>
          <cell r="H579">
            <v>266</v>
          </cell>
          <cell r="I579">
            <v>6.5100342633382287</v>
          </cell>
          <cell r="J579">
            <v>104</v>
          </cell>
          <cell r="K579">
            <v>8.0123266563944533</v>
          </cell>
          <cell r="L579">
            <v>329</v>
          </cell>
          <cell r="M579">
            <v>7.5097009815110711</v>
          </cell>
          <cell r="N579">
            <v>11</v>
          </cell>
          <cell r="O579">
            <v>7.6388888888888893</v>
          </cell>
          <cell r="P579">
            <v>444</v>
          </cell>
          <cell r="Q579">
            <v>7.6249356002060802</v>
          </cell>
          <cell r="R579">
            <v>243</v>
          </cell>
          <cell r="S579">
            <v>8.1352527619685304</v>
          </cell>
          <cell r="T579">
            <v>200</v>
          </cell>
          <cell r="U579">
            <v>6.5552277941658481</v>
          </cell>
        </row>
        <row r="580">
          <cell r="A580" t="str">
            <v>e-Mai</v>
          </cell>
          <cell r="B580">
            <v>99</v>
          </cell>
          <cell r="C580">
            <v>9.9597585513078464</v>
          </cell>
          <cell r="D580">
            <v>289</v>
          </cell>
          <cell r="E580">
            <v>9.7142857142857135</v>
          </cell>
          <cell r="F580">
            <v>11</v>
          </cell>
          <cell r="G580">
            <v>9.4017094017094021</v>
          </cell>
          <cell r="H580">
            <v>399</v>
          </cell>
          <cell r="I580">
            <v>9.7650513950073421</v>
          </cell>
          <cell r="J580">
            <v>123</v>
          </cell>
          <cell r="K580">
            <v>9.4761171032357474</v>
          </cell>
          <cell r="L580">
            <v>384</v>
          </cell>
          <cell r="M580">
            <v>8.7651221182378443</v>
          </cell>
          <cell r="N580">
            <v>15</v>
          </cell>
          <cell r="O580">
            <v>10.416666666666668</v>
          </cell>
          <cell r="P580">
            <v>522</v>
          </cell>
          <cell r="Q580">
            <v>8.9644513137557968</v>
          </cell>
          <cell r="R580">
            <v>279</v>
          </cell>
          <cell r="S580">
            <v>9.3404753933712747</v>
          </cell>
          <cell r="T580">
            <v>304</v>
          </cell>
          <cell r="U580">
            <v>9.963946247132089</v>
          </cell>
        </row>
        <row r="581">
          <cell r="A581" t="str">
            <v>f-Juin</v>
          </cell>
          <cell r="B581">
            <v>113</v>
          </cell>
          <cell r="C581">
            <v>11.368209255533197</v>
          </cell>
          <cell r="D581">
            <v>258</v>
          </cell>
          <cell r="E581">
            <v>8.6722689075630264</v>
          </cell>
          <cell r="F581">
            <v>6</v>
          </cell>
          <cell r="G581">
            <v>5.1282051282051277</v>
          </cell>
          <cell r="H581">
            <v>377</v>
          </cell>
          <cell r="I581">
            <v>9.2266275085658354</v>
          </cell>
          <cell r="J581">
            <v>119</v>
          </cell>
          <cell r="K581">
            <v>9.1679506933744221</v>
          </cell>
          <cell r="L581">
            <v>398</v>
          </cell>
          <cell r="M581">
            <v>9.0846838621319321</v>
          </cell>
          <cell r="N581">
            <v>17</v>
          </cell>
          <cell r="O581">
            <v>11.805555555555554</v>
          </cell>
          <cell r="P581">
            <v>534</v>
          </cell>
          <cell r="Q581">
            <v>9.1705306543019063</v>
          </cell>
          <cell r="R581">
            <v>283</v>
          </cell>
          <cell r="S581">
            <v>9.4743890190826914</v>
          </cell>
          <cell r="T581">
            <v>276</v>
          </cell>
          <cell r="U581">
            <v>9.0462143559488695</v>
          </cell>
        </row>
        <row r="582">
          <cell r="A582" t="str">
            <v>g-Juillet</v>
          </cell>
          <cell r="B582">
            <v>83</v>
          </cell>
          <cell r="C582">
            <v>8.3501006036217316</v>
          </cell>
          <cell r="D582">
            <v>244</v>
          </cell>
          <cell r="E582">
            <v>8.2016806722689068</v>
          </cell>
          <cell r="F582">
            <v>4</v>
          </cell>
          <cell r="G582">
            <v>3.4188034188034191</v>
          </cell>
          <cell r="H582">
            <v>331</v>
          </cell>
          <cell r="I582">
            <v>8.1008321096426812</v>
          </cell>
          <cell r="J582">
            <v>101</v>
          </cell>
          <cell r="K582">
            <v>7.7812018489984602</v>
          </cell>
          <cell r="L582">
            <v>294</v>
          </cell>
          <cell r="M582">
            <v>6.7107966217758497</v>
          </cell>
          <cell r="N582">
            <v>9</v>
          </cell>
          <cell r="O582">
            <v>6.25</v>
          </cell>
          <cell r="P582">
            <v>404</v>
          </cell>
          <cell r="Q582">
            <v>6.9380044650523791</v>
          </cell>
          <cell r="R582">
            <v>208</v>
          </cell>
          <cell r="S582">
            <v>6.9635085369936398</v>
          </cell>
          <cell r="T582">
            <v>189</v>
          </cell>
          <cell r="U582">
            <v>6.1946902654867255</v>
          </cell>
        </row>
        <row r="583">
          <cell r="A583" t="str">
            <v>h-Août</v>
          </cell>
          <cell r="B583">
            <v>94</v>
          </cell>
          <cell r="C583">
            <v>9.4567404426559349</v>
          </cell>
          <cell r="D583">
            <v>262</v>
          </cell>
          <cell r="E583">
            <v>8.8067226890756309</v>
          </cell>
          <cell r="F583">
            <v>4</v>
          </cell>
          <cell r="G583">
            <v>3.4188034188034191</v>
          </cell>
          <cell r="H583">
            <v>360</v>
          </cell>
          <cell r="I583">
            <v>8.8105726872246706</v>
          </cell>
          <cell r="J583">
            <v>104</v>
          </cell>
          <cell r="K583">
            <v>8.0123266563944533</v>
          </cell>
          <cell r="L583">
            <v>330</v>
          </cell>
          <cell r="M583">
            <v>7.5325268203606477</v>
          </cell>
          <cell r="N583">
            <v>6</v>
          </cell>
          <cell r="O583">
            <v>4.1666666666666661</v>
          </cell>
          <cell r="P583">
            <v>440</v>
          </cell>
          <cell r="Q583">
            <v>7.5562424866907092</v>
          </cell>
          <cell r="R583">
            <v>210</v>
          </cell>
          <cell r="S583">
            <v>7.0304653498493481</v>
          </cell>
          <cell r="T583">
            <v>184</v>
          </cell>
          <cell r="U583">
            <v>6.0308095706325799</v>
          </cell>
        </row>
        <row r="584">
          <cell r="A584" t="str">
            <v>i-Septembre</v>
          </cell>
          <cell r="B584">
            <v>68</v>
          </cell>
          <cell r="C584">
            <v>6.8410462776659964</v>
          </cell>
          <cell r="D584">
            <v>228</v>
          </cell>
          <cell r="E584">
            <v>7.6638655462184877</v>
          </cell>
          <cell r="F584">
            <v>13</v>
          </cell>
          <cell r="G584">
            <v>11.111111111111111</v>
          </cell>
          <cell r="H584">
            <v>309</v>
          </cell>
          <cell r="I584">
            <v>7.5624082232011753</v>
          </cell>
          <cell r="J584">
            <v>117</v>
          </cell>
          <cell r="K584">
            <v>9.0138674884437595</v>
          </cell>
          <cell r="L584">
            <v>408</v>
          </cell>
          <cell r="M584">
            <v>9.3129422506277102</v>
          </cell>
          <cell r="N584">
            <v>10</v>
          </cell>
          <cell r="O584">
            <v>6.9444444444444446</v>
          </cell>
          <cell r="P584">
            <v>535</v>
          </cell>
          <cell r="Q584">
            <v>9.1877039326807495</v>
          </cell>
          <cell r="R584">
            <v>271</v>
          </cell>
          <cell r="S584">
            <v>9.0726481419484433</v>
          </cell>
          <cell r="T584">
            <v>269</v>
          </cell>
          <cell r="U584">
            <v>8.8167813831530655</v>
          </cell>
        </row>
        <row r="585">
          <cell r="A585" t="str">
            <v>j-Octobre</v>
          </cell>
          <cell r="B585">
            <v>94</v>
          </cell>
          <cell r="C585">
            <v>9.4567404426559349</v>
          </cell>
          <cell r="D585">
            <v>266</v>
          </cell>
          <cell r="E585">
            <v>8.9411764705882355</v>
          </cell>
          <cell r="F585">
            <v>14</v>
          </cell>
          <cell r="G585">
            <v>11.965811965811966</v>
          </cell>
          <cell r="H585">
            <v>374</v>
          </cell>
          <cell r="I585">
            <v>9.1532060695056288</v>
          </cell>
          <cell r="J585">
            <v>140</v>
          </cell>
          <cell r="K585">
            <v>10.785824345146379</v>
          </cell>
          <cell r="L585">
            <v>409</v>
          </cell>
          <cell r="M585">
            <v>9.3357680894772876</v>
          </cell>
          <cell r="N585">
            <v>10</v>
          </cell>
          <cell r="O585">
            <v>6.9444444444444446</v>
          </cell>
          <cell r="P585">
            <v>559</v>
          </cell>
          <cell r="Q585">
            <v>9.5998626137729701</v>
          </cell>
          <cell r="R585">
            <v>270</v>
          </cell>
          <cell r="S585">
            <v>9.0391697355205878</v>
          </cell>
          <cell r="T585">
            <v>282</v>
          </cell>
          <cell r="U585">
            <v>9.2428711897738456</v>
          </cell>
        </row>
        <row r="586">
          <cell r="A586" t="str">
            <v>k-Novembre</v>
          </cell>
          <cell r="B586">
            <v>73</v>
          </cell>
          <cell r="C586">
            <v>7.3440643863179069</v>
          </cell>
          <cell r="D586">
            <v>263</v>
          </cell>
          <cell r="E586">
            <v>8.8403361344537821</v>
          </cell>
          <cell r="F586">
            <v>13</v>
          </cell>
          <cell r="G586">
            <v>11.111111111111111</v>
          </cell>
          <cell r="H586">
            <v>349</v>
          </cell>
          <cell r="I586">
            <v>8.5413607440039154</v>
          </cell>
          <cell r="J586">
            <v>97</v>
          </cell>
          <cell r="K586">
            <v>7.4730354391371341</v>
          </cell>
          <cell r="L586">
            <v>348</v>
          </cell>
          <cell r="M586">
            <v>7.9433919196530489</v>
          </cell>
          <cell r="N586">
            <v>16</v>
          </cell>
          <cell r="O586">
            <v>11.111111111111111</v>
          </cell>
          <cell r="P586">
            <v>461</v>
          </cell>
          <cell r="Q586">
            <v>7.9168813326464029</v>
          </cell>
          <cell r="R586">
            <v>260</v>
          </cell>
          <cell r="S586">
            <v>8.7043856712420489</v>
          </cell>
          <cell r="T586">
            <v>252</v>
          </cell>
          <cell r="U586">
            <v>8.2595870206489668</v>
          </cell>
        </row>
        <row r="587">
          <cell r="A587" t="str">
            <v>l-Décembre</v>
          </cell>
          <cell r="B587">
            <v>56</v>
          </cell>
          <cell r="C587">
            <v>5.6338028169014089</v>
          </cell>
          <cell r="D587">
            <v>170</v>
          </cell>
          <cell r="E587">
            <v>5.7142857142857144</v>
          </cell>
          <cell r="F587">
            <v>8</v>
          </cell>
          <cell r="G587">
            <v>6.8376068376068382</v>
          </cell>
          <cell r="H587">
            <v>234</v>
          </cell>
          <cell r="I587">
            <v>5.7268722466960353</v>
          </cell>
          <cell r="J587">
            <v>76</v>
          </cell>
          <cell r="K587">
            <v>5.8551617873651773</v>
          </cell>
          <cell r="L587">
            <v>295</v>
          </cell>
          <cell r="M587">
            <v>6.733622460625428</v>
          </cell>
          <cell r="N587">
            <v>13</v>
          </cell>
          <cell r="O587">
            <v>9.0277777777777768</v>
          </cell>
          <cell r="P587">
            <v>384</v>
          </cell>
          <cell r="Q587">
            <v>6.5945388974755277</v>
          </cell>
          <cell r="R587">
            <v>214</v>
          </cell>
          <cell r="S587">
            <v>7.164378975560763</v>
          </cell>
          <cell r="T587">
            <v>209</v>
          </cell>
          <cell r="U587">
            <v>6.8502130449033105</v>
          </cell>
        </row>
        <row r="588">
          <cell r="A588" t="str">
            <v>Total</v>
          </cell>
          <cell r="B588">
            <v>994</v>
          </cell>
          <cell r="C588">
            <v>100</v>
          </cell>
          <cell r="D588">
            <v>2975</v>
          </cell>
          <cell r="E588">
            <v>100</v>
          </cell>
          <cell r="F588">
            <v>117</v>
          </cell>
          <cell r="G588">
            <v>100</v>
          </cell>
          <cell r="H588">
            <v>4086</v>
          </cell>
          <cell r="I588">
            <v>100</v>
          </cell>
          <cell r="J588">
            <v>1298</v>
          </cell>
          <cell r="K588">
            <v>100</v>
          </cell>
          <cell r="L588">
            <v>4381</v>
          </cell>
          <cell r="M588">
            <v>100</v>
          </cell>
          <cell r="N588">
            <v>144</v>
          </cell>
          <cell r="O588">
            <v>100</v>
          </cell>
          <cell r="P588">
            <v>5823</v>
          </cell>
          <cell r="Q588">
            <v>100</v>
          </cell>
          <cell r="R588">
            <v>2987</v>
          </cell>
          <cell r="S588">
            <v>100</v>
          </cell>
          <cell r="T588">
            <v>3051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- 2017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1027</v>
          </cell>
          <cell r="C593">
            <v>8.1006467897144656</v>
          </cell>
          <cell r="D593">
            <v>444</v>
          </cell>
          <cell r="E593">
            <v>8.9085072231139648</v>
          </cell>
          <cell r="F593">
            <v>436</v>
          </cell>
          <cell r="G593">
            <v>8.8726088726088719</v>
          </cell>
          <cell r="H593">
            <v>464</v>
          </cell>
          <cell r="I593">
            <v>9.0855688271000581</v>
          </cell>
          <cell r="J593">
            <v>281</v>
          </cell>
          <cell r="K593">
            <v>9.0295629820051424</v>
          </cell>
          <cell r="L593">
            <v>378</v>
          </cell>
          <cell r="M593">
            <v>10.263372250882433</v>
          </cell>
          <cell r="N593">
            <v>149</v>
          </cell>
          <cell r="O593">
            <v>11.161048689138577</v>
          </cell>
          <cell r="P593">
            <v>109</v>
          </cell>
          <cell r="Q593">
            <v>9.7234611953612848</v>
          </cell>
          <cell r="R593">
            <v>3288</v>
          </cell>
          <cell r="S593">
            <v>8.9023663832782809</v>
          </cell>
        </row>
        <row r="594">
          <cell r="A594" t="str">
            <v>b-Février</v>
          </cell>
          <cell r="B594">
            <v>1060</v>
          </cell>
          <cell r="C594">
            <v>8.3609402113898081</v>
          </cell>
          <cell r="D594">
            <v>428</v>
          </cell>
          <cell r="E594">
            <v>8.5874799357945424</v>
          </cell>
          <cell r="F594">
            <v>418</v>
          </cell>
          <cell r="G594">
            <v>8.5063085063085069</v>
          </cell>
          <cell r="H594">
            <v>453</v>
          </cell>
          <cell r="I594">
            <v>8.8701781868024288</v>
          </cell>
          <cell r="J594">
            <v>282</v>
          </cell>
          <cell r="K594">
            <v>9.0616966580976861</v>
          </cell>
          <cell r="L594">
            <v>297</v>
          </cell>
          <cell r="M594">
            <v>8.064078197121912</v>
          </cell>
          <cell r="N594">
            <v>110</v>
          </cell>
          <cell r="O594">
            <v>8.239700374531834</v>
          </cell>
          <cell r="P594">
            <v>103</v>
          </cell>
          <cell r="Q594">
            <v>9.1882247992863508</v>
          </cell>
          <cell r="R594">
            <v>3151</v>
          </cell>
          <cell r="S594">
            <v>8.5314344506416848</v>
          </cell>
        </row>
        <row r="595">
          <cell r="A595" t="str">
            <v>c-Mars</v>
          </cell>
          <cell r="B595">
            <v>1183</v>
          </cell>
          <cell r="C595">
            <v>9.3311247830888142</v>
          </cell>
          <cell r="D595">
            <v>455</v>
          </cell>
          <cell r="E595">
            <v>9.1292134831460672</v>
          </cell>
          <cell r="F595">
            <v>471</v>
          </cell>
          <cell r="G595">
            <v>9.5848595848595863</v>
          </cell>
          <cell r="H595">
            <v>507</v>
          </cell>
          <cell r="I595">
            <v>9.9275504209907961</v>
          </cell>
          <cell r="J595">
            <v>310</v>
          </cell>
          <cell r="K595">
            <v>9.9614395886889451</v>
          </cell>
          <cell r="L595">
            <v>336</v>
          </cell>
          <cell r="M595">
            <v>9.1229975563399393</v>
          </cell>
          <cell r="N595">
            <v>127</v>
          </cell>
          <cell r="O595">
            <v>9.5131086142322108</v>
          </cell>
          <cell r="P595">
            <v>103</v>
          </cell>
          <cell r="Q595">
            <v>9.1882247992863508</v>
          </cell>
          <cell r="R595">
            <v>3492</v>
          </cell>
          <cell r="S595">
            <v>9.4547029837006544</v>
          </cell>
        </row>
        <row r="596">
          <cell r="A596" t="str">
            <v>d-Avril</v>
          </cell>
          <cell r="B596">
            <v>867</v>
          </cell>
          <cell r="C596">
            <v>6.8386180785612876</v>
          </cell>
          <cell r="D596">
            <v>329</v>
          </cell>
          <cell r="E596">
            <v>6.6011235955056176</v>
          </cell>
          <cell r="F596">
            <v>331</v>
          </cell>
          <cell r="G596">
            <v>6.7358567358567374</v>
          </cell>
          <cell r="H596">
            <v>334</v>
          </cell>
          <cell r="I596">
            <v>6.5400430781280594</v>
          </cell>
          <cell r="J596">
            <v>218</v>
          </cell>
          <cell r="K596">
            <v>7.005141388174807</v>
          </cell>
          <cell r="L596">
            <v>264</v>
          </cell>
          <cell r="M596">
            <v>7.1680695085528097</v>
          </cell>
          <cell r="N596">
            <v>102</v>
          </cell>
          <cell r="O596">
            <v>7.6404494382022472</v>
          </cell>
          <cell r="P596">
            <v>84</v>
          </cell>
          <cell r="Q596">
            <v>7.4933095450490637</v>
          </cell>
          <cell r="R596">
            <v>2529</v>
          </cell>
          <cell r="S596">
            <v>6.8473493258244433</v>
          </cell>
        </row>
        <row r="597">
          <cell r="A597" t="str">
            <v>e-Mai</v>
          </cell>
          <cell r="B597">
            <v>1298</v>
          </cell>
          <cell r="C597">
            <v>10.238207919230161</v>
          </cell>
          <cell r="D597">
            <v>504</v>
          </cell>
          <cell r="E597">
            <v>10.112359550561797</v>
          </cell>
          <cell r="F597">
            <v>526</v>
          </cell>
          <cell r="G597">
            <v>10.704110704110704</v>
          </cell>
          <cell r="H597">
            <v>473</v>
          </cell>
          <cell r="I597">
            <v>9.2617975327981199</v>
          </cell>
          <cell r="J597">
            <v>290</v>
          </cell>
          <cell r="K597">
            <v>9.3187660668380463</v>
          </cell>
          <cell r="L597">
            <v>356</v>
          </cell>
          <cell r="M597">
            <v>9.6660331251696991</v>
          </cell>
          <cell r="N597">
            <v>108</v>
          </cell>
          <cell r="O597">
            <v>8.0898876404494384</v>
          </cell>
          <cell r="P597">
            <v>102</v>
          </cell>
          <cell r="Q597">
            <v>9.0990187332738621</v>
          </cell>
          <cell r="R597">
            <v>3657</v>
          </cell>
          <cell r="S597">
            <v>9.9014458222775747</v>
          </cell>
        </row>
        <row r="598">
          <cell r="A598" t="str">
            <v>f-Juin</v>
          </cell>
          <cell r="B598">
            <v>1300</v>
          </cell>
          <cell r="C598">
            <v>10.253983278119577</v>
          </cell>
          <cell r="D598">
            <v>462</v>
          </cell>
          <cell r="E598">
            <v>9.2696629213483153</v>
          </cell>
          <cell r="F598">
            <v>424</v>
          </cell>
          <cell r="G598">
            <v>8.6284086284086285</v>
          </cell>
          <cell r="H598">
            <v>486</v>
          </cell>
          <cell r="I598">
            <v>9.5163501076953203</v>
          </cell>
          <cell r="J598">
            <v>296</v>
          </cell>
          <cell r="K598">
            <v>9.5115681233933156</v>
          </cell>
          <cell r="L598">
            <v>308</v>
          </cell>
          <cell r="M598">
            <v>8.3627477599782782</v>
          </cell>
          <cell r="N598">
            <v>108</v>
          </cell>
          <cell r="O598">
            <v>8.0898876404494384</v>
          </cell>
          <cell r="P598">
            <v>100</v>
          </cell>
          <cell r="Q598">
            <v>8.9206066012488847</v>
          </cell>
          <cell r="R598">
            <v>3484</v>
          </cell>
          <cell r="S598">
            <v>9.4330427248605613</v>
          </cell>
        </row>
        <row r="599">
          <cell r="A599" t="str">
            <v>g-Juillet</v>
          </cell>
          <cell r="B599">
            <v>743</v>
          </cell>
          <cell r="C599">
            <v>5.8605458274175737</v>
          </cell>
          <cell r="D599">
            <v>307</v>
          </cell>
          <cell r="E599">
            <v>6.1597110754414128</v>
          </cell>
          <cell r="F599">
            <v>306</v>
          </cell>
          <cell r="G599">
            <v>6.2271062271062272</v>
          </cell>
          <cell r="H599">
            <v>303</v>
          </cell>
          <cell r="I599">
            <v>5.9330330918347363</v>
          </cell>
          <cell r="J599">
            <v>177</v>
          </cell>
          <cell r="K599">
            <v>5.6876606683804631</v>
          </cell>
          <cell r="L599">
            <v>229</v>
          </cell>
          <cell r="M599">
            <v>6.217757263100733</v>
          </cell>
          <cell r="N599">
            <v>69</v>
          </cell>
          <cell r="O599">
            <v>5.1685393258426959</v>
          </cell>
          <cell r="P599">
            <v>53</v>
          </cell>
          <cell r="Q599">
            <v>4.7279214986619094</v>
          </cell>
          <cell r="R599">
            <v>2187</v>
          </cell>
          <cell r="S599">
            <v>5.9213732604104621</v>
          </cell>
        </row>
        <row r="600">
          <cell r="A600" t="str">
            <v>h-Août</v>
          </cell>
          <cell r="B600">
            <v>748</v>
          </cell>
          <cell r="C600">
            <v>5.8999842246411109</v>
          </cell>
          <cell r="D600">
            <v>348</v>
          </cell>
          <cell r="E600">
            <v>6.9823434991974302</v>
          </cell>
          <cell r="F600">
            <v>318</v>
          </cell>
          <cell r="G600">
            <v>6.4713064713064732</v>
          </cell>
          <cell r="H600">
            <v>315</v>
          </cell>
          <cell r="I600">
            <v>6.1680046994321511</v>
          </cell>
          <cell r="J600">
            <v>189</v>
          </cell>
          <cell r="K600">
            <v>6.0732647814910026</v>
          </cell>
          <cell r="L600">
            <v>214</v>
          </cell>
          <cell r="M600">
            <v>5.8104805864784144</v>
          </cell>
          <cell r="N600">
            <v>88</v>
          </cell>
          <cell r="O600">
            <v>6.5917602996254683</v>
          </cell>
          <cell r="P600">
            <v>40</v>
          </cell>
          <cell r="Q600">
            <v>3.568242640499554</v>
          </cell>
          <cell r="R600">
            <v>2260</v>
          </cell>
          <cell r="S600">
            <v>6.1190231223263121</v>
          </cell>
        </row>
        <row r="601">
          <cell r="A601" t="str">
            <v>i-Septembre</v>
          </cell>
          <cell r="B601">
            <v>1181</v>
          </cell>
          <cell r="C601">
            <v>9.3153494241994004</v>
          </cell>
          <cell r="D601">
            <v>453</v>
          </cell>
          <cell r="E601">
            <v>9.0890850722311392</v>
          </cell>
          <cell r="F601">
            <v>436</v>
          </cell>
          <cell r="G601">
            <v>8.8726088726088719</v>
          </cell>
          <cell r="H601">
            <v>450</v>
          </cell>
          <cell r="I601">
            <v>8.8114352849030748</v>
          </cell>
          <cell r="J601">
            <v>281</v>
          </cell>
          <cell r="K601">
            <v>9.0295629820051424</v>
          </cell>
          <cell r="L601">
            <v>326</v>
          </cell>
          <cell r="M601">
            <v>8.8514797719250602</v>
          </cell>
          <cell r="N601">
            <v>132</v>
          </cell>
          <cell r="O601">
            <v>9.8876404494382015</v>
          </cell>
          <cell r="P601">
            <v>125</v>
          </cell>
          <cell r="Q601">
            <v>11.150758251561106</v>
          </cell>
          <cell r="R601">
            <v>3384</v>
          </cell>
          <cell r="S601">
            <v>9.1622894893593969</v>
          </cell>
        </row>
        <row r="602">
          <cell r="A602" t="str">
            <v>j-Octobre</v>
          </cell>
          <cell r="B602">
            <v>1260</v>
          </cell>
          <cell r="C602">
            <v>9.9384761003312825</v>
          </cell>
          <cell r="D602">
            <v>465</v>
          </cell>
          <cell r="E602">
            <v>9.3298555377207055</v>
          </cell>
          <cell r="F602">
            <v>489</v>
          </cell>
          <cell r="G602">
            <v>9.9511599511599513</v>
          </cell>
          <cell r="H602">
            <v>465</v>
          </cell>
          <cell r="I602">
            <v>9.1051497943998427</v>
          </cell>
          <cell r="J602">
            <v>272</v>
          </cell>
          <cell r="K602">
            <v>8.7403598971722367</v>
          </cell>
          <cell r="L602">
            <v>355</v>
          </cell>
          <cell r="M602">
            <v>9.6388813467282102</v>
          </cell>
          <cell r="N602">
            <v>121</v>
          </cell>
          <cell r="O602">
            <v>9.0636704119850187</v>
          </cell>
          <cell r="P602">
            <v>107</v>
          </cell>
          <cell r="Q602">
            <v>9.5450490633363074</v>
          </cell>
          <cell r="R602">
            <v>3534</v>
          </cell>
          <cell r="S602">
            <v>9.5684193426111435</v>
          </cell>
        </row>
        <row r="603">
          <cell r="A603" t="str">
            <v>k-Novembre</v>
          </cell>
          <cell r="B603">
            <v>1099</v>
          </cell>
          <cell r="C603">
            <v>8.6685597097333957</v>
          </cell>
          <cell r="D603">
            <v>396</v>
          </cell>
          <cell r="E603">
            <v>7.9454253611556984</v>
          </cell>
          <cell r="F603">
            <v>435</v>
          </cell>
          <cell r="G603">
            <v>8.8522588522588528</v>
          </cell>
          <cell r="H603">
            <v>479</v>
          </cell>
          <cell r="I603">
            <v>9.3792833365968278</v>
          </cell>
          <cell r="J603">
            <v>311</v>
          </cell>
          <cell r="K603">
            <v>9.9935732647814906</v>
          </cell>
          <cell r="L603">
            <v>387</v>
          </cell>
          <cell r="M603">
            <v>10.507738256855824</v>
          </cell>
          <cell r="N603">
            <v>124</v>
          </cell>
          <cell r="O603">
            <v>9.2883895131086138</v>
          </cell>
          <cell r="P603">
            <v>119</v>
          </cell>
          <cell r="Q603">
            <v>10.615521855486174</v>
          </cell>
          <cell r="R603">
            <v>3350</v>
          </cell>
          <cell r="S603">
            <v>9.0702333892890028</v>
          </cell>
        </row>
        <row r="604">
          <cell r="A604" t="str">
            <v>l-Décembre</v>
          </cell>
          <cell r="B604">
            <v>912</v>
          </cell>
          <cell r="C604">
            <v>7.1935636535731193</v>
          </cell>
          <cell r="D604">
            <v>393</v>
          </cell>
          <cell r="E604">
            <v>7.8852327447833064</v>
          </cell>
          <cell r="F604">
            <v>324</v>
          </cell>
          <cell r="G604">
            <v>6.593406593406594</v>
          </cell>
          <cell r="H604">
            <v>378</v>
          </cell>
          <cell r="I604">
            <v>7.401605639318583</v>
          </cell>
          <cell r="J604">
            <v>205</v>
          </cell>
          <cell r="K604">
            <v>6.5874035989717221</v>
          </cell>
          <cell r="L604">
            <v>233</v>
          </cell>
          <cell r="M604">
            <v>6.3263643768666835</v>
          </cell>
          <cell r="N604">
            <v>97</v>
          </cell>
          <cell r="O604">
            <v>7.2659176029962556</v>
          </cell>
          <cell r="P604">
            <v>76</v>
          </cell>
          <cell r="Q604">
            <v>6.7796610169491522</v>
          </cell>
          <cell r="R604">
            <v>2618</v>
          </cell>
          <cell r="S604">
            <v>7.0883197054204796</v>
          </cell>
        </row>
        <row r="605">
          <cell r="A605" t="str">
            <v>Total</v>
          </cell>
          <cell r="B605">
            <v>12678</v>
          </cell>
          <cell r="C605">
            <v>100</v>
          </cell>
          <cell r="D605">
            <v>4984</v>
          </cell>
          <cell r="E605">
            <v>100</v>
          </cell>
          <cell r="F605">
            <v>4914</v>
          </cell>
          <cell r="G605">
            <v>100</v>
          </cell>
          <cell r="H605">
            <v>5107</v>
          </cell>
          <cell r="I605">
            <v>100</v>
          </cell>
          <cell r="J605">
            <v>3112</v>
          </cell>
          <cell r="K605">
            <v>100</v>
          </cell>
          <cell r="L605">
            <v>3683</v>
          </cell>
          <cell r="M605">
            <v>100</v>
          </cell>
          <cell r="N605">
            <v>1335</v>
          </cell>
          <cell r="O605">
            <v>100</v>
          </cell>
          <cell r="P605">
            <v>1121</v>
          </cell>
          <cell r="Q605">
            <v>100</v>
          </cell>
          <cell r="R605">
            <v>36934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- 2017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3288</v>
          </cell>
          <cell r="C610">
            <v>8.9023663832782809</v>
          </cell>
          <cell r="D610">
            <v>3288</v>
          </cell>
          <cell r="E610">
            <v>8.9023663832782809</v>
          </cell>
        </row>
        <row r="611">
          <cell r="A611" t="str">
            <v>b-Février</v>
          </cell>
          <cell r="B611">
            <v>3151</v>
          </cell>
          <cell r="C611">
            <v>8.5314344506416848</v>
          </cell>
          <cell r="D611">
            <v>3151</v>
          </cell>
          <cell r="E611">
            <v>8.5314344506416848</v>
          </cell>
        </row>
        <row r="612">
          <cell r="A612" t="str">
            <v>c-Mars</v>
          </cell>
          <cell r="B612">
            <v>3492</v>
          </cell>
          <cell r="C612">
            <v>9.4547029837006544</v>
          </cell>
          <cell r="D612">
            <v>3492</v>
          </cell>
          <cell r="E612">
            <v>9.4547029837006544</v>
          </cell>
        </row>
        <row r="613">
          <cell r="A613" t="str">
            <v>d-Avril</v>
          </cell>
          <cell r="B613">
            <v>2529</v>
          </cell>
          <cell r="C613">
            <v>6.8473493258244433</v>
          </cell>
          <cell r="D613">
            <v>2529</v>
          </cell>
          <cell r="E613">
            <v>6.8473493258244433</v>
          </cell>
        </row>
        <row r="614">
          <cell r="A614" t="str">
            <v>e-Mai</v>
          </cell>
          <cell r="B614">
            <v>3657</v>
          </cell>
          <cell r="C614">
            <v>9.9014458222775747</v>
          </cell>
          <cell r="D614">
            <v>3657</v>
          </cell>
          <cell r="E614">
            <v>9.9014458222775747</v>
          </cell>
        </row>
        <row r="615">
          <cell r="A615" t="str">
            <v>f-Juin</v>
          </cell>
          <cell r="B615">
            <v>3484</v>
          </cell>
          <cell r="C615">
            <v>9.4330427248605613</v>
          </cell>
          <cell r="D615">
            <v>3484</v>
          </cell>
          <cell r="E615">
            <v>9.4330427248605613</v>
          </cell>
        </row>
        <row r="616">
          <cell r="A616" t="str">
            <v>g-Juillet</v>
          </cell>
          <cell r="B616">
            <v>2187</v>
          </cell>
          <cell r="C616">
            <v>5.9213732604104621</v>
          </cell>
          <cell r="D616">
            <v>2187</v>
          </cell>
          <cell r="E616">
            <v>5.9213732604104621</v>
          </cell>
        </row>
        <row r="617">
          <cell r="A617" t="str">
            <v>h-Août</v>
          </cell>
          <cell r="B617">
            <v>2260</v>
          </cell>
          <cell r="C617">
            <v>6.1190231223263121</v>
          </cell>
          <cell r="D617">
            <v>2260</v>
          </cell>
          <cell r="E617">
            <v>6.1190231223263121</v>
          </cell>
        </row>
        <row r="618">
          <cell r="A618" t="str">
            <v>i-Septembre</v>
          </cell>
          <cell r="B618">
            <v>3384</v>
          </cell>
          <cell r="C618">
            <v>9.1622894893593969</v>
          </cell>
          <cell r="D618">
            <v>3384</v>
          </cell>
          <cell r="E618">
            <v>9.1622894893593969</v>
          </cell>
        </row>
        <row r="619">
          <cell r="A619" t="str">
            <v>j-Octobre</v>
          </cell>
          <cell r="B619">
            <v>3534</v>
          </cell>
          <cell r="C619">
            <v>9.5684193426111435</v>
          </cell>
          <cell r="D619">
            <v>3534</v>
          </cell>
          <cell r="E619">
            <v>9.5684193426111435</v>
          </cell>
        </row>
        <row r="620">
          <cell r="A620" t="str">
            <v>k-Novembre</v>
          </cell>
          <cell r="B620">
            <v>3350</v>
          </cell>
          <cell r="C620">
            <v>9.0702333892890028</v>
          </cell>
          <cell r="D620">
            <v>3350</v>
          </cell>
          <cell r="E620">
            <v>9.0702333892890028</v>
          </cell>
        </row>
        <row r="621">
          <cell r="A621" t="str">
            <v>l-Décembre</v>
          </cell>
          <cell r="B621">
            <v>2618</v>
          </cell>
          <cell r="C621">
            <v>7.0883197054204796</v>
          </cell>
          <cell r="D621">
            <v>2618</v>
          </cell>
          <cell r="E621">
            <v>7.0883197054204796</v>
          </cell>
        </row>
        <row r="622">
          <cell r="A622" t="str">
            <v>Total</v>
          </cell>
          <cell r="B622">
            <v>36934</v>
          </cell>
          <cell r="C622">
            <v>100</v>
          </cell>
          <cell r="D622">
            <v>36934</v>
          </cell>
          <cell r="E622">
            <v>100</v>
          </cell>
        </row>
        <row r="625">
          <cell r="A625" t="str">
            <v>5.5.1.  Arbeidsplaatsongevallen volgens provincie en gewest van het ongeval : evolutie 2011 - 2017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4357</v>
          </cell>
          <cell r="C627">
            <v>11.796718470785725</v>
          </cell>
        </row>
        <row r="628">
          <cell r="A628" t="str">
            <v>b-Antwerpen</v>
          </cell>
          <cell r="B628">
            <v>3502</v>
          </cell>
          <cell r="C628">
            <v>9.4817783072507709</v>
          </cell>
        </row>
        <row r="629">
          <cell r="A629" t="str">
            <v>c-Limburg</v>
          </cell>
          <cell r="B629">
            <v>1517</v>
          </cell>
          <cell r="C629">
            <v>4.1073265825526617</v>
          </cell>
        </row>
        <row r="630">
          <cell r="A630" t="str">
            <v>d-Oost-Vlaanderen</v>
          </cell>
          <cell r="B630">
            <v>3182</v>
          </cell>
          <cell r="C630">
            <v>8.6153679536470467</v>
          </cell>
        </row>
        <row r="631">
          <cell r="A631" t="str">
            <v>e-Vlaams-Brabant</v>
          </cell>
          <cell r="B631">
            <v>1526</v>
          </cell>
          <cell r="C631">
            <v>4.1316943737477665</v>
          </cell>
        </row>
        <row r="632">
          <cell r="A632" t="str">
            <v>f-West-Vlaanderen</v>
          </cell>
          <cell r="B632">
            <v>2438</v>
          </cell>
          <cell r="C632">
            <v>6.6009638815183846</v>
          </cell>
        </row>
        <row r="633">
          <cell r="A633" t="str">
            <v>g-Brabant Wallon</v>
          </cell>
          <cell r="B633">
            <v>752</v>
          </cell>
          <cell r="C633">
            <v>2.0360643309687552</v>
          </cell>
        </row>
        <row r="634">
          <cell r="A634" t="str">
            <v>h-Hainaut</v>
          </cell>
          <cell r="B634">
            <v>3952</v>
          </cell>
          <cell r="C634">
            <v>10.700167867006009</v>
          </cell>
        </row>
        <row r="635">
          <cell r="A635" t="str">
            <v>i-Liège</v>
          </cell>
          <cell r="B635">
            <v>3620</v>
          </cell>
          <cell r="C635">
            <v>9.8012671251421448</v>
          </cell>
        </row>
        <row r="636">
          <cell r="A636" t="str">
            <v>j-Luxembourg</v>
          </cell>
          <cell r="B636">
            <v>829</v>
          </cell>
          <cell r="C636">
            <v>2.2445443223046513</v>
          </cell>
        </row>
        <row r="637">
          <cell r="A637" t="str">
            <v>k-Namur</v>
          </cell>
          <cell r="B637">
            <v>1270</v>
          </cell>
          <cell r="C637">
            <v>3.4385660908647857</v>
          </cell>
        </row>
        <row r="638">
          <cell r="A638" t="str">
            <v>l-Buitenland</v>
          </cell>
          <cell r="B638">
            <v>63</v>
          </cell>
          <cell r="C638">
            <v>0.17057453836573347</v>
          </cell>
        </row>
        <row r="639">
          <cell r="A639" t="str">
            <v>n-Inconnu</v>
          </cell>
          <cell r="B639">
            <v>9926</v>
          </cell>
          <cell r="C639">
            <v>26.874966155845563</v>
          </cell>
        </row>
        <row r="640">
          <cell r="A640" t="str">
            <v>Total</v>
          </cell>
          <cell r="B640">
            <v>36934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gevolgen- 2017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1130</v>
          </cell>
          <cell r="C645">
            <v>8.9597209007294634</v>
          </cell>
          <cell r="D645">
            <v>3089</v>
          </cell>
          <cell r="E645">
            <v>13.315229104702789</v>
          </cell>
          <cell r="F645">
            <v>138</v>
          </cell>
          <cell r="G645">
            <v>12.310437109723461</v>
          </cell>
          <cell r="H645">
            <v>0</v>
          </cell>
          <cell r="I645">
            <v>0</v>
          </cell>
          <cell r="J645">
            <v>4357</v>
          </cell>
          <cell r="K645">
            <v>11.796718470785725</v>
          </cell>
        </row>
        <row r="646">
          <cell r="A646" t="str">
            <v>b-Antwerpen</v>
          </cell>
          <cell r="B646">
            <v>1049</v>
          </cell>
          <cell r="C646">
            <v>8.3174754202346968</v>
          </cell>
          <cell r="D646">
            <v>2391</v>
          </cell>
          <cell r="E646">
            <v>10.30647872753136</v>
          </cell>
          <cell r="F646">
            <v>62</v>
          </cell>
          <cell r="G646">
            <v>5.5307760927743086</v>
          </cell>
          <cell r="H646">
            <v>0</v>
          </cell>
          <cell r="I646">
            <v>0</v>
          </cell>
          <cell r="J646">
            <v>3502</v>
          </cell>
          <cell r="K646">
            <v>9.4817783072507709</v>
          </cell>
        </row>
        <row r="647">
          <cell r="A647" t="str">
            <v>c-Limburg</v>
          </cell>
          <cell r="B647">
            <v>565</v>
          </cell>
          <cell r="C647">
            <v>4.4798604503647317</v>
          </cell>
          <cell r="D647">
            <v>928</v>
          </cell>
          <cell r="E647">
            <v>4.0001724212250522</v>
          </cell>
          <cell r="F647">
            <v>24</v>
          </cell>
          <cell r="G647">
            <v>2.140945584299732</v>
          </cell>
          <cell r="H647">
            <v>0</v>
          </cell>
          <cell r="I647">
            <v>0</v>
          </cell>
          <cell r="J647">
            <v>1517</v>
          </cell>
          <cell r="K647">
            <v>4.1073265825526617</v>
          </cell>
        </row>
        <row r="648">
          <cell r="A648" t="str">
            <v>d-Oost-Vlaanderen</v>
          </cell>
          <cell r="B648">
            <v>1155</v>
          </cell>
          <cell r="C648">
            <v>9.1579448144624163</v>
          </cell>
          <cell r="D648">
            <v>1972</v>
          </cell>
          <cell r="E648">
            <v>8.5003663951032369</v>
          </cell>
          <cell r="F648">
            <v>55</v>
          </cell>
          <cell r="G648">
            <v>4.9063336306868868</v>
          </cell>
          <cell r="H648">
            <v>0</v>
          </cell>
          <cell r="I648">
            <v>0</v>
          </cell>
          <cell r="J648">
            <v>3182</v>
          </cell>
          <cell r="K648">
            <v>8.6153679536470467</v>
          </cell>
        </row>
        <row r="649">
          <cell r="A649" t="str">
            <v>e-Vlaams-Brabant</v>
          </cell>
          <cell r="B649">
            <v>473</v>
          </cell>
          <cell r="C649">
            <v>3.7503964478274656</v>
          </cell>
          <cell r="D649">
            <v>1027</v>
          </cell>
          <cell r="E649">
            <v>4.4269149532307424</v>
          </cell>
          <cell r="F649">
            <v>26</v>
          </cell>
          <cell r="G649">
            <v>2.3193577163247099</v>
          </cell>
          <cell r="H649">
            <v>0</v>
          </cell>
          <cell r="I649">
            <v>0</v>
          </cell>
          <cell r="J649">
            <v>1526</v>
          </cell>
          <cell r="K649">
            <v>4.1316943737477665</v>
          </cell>
        </row>
        <row r="650">
          <cell r="A650" t="str">
            <v>f-West-Vlaanderen</v>
          </cell>
          <cell r="B650">
            <v>921</v>
          </cell>
          <cell r="C650">
            <v>7.3025689819219792</v>
          </cell>
          <cell r="D650">
            <v>1475</v>
          </cell>
          <cell r="E650">
            <v>6.358032673822148</v>
          </cell>
          <cell r="F650">
            <v>42</v>
          </cell>
          <cell r="G650">
            <v>3.7466547725245318</v>
          </cell>
          <cell r="H650">
            <v>0</v>
          </cell>
          <cell r="I650">
            <v>0</v>
          </cell>
          <cell r="J650">
            <v>2438</v>
          </cell>
          <cell r="K650">
            <v>6.6009638815183846</v>
          </cell>
        </row>
        <row r="651">
          <cell r="A651" t="str">
            <v>g-Brabant Wallon</v>
          </cell>
          <cell r="B651">
            <v>168</v>
          </cell>
          <cell r="C651">
            <v>1.3320647002854422</v>
          </cell>
          <cell r="D651">
            <v>557</v>
          </cell>
          <cell r="E651">
            <v>2.4009655588602956</v>
          </cell>
          <cell r="F651">
            <v>27</v>
          </cell>
          <cell r="G651">
            <v>2.408563782337199</v>
          </cell>
          <cell r="H651">
            <v>0</v>
          </cell>
          <cell r="I651">
            <v>0</v>
          </cell>
          <cell r="J651">
            <v>752</v>
          </cell>
          <cell r="K651">
            <v>2.0360643309687552</v>
          </cell>
        </row>
        <row r="652">
          <cell r="A652" t="str">
            <v>h-Hainaut</v>
          </cell>
          <cell r="B652">
            <v>979</v>
          </cell>
          <cell r="C652">
            <v>7.7624484617824301</v>
          </cell>
          <cell r="D652">
            <v>2825</v>
          </cell>
          <cell r="E652">
            <v>12.177249019354283</v>
          </cell>
          <cell r="F652">
            <v>146</v>
          </cell>
          <cell r="G652">
            <v>13.02408563782337</v>
          </cell>
          <cell r="H652">
            <v>2</v>
          </cell>
          <cell r="I652">
            <v>100</v>
          </cell>
          <cell r="J652">
            <v>3952</v>
          </cell>
          <cell r="K652">
            <v>10.700167867006009</v>
          </cell>
        </row>
        <row r="653">
          <cell r="A653" t="str">
            <v>i-Liège</v>
          </cell>
          <cell r="B653">
            <v>1185</v>
          </cell>
          <cell r="C653">
            <v>9.3958135109419594</v>
          </cell>
          <cell r="D653">
            <v>2330</v>
          </cell>
          <cell r="E653">
            <v>10.043536359325833</v>
          </cell>
          <cell r="F653">
            <v>105</v>
          </cell>
          <cell r="G653">
            <v>9.36663693131133</v>
          </cell>
          <cell r="H653">
            <v>0</v>
          </cell>
          <cell r="I653">
            <v>0</v>
          </cell>
          <cell r="J653">
            <v>3620</v>
          </cell>
          <cell r="K653">
            <v>9.8012671251421448</v>
          </cell>
        </row>
        <row r="654">
          <cell r="A654" t="str">
            <v>j-Luxembourg</v>
          </cell>
          <cell r="B654">
            <v>280</v>
          </cell>
          <cell r="C654">
            <v>2.2201078338090707</v>
          </cell>
          <cell r="D654">
            <v>521</v>
          </cell>
          <cell r="E654">
            <v>2.2457864563127723</v>
          </cell>
          <cell r="F654">
            <v>28</v>
          </cell>
          <cell r="G654">
            <v>2.4977698483496877</v>
          </cell>
          <cell r="H654">
            <v>0</v>
          </cell>
          <cell r="I654">
            <v>0</v>
          </cell>
          <cell r="J654">
            <v>829</v>
          </cell>
          <cell r="K654">
            <v>2.2445443223046513</v>
          </cell>
        </row>
        <row r="655">
          <cell r="A655" t="str">
            <v>k-Namur</v>
          </cell>
          <cell r="B655">
            <v>333</v>
          </cell>
          <cell r="C655">
            <v>2.6403425309229305</v>
          </cell>
          <cell r="D655">
            <v>892</v>
          </cell>
          <cell r="E655">
            <v>3.8449933186775294</v>
          </cell>
          <cell r="F655">
            <v>45</v>
          </cell>
          <cell r="G655">
            <v>4.0142729705619979</v>
          </cell>
          <cell r="H655">
            <v>0</v>
          </cell>
          <cell r="I655">
            <v>0</v>
          </cell>
          <cell r="J655">
            <v>1270</v>
          </cell>
          <cell r="K655">
            <v>3.4385660908647857</v>
          </cell>
        </row>
        <row r="656">
          <cell r="A656" t="str">
            <v>l-Buitenland</v>
          </cell>
          <cell r="B656">
            <v>30</v>
          </cell>
          <cell r="C656">
            <v>0.23786869647954328</v>
          </cell>
          <cell r="D656">
            <v>31</v>
          </cell>
          <cell r="E656">
            <v>0.13362644941592311</v>
          </cell>
          <cell r="F656">
            <v>2</v>
          </cell>
          <cell r="G656">
            <v>0.17841213202497774</v>
          </cell>
          <cell r="H656">
            <v>0</v>
          </cell>
          <cell r="I656">
            <v>0</v>
          </cell>
          <cell r="J656">
            <v>63</v>
          </cell>
          <cell r="K656">
            <v>0.17057453836573347</v>
          </cell>
        </row>
        <row r="657">
          <cell r="A657" t="str">
            <v>n-Inconnu</v>
          </cell>
          <cell r="B657">
            <v>4344</v>
          </cell>
          <cell r="C657">
            <v>34.443387250237869</v>
          </cell>
          <cell r="D657">
            <v>5161</v>
          </cell>
          <cell r="E657">
            <v>22.246648562438036</v>
          </cell>
          <cell r="F657">
            <v>421</v>
          </cell>
          <cell r="G657">
            <v>37.555753791257807</v>
          </cell>
          <cell r="H657">
            <v>0</v>
          </cell>
          <cell r="I657">
            <v>0</v>
          </cell>
          <cell r="J657">
            <v>9926</v>
          </cell>
          <cell r="K657">
            <v>26.874966155845563</v>
          </cell>
        </row>
        <row r="658">
          <cell r="A658" t="str">
            <v>Total</v>
          </cell>
          <cell r="B658">
            <v>12612</v>
          </cell>
          <cell r="C658">
            <v>100</v>
          </cell>
          <cell r="D658">
            <v>23199</v>
          </cell>
          <cell r="E658">
            <v>100</v>
          </cell>
          <cell r="F658">
            <v>1121</v>
          </cell>
          <cell r="G658">
            <v>100</v>
          </cell>
          <cell r="H658">
            <v>2</v>
          </cell>
          <cell r="I658">
            <v>100</v>
          </cell>
          <cell r="J658">
            <v>36934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- 2017</v>
          </cell>
        </row>
        <row r="662">
          <cell r="H662" t="str">
            <v>1- Femme</v>
          </cell>
          <cell r="R662" t="str">
            <v>2- Homme</v>
          </cell>
          <cell r="T662" t="str">
            <v>Total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Total</v>
          </cell>
          <cell r="J663" t="str">
            <v>1-CSS</v>
          </cell>
          <cell r="L663" t="str">
            <v>2-IT &lt;= 6 MOIS</v>
          </cell>
          <cell r="N663" t="str">
            <v>3-IT &gt; 6 MOIS</v>
          </cell>
          <cell r="P663" t="str">
            <v>4-Mortel</v>
          </cell>
          <cell r="R663" t="str">
            <v>Total</v>
          </cell>
        </row>
        <row r="664">
          <cell r="A664" t="str">
            <v>a-Bruxelles - Brussel</v>
          </cell>
          <cell r="B664">
            <v>534</v>
          </cell>
          <cell r="C664">
            <v>7.4842326559215131</v>
          </cell>
          <cell r="D664">
            <v>898</v>
          </cell>
          <cell r="E664">
            <v>9.3240577302460803</v>
          </cell>
          <cell r="F664">
            <v>45</v>
          </cell>
          <cell r="G664">
            <v>7.9928952042628767</v>
          </cell>
          <cell r="H664">
            <v>1477</v>
          </cell>
          <cell r="I664">
            <v>8.5232846673206772</v>
          </cell>
          <cell r="J664">
            <v>596</v>
          </cell>
          <cell r="K664">
            <v>10.881869636662406</v>
          </cell>
          <cell r="L664">
            <v>2191</v>
          </cell>
          <cell r="M664">
            <v>16.148290094339622</v>
          </cell>
          <cell r="N664">
            <v>93</v>
          </cell>
          <cell r="O664">
            <v>16.666666666666664</v>
          </cell>
          <cell r="P664">
            <v>0</v>
          </cell>
          <cell r="Q664">
            <v>0</v>
          </cell>
          <cell r="R664">
            <v>2880</v>
          </cell>
          <cell r="S664">
            <v>14.690130068859984</v>
          </cell>
          <cell r="T664">
            <v>4357</v>
          </cell>
          <cell r="U664">
            <v>11.796718470785725</v>
          </cell>
        </row>
        <row r="665">
          <cell r="A665" t="str">
            <v>b-Antwerpen</v>
          </cell>
          <cell r="B665">
            <v>469</v>
          </cell>
          <cell r="C665">
            <v>6.5732305536089708</v>
          </cell>
          <cell r="D665">
            <v>792</v>
          </cell>
          <cell r="E665">
            <v>8.2234451251168093</v>
          </cell>
          <cell r="F665">
            <v>25</v>
          </cell>
          <cell r="G665">
            <v>4.4404973357015987</v>
          </cell>
          <cell r="H665">
            <v>1286</v>
          </cell>
          <cell r="I665">
            <v>7.4210860407409545</v>
          </cell>
          <cell r="J665">
            <v>580</v>
          </cell>
          <cell r="K665">
            <v>10.589738908161401</v>
          </cell>
          <cell r="L665">
            <v>1599</v>
          </cell>
          <cell r="M665">
            <v>11.785082547169811</v>
          </cell>
          <cell r="N665">
            <v>37</v>
          </cell>
          <cell r="O665">
            <v>6.6308243727598564</v>
          </cell>
          <cell r="P665">
            <v>0</v>
          </cell>
          <cell r="Q665">
            <v>0</v>
          </cell>
          <cell r="R665">
            <v>2216</v>
          </cell>
          <cell r="S665">
            <v>11.3032389696506</v>
          </cell>
          <cell r="T665">
            <v>3502</v>
          </cell>
          <cell r="U665">
            <v>9.4817783072507709</v>
          </cell>
        </row>
        <row r="666">
          <cell r="A666" t="str">
            <v>c-Limburg</v>
          </cell>
          <cell r="B666">
            <v>314</v>
          </cell>
          <cell r="C666">
            <v>4.4008409250175191</v>
          </cell>
          <cell r="D666">
            <v>400</v>
          </cell>
          <cell r="E666">
            <v>4.1532551136953586</v>
          </cell>
          <cell r="F666">
            <v>10</v>
          </cell>
          <cell r="G666">
            <v>1.7761989342806392</v>
          </cell>
          <cell r="H666">
            <v>724</v>
          </cell>
          <cell r="I666">
            <v>4.1779675688152809</v>
          </cell>
          <cell r="J666">
            <v>251</v>
          </cell>
          <cell r="K666">
            <v>4.5828008033595031</v>
          </cell>
          <cell r="L666">
            <v>528</v>
          </cell>
          <cell r="M666">
            <v>3.891509433962264</v>
          </cell>
          <cell r="N666">
            <v>14</v>
          </cell>
          <cell r="O666">
            <v>2.5089605734767026</v>
          </cell>
          <cell r="P666">
            <v>0</v>
          </cell>
          <cell r="Q666">
            <v>0</v>
          </cell>
          <cell r="R666">
            <v>793</v>
          </cell>
          <cell r="S666">
            <v>4.0448865085437387</v>
          </cell>
          <cell r="T666">
            <v>1517</v>
          </cell>
          <cell r="U666">
            <v>4.1073265825526617</v>
          </cell>
        </row>
        <row r="667">
          <cell r="A667" t="str">
            <v>d-Oost-Vlaanderen</v>
          </cell>
          <cell r="B667">
            <v>602</v>
          </cell>
          <cell r="C667">
            <v>8.4372810091100217</v>
          </cell>
          <cell r="D667">
            <v>731</v>
          </cell>
          <cell r="E667">
            <v>7.5900737202782667</v>
          </cell>
          <cell r="F667">
            <v>29</v>
          </cell>
          <cell r="G667">
            <v>5.1509769094138536</v>
          </cell>
          <cell r="H667">
            <v>1362</v>
          </cell>
          <cell r="I667">
            <v>7.8596572219978063</v>
          </cell>
          <cell r="J667">
            <v>553</v>
          </cell>
          <cell r="K667">
            <v>10.096768303815958</v>
          </cell>
          <cell r="L667">
            <v>1241</v>
          </cell>
          <cell r="M667">
            <v>9.1465212264150946</v>
          </cell>
          <cell r="N667">
            <v>26</v>
          </cell>
          <cell r="O667">
            <v>4.6594982078853047</v>
          </cell>
          <cell r="P667">
            <v>0</v>
          </cell>
          <cell r="Q667">
            <v>0</v>
          </cell>
          <cell r="R667">
            <v>1820</v>
          </cell>
          <cell r="S667">
            <v>9.2833460851823517</v>
          </cell>
          <cell r="T667">
            <v>3182</v>
          </cell>
          <cell r="U667">
            <v>8.6153679536470467</v>
          </cell>
        </row>
        <row r="668">
          <cell r="A668" t="str">
            <v>e-Vlaams-Brabant</v>
          </cell>
          <cell r="B668">
            <v>193</v>
          </cell>
          <cell r="C668">
            <v>2.7049754730203222</v>
          </cell>
          <cell r="D668">
            <v>331</v>
          </cell>
          <cell r="E668">
            <v>3.4368186065829094</v>
          </cell>
          <cell r="F668">
            <v>10</v>
          </cell>
          <cell r="G668">
            <v>1.7761989342806392</v>
          </cell>
          <cell r="H668">
            <v>534</v>
          </cell>
          <cell r="I668">
            <v>3.0815396156731492</v>
          </cell>
          <cell r="J668">
            <v>280</v>
          </cell>
          <cell r="K668">
            <v>5.1122877487675735</v>
          </cell>
          <cell r="L668">
            <v>696</v>
          </cell>
          <cell r="M668">
            <v>5.1297169811320744</v>
          </cell>
          <cell r="N668">
            <v>16</v>
          </cell>
          <cell r="O668">
            <v>2.8673835125448028</v>
          </cell>
          <cell r="P668">
            <v>0</v>
          </cell>
          <cell r="Q668">
            <v>0</v>
          </cell>
          <cell r="R668">
            <v>992</v>
          </cell>
          <cell r="S668">
            <v>5.0599336903851055</v>
          </cell>
          <cell r="T668">
            <v>1526</v>
          </cell>
          <cell r="U668">
            <v>4.1316943737477665</v>
          </cell>
        </row>
        <row r="669">
          <cell r="A669" t="str">
            <v>f-West-Vlaanderen</v>
          </cell>
          <cell r="B669">
            <v>456</v>
          </cell>
          <cell r="C669">
            <v>6.3910301331464607</v>
          </cell>
          <cell r="D669">
            <v>531</v>
          </cell>
          <cell r="E669">
            <v>5.5134461634305891</v>
          </cell>
          <cell r="F669">
            <v>20</v>
          </cell>
          <cell r="G669">
            <v>3.5523978685612785</v>
          </cell>
          <cell r="H669">
            <v>1007</v>
          </cell>
          <cell r="I669">
            <v>5.8110681516532985</v>
          </cell>
          <cell r="J669">
            <v>465</v>
          </cell>
          <cell r="K669">
            <v>8.490049297060434</v>
          </cell>
          <cell r="L669">
            <v>944</v>
          </cell>
          <cell r="M669">
            <v>6.9575471698113214</v>
          </cell>
          <cell r="N669">
            <v>22</v>
          </cell>
          <cell r="O669">
            <v>3.9426523297491034</v>
          </cell>
          <cell r="P669">
            <v>0</v>
          </cell>
          <cell r="Q669">
            <v>0</v>
          </cell>
          <cell r="R669">
            <v>1431</v>
          </cell>
          <cell r="S669">
            <v>7.2991583779648055</v>
          </cell>
          <cell r="T669">
            <v>2438</v>
          </cell>
          <cell r="U669">
            <v>6.6009638815183846</v>
          </cell>
        </row>
        <row r="670">
          <cell r="A670" t="str">
            <v>g-Brabant Wallon</v>
          </cell>
          <cell r="B670">
            <v>66</v>
          </cell>
          <cell r="C670">
            <v>0.92501751927119824</v>
          </cell>
          <cell r="D670">
            <v>190</v>
          </cell>
          <cell r="E670">
            <v>1.9727961790052952</v>
          </cell>
          <cell r="F670">
            <v>15</v>
          </cell>
          <cell r="G670">
            <v>2.6642984014209592</v>
          </cell>
          <cell r="H670">
            <v>271</v>
          </cell>
          <cell r="I670">
            <v>1.5638525015869351</v>
          </cell>
          <cell r="J670">
            <v>102</v>
          </cell>
          <cell r="K670">
            <v>1.862333394193902</v>
          </cell>
          <cell r="L670">
            <v>367</v>
          </cell>
          <cell r="M670">
            <v>2.704893867924528</v>
          </cell>
          <cell r="N670">
            <v>12</v>
          </cell>
          <cell r="O670">
            <v>2.1505376344086025</v>
          </cell>
          <cell r="P670">
            <v>0</v>
          </cell>
          <cell r="Q670">
            <v>0</v>
          </cell>
          <cell r="R670">
            <v>481</v>
          </cell>
          <cell r="S670">
            <v>2.453455751083907</v>
          </cell>
          <cell r="T670">
            <v>752</v>
          </cell>
          <cell r="U670">
            <v>2.0360643309687552</v>
          </cell>
        </row>
        <row r="671">
          <cell r="A671" t="str">
            <v>h-Hainaut</v>
          </cell>
          <cell r="B671">
            <v>469</v>
          </cell>
          <cell r="C671">
            <v>6.5732305536089708</v>
          </cell>
          <cell r="D671">
            <v>1007</v>
          </cell>
          <cell r="E671">
            <v>10.455819748728066</v>
          </cell>
          <cell r="F671">
            <v>68</v>
          </cell>
          <cell r="G671">
            <v>12.078152753108348</v>
          </cell>
          <cell r="H671">
            <v>1544</v>
          </cell>
          <cell r="I671">
            <v>8.9099197876392164</v>
          </cell>
          <cell r="J671">
            <v>510</v>
          </cell>
          <cell r="K671">
            <v>9.3116669709695099</v>
          </cell>
          <cell r="L671">
            <v>1818</v>
          </cell>
          <cell r="M671">
            <v>13.399174528301888</v>
          </cell>
          <cell r="N671">
            <v>78</v>
          </cell>
          <cell r="O671">
            <v>13.978494623655912</v>
          </cell>
          <cell r="P671">
            <v>2</v>
          </cell>
          <cell r="Q671">
            <v>100</v>
          </cell>
          <cell r="R671">
            <v>2408</v>
          </cell>
          <cell r="S671">
            <v>12.282580974241263</v>
          </cell>
          <cell r="T671">
            <v>3952</v>
          </cell>
          <cell r="U671">
            <v>10.700167867006009</v>
          </cell>
        </row>
        <row r="672">
          <cell r="A672" t="str">
            <v>i-Liège</v>
          </cell>
          <cell r="B672">
            <v>671</v>
          </cell>
          <cell r="C672">
            <v>9.4043447792571833</v>
          </cell>
          <cell r="D672">
            <v>920</v>
          </cell>
          <cell r="E672">
            <v>9.5524867614993259</v>
          </cell>
          <cell r="F672">
            <v>49</v>
          </cell>
          <cell r="G672">
            <v>8.7033747779751334</v>
          </cell>
          <cell r="H672">
            <v>1640</v>
          </cell>
          <cell r="I672">
            <v>9.4639044376478729</v>
          </cell>
          <cell r="J672">
            <v>514</v>
          </cell>
          <cell r="K672">
            <v>9.38469965309476</v>
          </cell>
          <cell r="L672">
            <v>1410</v>
          </cell>
          <cell r="M672">
            <v>10.392099056603774</v>
          </cell>
          <cell r="N672">
            <v>56</v>
          </cell>
          <cell r="O672">
            <v>10.035842293906811</v>
          </cell>
          <cell r="P672">
            <v>0</v>
          </cell>
          <cell r="Q672">
            <v>0</v>
          </cell>
          <cell r="R672">
            <v>1980</v>
          </cell>
          <cell r="S672">
            <v>10.099464422341239</v>
          </cell>
          <cell r="T672">
            <v>3620</v>
          </cell>
          <cell r="U672">
            <v>9.8012671251421448</v>
          </cell>
        </row>
        <row r="673">
          <cell r="A673" t="str">
            <v>j-Luxembourg</v>
          </cell>
          <cell r="B673">
            <v>173</v>
          </cell>
          <cell r="C673">
            <v>2.4246671338472319</v>
          </cell>
          <cell r="D673">
            <v>199</v>
          </cell>
          <cell r="E673">
            <v>2.066244419063441</v>
          </cell>
          <cell r="F673">
            <v>9</v>
          </cell>
          <cell r="G673">
            <v>1.5985790408525755</v>
          </cell>
          <cell r="H673">
            <v>381</v>
          </cell>
          <cell r="I673">
            <v>2.1986265797218536</v>
          </cell>
          <cell r="J673">
            <v>107</v>
          </cell>
          <cell r="K673">
            <v>1.9536242468504657</v>
          </cell>
          <cell r="L673">
            <v>322</v>
          </cell>
          <cell r="M673">
            <v>2.3732311320754715</v>
          </cell>
          <cell r="N673">
            <v>19</v>
          </cell>
          <cell r="O673">
            <v>3.4050179211469538</v>
          </cell>
          <cell r="P673">
            <v>0</v>
          </cell>
          <cell r="Q673">
            <v>0</v>
          </cell>
          <cell r="R673">
            <v>448</v>
          </cell>
          <cell r="S673">
            <v>2.2851313440448866</v>
          </cell>
          <cell r="T673">
            <v>829</v>
          </cell>
          <cell r="U673">
            <v>2.2445443223046513</v>
          </cell>
        </row>
        <row r="674">
          <cell r="A674" t="str">
            <v>k-Namur</v>
          </cell>
          <cell r="B674">
            <v>160</v>
          </cell>
          <cell r="C674">
            <v>2.2424667133847231</v>
          </cell>
          <cell r="D674">
            <v>311</v>
          </cell>
          <cell r="E674">
            <v>3.2291558508981417</v>
          </cell>
          <cell r="F674">
            <v>23</v>
          </cell>
          <cell r="G674">
            <v>4.0852575488454708</v>
          </cell>
          <cell r="H674">
            <v>494</v>
          </cell>
          <cell r="I674">
            <v>2.850712678169542</v>
          </cell>
          <cell r="J674">
            <v>173</v>
          </cell>
          <cell r="K674">
            <v>3.1586635019171077</v>
          </cell>
          <cell r="L674">
            <v>581</v>
          </cell>
          <cell r="M674">
            <v>4.2821344339622636</v>
          </cell>
          <cell r="N674">
            <v>22</v>
          </cell>
          <cell r="O674">
            <v>3.9426523297491034</v>
          </cell>
          <cell r="P674">
            <v>0</v>
          </cell>
          <cell r="Q674">
            <v>0</v>
          </cell>
          <cell r="R674">
            <v>776</v>
          </cell>
          <cell r="S674">
            <v>3.9581739352206067</v>
          </cell>
          <cell r="T674">
            <v>1270</v>
          </cell>
          <cell r="U674">
            <v>3.4385660908647857</v>
          </cell>
        </row>
        <row r="675">
          <cell r="A675" t="str">
            <v>l-Buitenland</v>
          </cell>
          <cell r="B675">
            <v>12</v>
          </cell>
          <cell r="C675">
            <v>0.16818500350385424</v>
          </cell>
          <cell r="D675">
            <v>14</v>
          </cell>
          <cell r="E675">
            <v>0.14536392897933756</v>
          </cell>
          <cell r="F675">
            <v>0</v>
          </cell>
          <cell r="G675">
            <v>0</v>
          </cell>
          <cell r="H675">
            <v>26</v>
          </cell>
          <cell r="I675">
            <v>0.15003750937734434</v>
          </cell>
          <cell r="J675">
            <v>18</v>
          </cell>
          <cell r="K675">
            <v>0.32864706956362971</v>
          </cell>
          <cell r="L675">
            <v>17</v>
          </cell>
          <cell r="M675">
            <v>0.12529481132075471</v>
          </cell>
          <cell r="N675">
            <v>2</v>
          </cell>
          <cell r="O675">
            <v>0.35842293906810035</v>
          </cell>
          <cell r="P675">
            <v>0</v>
          </cell>
          <cell r="Q675">
            <v>0</v>
          </cell>
          <cell r="R675">
            <v>37</v>
          </cell>
          <cell r="S675">
            <v>0.18872736546799287</v>
          </cell>
          <cell r="T675">
            <v>63</v>
          </cell>
          <cell r="U675">
            <v>0.17057453836573347</v>
          </cell>
        </row>
        <row r="676">
          <cell r="A676" t="str">
            <v>n-Inconnu</v>
          </cell>
          <cell r="B676">
            <v>3016</v>
          </cell>
          <cell r="C676">
            <v>42.270497547302035</v>
          </cell>
          <cell r="D676">
            <v>3307</v>
          </cell>
          <cell r="E676">
            <v>34.337036652476378</v>
          </cell>
          <cell r="F676">
            <v>260</v>
          </cell>
          <cell r="G676">
            <v>46.181172291296626</v>
          </cell>
          <cell r="H676">
            <v>6583</v>
          </cell>
          <cell r="I676">
            <v>37.988343239656068</v>
          </cell>
          <cell r="J676">
            <v>1328</v>
          </cell>
          <cell r="K676">
            <v>24.246850465583346</v>
          </cell>
          <cell r="L676">
            <v>1854</v>
          </cell>
          <cell r="M676">
            <v>13.664504716981133</v>
          </cell>
          <cell r="N676">
            <v>161</v>
          </cell>
          <cell r="O676">
            <v>28.853046594982079</v>
          </cell>
          <cell r="P676">
            <v>0</v>
          </cell>
          <cell r="Q676">
            <v>0</v>
          </cell>
          <cell r="R676">
            <v>3343</v>
          </cell>
          <cell r="S676">
            <v>17.051772507013517</v>
          </cell>
          <cell r="T676">
            <v>9926</v>
          </cell>
          <cell r="U676">
            <v>26.874966155845563</v>
          </cell>
        </row>
        <row r="677">
          <cell r="A677" t="str">
            <v>Total</v>
          </cell>
          <cell r="B677">
            <v>7135</v>
          </cell>
          <cell r="C677">
            <v>100</v>
          </cell>
          <cell r="D677">
            <v>9631</v>
          </cell>
          <cell r="E677">
            <v>100</v>
          </cell>
          <cell r="F677">
            <v>563</v>
          </cell>
          <cell r="G677">
            <v>100</v>
          </cell>
          <cell r="H677">
            <v>17329</v>
          </cell>
          <cell r="I677">
            <v>100</v>
          </cell>
          <cell r="J677">
            <v>5477</v>
          </cell>
          <cell r="K677">
            <v>100</v>
          </cell>
          <cell r="L677">
            <v>13568</v>
          </cell>
          <cell r="M677">
            <v>100</v>
          </cell>
          <cell r="N677">
            <v>558</v>
          </cell>
          <cell r="O677">
            <v>100</v>
          </cell>
          <cell r="P677">
            <v>2</v>
          </cell>
          <cell r="Q677">
            <v>100</v>
          </cell>
          <cell r="R677">
            <v>19605</v>
          </cell>
          <cell r="S677">
            <v>100</v>
          </cell>
          <cell r="T677">
            <v>36934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2017</v>
          </cell>
        </row>
        <row r="681">
          <cell r="E681" t="str">
            <v>15 - 24 ans</v>
          </cell>
          <cell r="J681" t="str">
            <v>25 - 49 ans</v>
          </cell>
          <cell r="O681" t="str">
            <v>50 ans et plus</v>
          </cell>
          <cell r="P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Total</v>
          </cell>
          <cell r="F682" t="str">
            <v>1-CSS</v>
          </cell>
          <cell r="G682" t="str">
            <v>2-IT &lt;= 6 MOIS</v>
          </cell>
          <cell r="H682" t="str">
            <v>3-IT &gt; 6 MOIS</v>
          </cell>
          <cell r="I682" t="str">
            <v>4-Mortel</v>
          </cell>
          <cell r="J682" t="str">
            <v>Total</v>
          </cell>
          <cell r="K682" t="str">
            <v>1-CSS</v>
          </cell>
          <cell r="L682" t="str">
            <v>2-IT &lt;= 6 MOIS</v>
          </cell>
          <cell r="M682" t="str">
            <v>3-IT &gt; 6 MOIS</v>
          </cell>
          <cell r="N682" t="str">
            <v>4-Mortel</v>
          </cell>
          <cell r="O682" t="str">
            <v>Total</v>
          </cell>
        </row>
        <row r="683">
          <cell r="A683" t="str">
            <v>a-Bruxelles - Brussel</v>
          </cell>
          <cell r="B683">
            <v>87</v>
          </cell>
          <cell r="C683">
            <v>229</v>
          </cell>
          <cell r="D683">
            <v>3</v>
          </cell>
          <cell r="E683">
            <v>319</v>
          </cell>
          <cell r="F683">
            <v>785</v>
          </cell>
          <cell r="G683">
            <v>2211</v>
          </cell>
          <cell r="H683">
            <v>93</v>
          </cell>
          <cell r="I683">
            <v>0</v>
          </cell>
          <cell r="J683">
            <v>3089</v>
          </cell>
          <cell r="K683">
            <v>258</v>
          </cell>
          <cell r="L683">
            <v>649</v>
          </cell>
          <cell r="M683">
            <v>42</v>
          </cell>
          <cell r="N683">
            <v>0</v>
          </cell>
          <cell r="O683">
            <v>949</v>
          </cell>
          <cell r="P683">
            <v>4357</v>
          </cell>
        </row>
        <row r="684">
          <cell r="A684" t="str">
            <v>b-Antwerpen</v>
          </cell>
          <cell r="B684">
            <v>88</v>
          </cell>
          <cell r="C684">
            <v>167</v>
          </cell>
          <cell r="D684">
            <v>2</v>
          </cell>
          <cell r="E684">
            <v>257</v>
          </cell>
          <cell r="F684">
            <v>645</v>
          </cell>
          <cell r="G684">
            <v>1546</v>
          </cell>
          <cell r="H684">
            <v>29</v>
          </cell>
          <cell r="I684">
            <v>0</v>
          </cell>
          <cell r="J684">
            <v>2220</v>
          </cell>
          <cell r="K684">
            <v>316</v>
          </cell>
          <cell r="L684">
            <v>678</v>
          </cell>
          <cell r="M684">
            <v>31</v>
          </cell>
          <cell r="N684">
            <v>0</v>
          </cell>
          <cell r="O684">
            <v>1025</v>
          </cell>
          <cell r="P684">
            <v>3502</v>
          </cell>
        </row>
        <row r="685">
          <cell r="A685" t="str">
            <v>c-Limburg</v>
          </cell>
          <cell r="B685">
            <v>56</v>
          </cell>
          <cell r="C685">
            <v>49</v>
          </cell>
          <cell r="D685">
            <v>0</v>
          </cell>
          <cell r="E685">
            <v>105</v>
          </cell>
          <cell r="F685">
            <v>344</v>
          </cell>
          <cell r="G685">
            <v>574</v>
          </cell>
          <cell r="H685">
            <v>14</v>
          </cell>
          <cell r="I685">
            <v>0</v>
          </cell>
          <cell r="J685">
            <v>932</v>
          </cell>
          <cell r="K685">
            <v>165</v>
          </cell>
          <cell r="L685">
            <v>305</v>
          </cell>
          <cell r="M685">
            <v>10</v>
          </cell>
          <cell r="N685">
            <v>0</v>
          </cell>
          <cell r="O685">
            <v>480</v>
          </cell>
          <cell r="P685">
            <v>1517</v>
          </cell>
        </row>
        <row r="686">
          <cell r="A686" t="str">
            <v>d-Oost-Vlaanderen</v>
          </cell>
          <cell r="B686">
            <v>86</v>
          </cell>
          <cell r="C686">
            <v>142</v>
          </cell>
          <cell r="D686">
            <v>0</v>
          </cell>
          <cell r="E686">
            <v>228</v>
          </cell>
          <cell r="F686">
            <v>762</v>
          </cell>
          <cell r="G686">
            <v>1238</v>
          </cell>
          <cell r="H686">
            <v>26</v>
          </cell>
          <cell r="I686">
            <v>0</v>
          </cell>
          <cell r="J686">
            <v>2026</v>
          </cell>
          <cell r="K686">
            <v>307</v>
          </cell>
          <cell r="L686">
            <v>592</v>
          </cell>
          <cell r="M686">
            <v>29</v>
          </cell>
          <cell r="N686">
            <v>0</v>
          </cell>
          <cell r="O686">
            <v>928</v>
          </cell>
          <cell r="P686">
            <v>3182</v>
          </cell>
        </row>
        <row r="687">
          <cell r="A687" t="str">
            <v>e-Vlaams-Brabant</v>
          </cell>
          <cell r="B687">
            <v>40</v>
          </cell>
          <cell r="C687">
            <v>80</v>
          </cell>
          <cell r="D687">
            <v>2</v>
          </cell>
          <cell r="E687">
            <v>122</v>
          </cell>
          <cell r="F687">
            <v>304</v>
          </cell>
          <cell r="G687">
            <v>650</v>
          </cell>
          <cell r="H687">
            <v>13</v>
          </cell>
          <cell r="I687">
            <v>0</v>
          </cell>
          <cell r="J687">
            <v>967</v>
          </cell>
          <cell r="K687">
            <v>129</v>
          </cell>
          <cell r="L687">
            <v>297</v>
          </cell>
          <cell r="M687">
            <v>11</v>
          </cell>
          <cell r="N687">
            <v>0</v>
          </cell>
          <cell r="O687">
            <v>437</v>
          </cell>
          <cell r="P687">
            <v>1526</v>
          </cell>
        </row>
        <row r="688">
          <cell r="A688" t="str">
            <v>f-West-Vlaanderen</v>
          </cell>
          <cell r="B688">
            <v>111</v>
          </cell>
          <cell r="C688">
            <v>110</v>
          </cell>
          <cell r="D688">
            <v>2</v>
          </cell>
          <cell r="E688">
            <v>223</v>
          </cell>
          <cell r="F688">
            <v>558</v>
          </cell>
          <cell r="G688">
            <v>860</v>
          </cell>
          <cell r="H688">
            <v>17</v>
          </cell>
          <cell r="I688">
            <v>0</v>
          </cell>
          <cell r="J688">
            <v>1435</v>
          </cell>
          <cell r="K688">
            <v>252</v>
          </cell>
          <cell r="L688">
            <v>505</v>
          </cell>
          <cell r="M688">
            <v>23</v>
          </cell>
          <cell r="N688">
            <v>0</v>
          </cell>
          <cell r="O688">
            <v>780</v>
          </cell>
          <cell r="P688">
            <v>2438</v>
          </cell>
        </row>
        <row r="689">
          <cell r="A689" t="str">
            <v>g-Brabant Wallon</v>
          </cell>
          <cell r="B689">
            <v>6</v>
          </cell>
          <cell r="C689">
            <v>41</v>
          </cell>
          <cell r="D689">
            <v>1</v>
          </cell>
          <cell r="E689">
            <v>48</v>
          </cell>
          <cell r="F689">
            <v>108</v>
          </cell>
          <cell r="G689">
            <v>364</v>
          </cell>
          <cell r="H689">
            <v>14</v>
          </cell>
          <cell r="I689">
            <v>0</v>
          </cell>
          <cell r="J689">
            <v>486</v>
          </cell>
          <cell r="K689">
            <v>54</v>
          </cell>
          <cell r="L689">
            <v>152</v>
          </cell>
          <cell r="M689">
            <v>12</v>
          </cell>
          <cell r="N689">
            <v>0</v>
          </cell>
          <cell r="O689">
            <v>218</v>
          </cell>
          <cell r="P689">
            <v>752</v>
          </cell>
        </row>
        <row r="690">
          <cell r="A690" t="str">
            <v>h-Hainaut</v>
          </cell>
          <cell r="B690">
            <v>98</v>
          </cell>
          <cell r="C690">
            <v>213</v>
          </cell>
          <cell r="D690">
            <v>1</v>
          </cell>
          <cell r="E690">
            <v>312</v>
          </cell>
          <cell r="F690">
            <v>620</v>
          </cell>
          <cell r="G690">
            <v>1857</v>
          </cell>
          <cell r="H690">
            <v>90</v>
          </cell>
          <cell r="I690">
            <v>1</v>
          </cell>
          <cell r="J690">
            <v>2568</v>
          </cell>
          <cell r="K690">
            <v>261</v>
          </cell>
          <cell r="L690">
            <v>755</v>
          </cell>
          <cell r="M690">
            <v>55</v>
          </cell>
          <cell r="N690">
            <v>1</v>
          </cell>
          <cell r="O690">
            <v>1072</v>
          </cell>
          <cell r="P690">
            <v>3952</v>
          </cell>
        </row>
        <row r="691">
          <cell r="A691" t="str">
            <v>i-Liège</v>
          </cell>
          <cell r="B691">
            <v>108</v>
          </cell>
          <cell r="C691">
            <v>138</v>
          </cell>
          <cell r="D691">
            <v>3</v>
          </cell>
          <cell r="E691">
            <v>249</v>
          </cell>
          <cell r="F691">
            <v>766</v>
          </cell>
          <cell r="G691">
            <v>1523</v>
          </cell>
          <cell r="H691">
            <v>56</v>
          </cell>
          <cell r="I691">
            <v>0</v>
          </cell>
          <cell r="J691">
            <v>2345</v>
          </cell>
          <cell r="K691">
            <v>311</v>
          </cell>
          <cell r="L691">
            <v>669</v>
          </cell>
          <cell r="M691">
            <v>46</v>
          </cell>
          <cell r="N691">
            <v>0</v>
          </cell>
          <cell r="O691">
            <v>1026</v>
          </cell>
          <cell r="P691">
            <v>3620</v>
          </cell>
        </row>
        <row r="692">
          <cell r="A692" t="str">
            <v>j-Luxembourg</v>
          </cell>
          <cell r="B692">
            <v>15</v>
          </cell>
          <cell r="C692">
            <v>38</v>
          </cell>
          <cell r="D692">
            <v>0</v>
          </cell>
          <cell r="E692">
            <v>53</v>
          </cell>
          <cell r="F692">
            <v>189</v>
          </cell>
          <cell r="G692">
            <v>341</v>
          </cell>
          <cell r="H692">
            <v>10</v>
          </cell>
          <cell r="I692">
            <v>0</v>
          </cell>
          <cell r="J692">
            <v>540</v>
          </cell>
          <cell r="K692">
            <v>76</v>
          </cell>
          <cell r="L692">
            <v>142</v>
          </cell>
          <cell r="M692">
            <v>18</v>
          </cell>
          <cell r="N692">
            <v>0</v>
          </cell>
          <cell r="O692">
            <v>236</v>
          </cell>
          <cell r="P692">
            <v>829</v>
          </cell>
        </row>
        <row r="693">
          <cell r="A693" t="str">
            <v>k-Namur</v>
          </cell>
          <cell r="B693">
            <v>24</v>
          </cell>
          <cell r="C693">
            <v>39</v>
          </cell>
          <cell r="D693">
            <v>1</v>
          </cell>
          <cell r="E693">
            <v>64</v>
          </cell>
          <cell r="F693">
            <v>203</v>
          </cell>
          <cell r="G693">
            <v>585</v>
          </cell>
          <cell r="H693">
            <v>29</v>
          </cell>
          <cell r="I693">
            <v>0</v>
          </cell>
          <cell r="J693">
            <v>817</v>
          </cell>
          <cell r="K693">
            <v>106</v>
          </cell>
          <cell r="L693">
            <v>268</v>
          </cell>
          <cell r="M693">
            <v>15</v>
          </cell>
          <cell r="N693">
            <v>0</v>
          </cell>
          <cell r="O693">
            <v>389</v>
          </cell>
          <cell r="P693">
            <v>1270</v>
          </cell>
        </row>
        <row r="694">
          <cell r="A694" t="str">
            <v>l-Buitenland</v>
          </cell>
          <cell r="B694">
            <v>2</v>
          </cell>
          <cell r="C694">
            <v>1</v>
          </cell>
          <cell r="D694">
            <v>1</v>
          </cell>
          <cell r="E694">
            <v>4</v>
          </cell>
          <cell r="F694">
            <v>16</v>
          </cell>
          <cell r="G694">
            <v>20</v>
          </cell>
          <cell r="H694">
            <v>0</v>
          </cell>
          <cell r="I694">
            <v>0</v>
          </cell>
          <cell r="J694">
            <v>36</v>
          </cell>
          <cell r="K694">
            <v>12</v>
          </cell>
          <cell r="L694">
            <v>10</v>
          </cell>
          <cell r="M694">
            <v>1</v>
          </cell>
          <cell r="N694">
            <v>0</v>
          </cell>
          <cell r="O694">
            <v>23</v>
          </cell>
          <cell r="P694">
            <v>63</v>
          </cell>
        </row>
        <row r="695">
          <cell r="A695" t="str">
            <v>n-Inconnu</v>
          </cell>
          <cell r="B695">
            <v>211</v>
          </cell>
          <cell r="C695">
            <v>147</v>
          </cell>
          <cell r="D695">
            <v>1</v>
          </cell>
          <cell r="E695">
            <v>359</v>
          </cell>
          <cell r="F695">
            <v>2783</v>
          </cell>
          <cell r="G695">
            <v>3246</v>
          </cell>
          <cell r="H695">
            <v>218</v>
          </cell>
          <cell r="I695">
            <v>0</v>
          </cell>
          <cell r="J695">
            <v>6247</v>
          </cell>
          <cell r="K695">
            <v>1350</v>
          </cell>
          <cell r="L695">
            <v>1768</v>
          </cell>
          <cell r="M695">
            <v>202</v>
          </cell>
          <cell r="N695">
            <v>0</v>
          </cell>
          <cell r="O695">
            <v>3320</v>
          </cell>
          <cell r="P695">
            <v>9926</v>
          </cell>
        </row>
        <row r="696">
          <cell r="A696" t="str">
            <v>Total</v>
          </cell>
          <cell r="B696">
            <v>932</v>
          </cell>
          <cell r="C696">
            <v>1394</v>
          </cell>
          <cell r="D696">
            <v>17</v>
          </cell>
          <cell r="E696">
            <v>2343</v>
          </cell>
          <cell r="F696">
            <v>8083</v>
          </cell>
          <cell r="G696">
            <v>15015</v>
          </cell>
          <cell r="H696">
            <v>609</v>
          </cell>
          <cell r="I696">
            <v>1</v>
          </cell>
          <cell r="J696">
            <v>23708</v>
          </cell>
          <cell r="K696">
            <v>3597</v>
          </cell>
          <cell r="L696">
            <v>6790</v>
          </cell>
          <cell r="M696">
            <v>495</v>
          </cell>
          <cell r="N696">
            <v>1</v>
          </cell>
          <cell r="O696">
            <v>10883</v>
          </cell>
          <cell r="P696">
            <v>36934</v>
          </cell>
        </row>
        <row r="699">
          <cell r="A699" t="str">
            <v>5.5.5.  Arbeidsplaatsongevallen volgens provincie en gewest van het ongeval : verdeling volgens gevolgen en generatie in relatieve frequentie 2017</v>
          </cell>
        </row>
        <row r="700">
          <cell r="E700" t="str">
            <v>15 - 24 ans</v>
          </cell>
          <cell r="J700" t="str">
            <v>25 - 49 ans</v>
          </cell>
          <cell r="O700" t="str">
            <v>50 ans et plus</v>
          </cell>
          <cell r="P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Total</v>
          </cell>
          <cell r="F701" t="str">
            <v>1-CSS</v>
          </cell>
          <cell r="G701" t="str">
            <v>2-IT &lt;= 6 MOIS</v>
          </cell>
          <cell r="H701" t="str">
            <v>3-IT &gt; 6 MOIS</v>
          </cell>
          <cell r="I701" t="str">
            <v>4-Mortel</v>
          </cell>
          <cell r="J701" t="str">
            <v>Total</v>
          </cell>
          <cell r="K701" t="str">
            <v>1-CSS</v>
          </cell>
          <cell r="L701" t="str">
            <v>2-IT &lt;= 6 MOIS</v>
          </cell>
          <cell r="M701" t="str">
            <v>3-IT &gt; 6 MOIS</v>
          </cell>
          <cell r="N701" t="str">
            <v>4-Mortel</v>
          </cell>
          <cell r="O701" t="str">
            <v>Total</v>
          </cell>
        </row>
        <row r="702">
          <cell r="A702" t="str">
            <v>a-Bruxelles - Brussel</v>
          </cell>
          <cell r="B702">
            <v>9.3347639484978533</v>
          </cell>
          <cell r="C702">
            <v>16.427546628407459</v>
          </cell>
          <cell r="D702">
            <v>17.647058823529413</v>
          </cell>
          <cell r="E702">
            <v>13.615023474178404</v>
          </cell>
          <cell r="F702">
            <v>9.7117406903377468</v>
          </cell>
          <cell r="G702">
            <v>14.725274725274726</v>
          </cell>
          <cell r="H702">
            <v>15.270935960591135</v>
          </cell>
          <cell r="I702">
            <v>0</v>
          </cell>
          <cell r="J702">
            <v>13.029357179011306</v>
          </cell>
          <cell r="K702">
            <v>7.1726438698915764</v>
          </cell>
          <cell r="L702">
            <v>9.5581737849779085</v>
          </cell>
          <cell r="M702">
            <v>8.4848484848484862</v>
          </cell>
          <cell r="N702">
            <v>0</v>
          </cell>
          <cell r="O702">
            <v>8.7200220527428094</v>
          </cell>
          <cell r="P702">
            <v>11.796718470785725</v>
          </cell>
        </row>
        <row r="703">
          <cell r="A703" t="str">
            <v>b-Antwerpen</v>
          </cell>
          <cell r="B703">
            <v>9.4420600858369106</v>
          </cell>
          <cell r="C703">
            <v>11.979913916786227</v>
          </cell>
          <cell r="D703">
            <v>11.764705882352938</v>
          </cell>
          <cell r="E703">
            <v>10.96884336320956</v>
          </cell>
          <cell r="F703">
            <v>7.9797105035259195</v>
          </cell>
          <cell r="G703">
            <v>10.296370296370297</v>
          </cell>
          <cell r="H703">
            <v>4.7619047619047619</v>
          </cell>
          <cell r="I703">
            <v>0</v>
          </cell>
          <cell r="J703">
            <v>9.3639277880884091</v>
          </cell>
          <cell r="K703">
            <v>8.7850986933555735</v>
          </cell>
          <cell r="L703">
            <v>9.9852724594992637</v>
          </cell>
          <cell r="M703">
            <v>6.262626262626263</v>
          </cell>
          <cell r="N703">
            <v>0</v>
          </cell>
          <cell r="O703">
            <v>9.4183589083892301</v>
          </cell>
          <cell r="P703">
            <v>9.4817783072507709</v>
          </cell>
        </row>
        <row r="704">
          <cell r="A704" t="str">
            <v>c-Limburg</v>
          </cell>
          <cell r="B704">
            <v>6.0085836909871242</v>
          </cell>
          <cell r="C704">
            <v>3.5150645624103292</v>
          </cell>
          <cell r="D704">
            <v>0</v>
          </cell>
          <cell r="E704">
            <v>4.4814340588988477</v>
          </cell>
          <cell r="F704">
            <v>4.2558456018804893</v>
          </cell>
          <cell r="G704">
            <v>3.8228438228438235</v>
          </cell>
          <cell r="H704">
            <v>2.2988505747126435</v>
          </cell>
          <cell r="I704">
            <v>0</v>
          </cell>
          <cell r="J704">
            <v>3.9311624768010796</v>
          </cell>
          <cell r="K704">
            <v>4.5871559633027523</v>
          </cell>
          <cell r="L704">
            <v>4.491899852724595</v>
          </cell>
          <cell r="M704">
            <v>2.0202020202020203</v>
          </cell>
          <cell r="N704">
            <v>0</v>
          </cell>
          <cell r="O704">
            <v>4.4105485619773965</v>
          </cell>
          <cell r="P704">
            <v>4.1073265825526617</v>
          </cell>
        </row>
        <row r="705">
          <cell r="A705" t="str">
            <v>d-Oost-Vlaanderen</v>
          </cell>
          <cell r="B705">
            <v>9.2274678111587995</v>
          </cell>
          <cell r="C705">
            <v>10.186513629842182</v>
          </cell>
          <cell r="D705">
            <v>0</v>
          </cell>
          <cell r="E705">
            <v>9.7311139564660696</v>
          </cell>
          <cell r="F705">
            <v>9.4271928739329471</v>
          </cell>
          <cell r="G705">
            <v>8.2450882450882439</v>
          </cell>
          <cell r="H705">
            <v>4.2692939244663384</v>
          </cell>
          <cell r="I705">
            <v>0</v>
          </cell>
          <cell r="J705">
            <v>8.545638603003205</v>
          </cell>
          <cell r="K705">
            <v>8.5348901862663329</v>
          </cell>
          <cell r="L705">
            <v>8.7187039764359344</v>
          </cell>
          <cell r="M705">
            <v>5.858585858585859</v>
          </cell>
          <cell r="N705">
            <v>0</v>
          </cell>
          <cell r="O705">
            <v>8.5270605531562982</v>
          </cell>
          <cell r="P705">
            <v>8.6153679536470467</v>
          </cell>
        </row>
        <row r="706">
          <cell r="A706" t="str">
            <v>e-Vlaams-Brabant</v>
          </cell>
          <cell r="B706">
            <v>4.2918454935622314</v>
          </cell>
          <cell r="C706">
            <v>5.7388809182209464</v>
          </cell>
          <cell r="D706">
            <v>11.764705882352938</v>
          </cell>
          <cell r="E706">
            <v>5.2069995731967564</v>
          </cell>
          <cell r="F706">
            <v>3.7609798342199681</v>
          </cell>
          <cell r="G706">
            <v>4.329004329004329</v>
          </cell>
          <cell r="H706">
            <v>2.1346469622331692</v>
          </cell>
          <cell r="I706">
            <v>0</v>
          </cell>
          <cell r="J706">
            <v>4.0787919689556267</v>
          </cell>
          <cell r="K706">
            <v>3.5863219349457882</v>
          </cell>
          <cell r="L706">
            <v>4.3740795287187035</v>
          </cell>
          <cell r="M706">
            <v>2.2222222222222223</v>
          </cell>
          <cell r="N706">
            <v>0</v>
          </cell>
          <cell r="O706">
            <v>4.0154369199669206</v>
          </cell>
          <cell r="P706">
            <v>4.1316943737477665</v>
          </cell>
        </row>
        <row r="707">
          <cell r="A707" t="str">
            <v>f-West-Vlaanderen</v>
          </cell>
          <cell r="B707">
            <v>11.909871244635191</v>
          </cell>
          <cell r="C707">
            <v>7.8909612625538008</v>
          </cell>
          <cell r="D707">
            <v>11.764705882352938</v>
          </cell>
          <cell r="E707">
            <v>9.5177123346137424</v>
          </cell>
          <cell r="F707">
            <v>6.9033774588642833</v>
          </cell>
          <cell r="G707">
            <v>5.7276057276057282</v>
          </cell>
          <cell r="H707">
            <v>2.7914614121510675</v>
          </cell>
          <cell r="I707">
            <v>0</v>
          </cell>
          <cell r="J707">
            <v>6.0528091783364264</v>
          </cell>
          <cell r="K707">
            <v>7.0058381984987488</v>
          </cell>
          <cell r="L707">
            <v>7.4374079528718706</v>
          </cell>
          <cell r="M707">
            <v>4.6464646464646462</v>
          </cell>
          <cell r="N707">
            <v>0</v>
          </cell>
          <cell r="O707">
            <v>7.167141413213268</v>
          </cell>
          <cell r="P707">
            <v>6.6009638815183846</v>
          </cell>
        </row>
        <row r="708">
          <cell r="A708" t="str">
            <v>g-Brabant Wallon</v>
          </cell>
          <cell r="B708">
            <v>0.64377682403433478</v>
          </cell>
          <cell r="C708">
            <v>2.9411764705882346</v>
          </cell>
          <cell r="D708">
            <v>5.8823529411764692</v>
          </cell>
          <cell r="E708">
            <v>2.0486555697823303</v>
          </cell>
          <cell r="F708">
            <v>1.3361375726834097</v>
          </cell>
          <cell r="G708">
            <v>2.4242424242424243</v>
          </cell>
          <cell r="H708">
            <v>2.2988505747126435</v>
          </cell>
          <cell r="I708">
            <v>0</v>
          </cell>
          <cell r="J708">
            <v>2.0499409482031385</v>
          </cell>
          <cell r="K708">
            <v>1.5012510425354462</v>
          </cell>
          <cell r="L708">
            <v>2.2385861561119293</v>
          </cell>
          <cell r="M708">
            <v>2.4242424242424243</v>
          </cell>
          <cell r="N708">
            <v>0</v>
          </cell>
          <cell r="O708">
            <v>2.003124138564734</v>
          </cell>
          <cell r="P708">
            <v>2.0360643309687552</v>
          </cell>
        </row>
        <row r="709">
          <cell r="A709" t="str">
            <v>h-Hainaut</v>
          </cell>
          <cell r="B709">
            <v>10.515021459227466</v>
          </cell>
          <cell r="C709">
            <v>15.279770444763271</v>
          </cell>
          <cell r="D709">
            <v>5.8823529411764692</v>
          </cell>
          <cell r="E709">
            <v>13.316261203585148</v>
          </cell>
          <cell r="F709">
            <v>7.6704193987380913</v>
          </cell>
          <cell r="G709">
            <v>12.367632367632368</v>
          </cell>
          <cell r="H709">
            <v>14.77832512315271</v>
          </cell>
          <cell r="I709">
            <v>100</v>
          </cell>
          <cell r="J709">
            <v>10.831786738653618</v>
          </cell>
          <cell r="K709">
            <v>7.2560467055879903</v>
          </cell>
          <cell r="L709">
            <v>11.119293078055964</v>
          </cell>
          <cell r="M709">
            <v>11.111111111111111</v>
          </cell>
          <cell r="N709">
            <v>100</v>
          </cell>
          <cell r="O709">
            <v>9.8502251217495171</v>
          </cell>
          <cell r="P709">
            <v>10.700167867006009</v>
          </cell>
        </row>
        <row r="710">
          <cell r="A710" t="str">
            <v>i-Liège</v>
          </cell>
          <cell r="B710">
            <v>11.587982832618025</v>
          </cell>
          <cell r="C710">
            <v>9.8995695839311342</v>
          </cell>
          <cell r="D710">
            <v>17.647058823529413</v>
          </cell>
          <cell r="E710">
            <v>10.627400768245838</v>
          </cell>
          <cell r="F710">
            <v>9.4766794506989971</v>
          </cell>
          <cell r="G710">
            <v>10.143190143190143</v>
          </cell>
          <cell r="H710">
            <v>9.1954022988505741</v>
          </cell>
          <cell r="I710">
            <v>0</v>
          </cell>
          <cell r="J710">
            <v>9.8911759743546472</v>
          </cell>
          <cell r="K710">
            <v>8.6460939671948847</v>
          </cell>
          <cell r="L710">
            <v>9.8527245949926368</v>
          </cell>
          <cell r="M710">
            <v>9.2929292929292924</v>
          </cell>
          <cell r="N710">
            <v>0</v>
          </cell>
          <cell r="O710">
            <v>9.4275475512266844</v>
          </cell>
          <cell r="P710">
            <v>9.8012671251421448</v>
          </cell>
        </row>
        <row r="711">
          <cell r="A711" t="str">
            <v>j-Luxembourg</v>
          </cell>
          <cell r="B711">
            <v>1.6094420600858368</v>
          </cell>
          <cell r="C711">
            <v>2.7259684361549499</v>
          </cell>
          <cell r="D711">
            <v>0</v>
          </cell>
          <cell r="E711">
            <v>2.2620571916346566</v>
          </cell>
          <cell r="F711">
            <v>2.3382407521959667</v>
          </cell>
          <cell r="G711">
            <v>2.271062271062271</v>
          </cell>
          <cell r="H711">
            <v>1.6420361247947455</v>
          </cell>
          <cell r="I711">
            <v>0</v>
          </cell>
          <cell r="J711">
            <v>2.2777121646701537</v>
          </cell>
          <cell r="K711">
            <v>2.11287183764248</v>
          </cell>
          <cell r="L711">
            <v>2.0913107511045652</v>
          </cell>
          <cell r="M711">
            <v>3.6363636363636362</v>
          </cell>
          <cell r="N711">
            <v>0</v>
          </cell>
          <cell r="O711">
            <v>2.1685197096388862</v>
          </cell>
          <cell r="P711">
            <v>2.2445443223046513</v>
          </cell>
        </row>
        <row r="712">
          <cell r="A712" t="str">
            <v>k-Namur</v>
          </cell>
          <cell r="B712">
            <v>2.5751072961373391</v>
          </cell>
          <cell r="C712">
            <v>2.7977044476327122</v>
          </cell>
          <cell r="D712">
            <v>5.8823529411764692</v>
          </cell>
          <cell r="E712">
            <v>2.7315407597097745</v>
          </cell>
          <cell r="F712">
            <v>2.5114437708771495</v>
          </cell>
          <cell r="G712">
            <v>3.8961038961038965</v>
          </cell>
          <cell r="H712">
            <v>4.7619047619047619</v>
          </cell>
          <cell r="I712">
            <v>0</v>
          </cell>
          <cell r="J712">
            <v>3.44609414543614</v>
          </cell>
          <cell r="K712">
            <v>2.9469001946066165</v>
          </cell>
          <cell r="L712">
            <v>3.9469808541973488</v>
          </cell>
          <cell r="M712">
            <v>3.0303030303030298</v>
          </cell>
          <cell r="N712">
            <v>0</v>
          </cell>
          <cell r="O712">
            <v>3.574382063769181</v>
          </cell>
          <cell r="P712">
            <v>3.4385660908647857</v>
          </cell>
        </row>
        <row r="713">
          <cell r="A713" t="str">
            <v>l-Buitenland</v>
          </cell>
          <cell r="B713">
            <v>0.21459227467811159</v>
          </cell>
          <cell r="C713">
            <v>7.1736011477761846E-2</v>
          </cell>
          <cell r="D713">
            <v>5.8823529411764692</v>
          </cell>
          <cell r="E713">
            <v>0.17072129748186091</v>
          </cell>
          <cell r="F713">
            <v>0.19794630706420885</v>
          </cell>
          <cell r="G713">
            <v>0.13320013320013319</v>
          </cell>
          <cell r="H713">
            <v>0</v>
          </cell>
          <cell r="I713">
            <v>0</v>
          </cell>
          <cell r="J713">
            <v>0.1518474776446769</v>
          </cell>
          <cell r="K713">
            <v>0.33361134278565463</v>
          </cell>
          <cell r="L713">
            <v>0.14727540500736377</v>
          </cell>
          <cell r="M713">
            <v>0.20202020202020202</v>
          </cell>
          <cell r="N713">
            <v>0</v>
          </cell>
          <cell r="O713">
            <v>0.21133878526141689</v>
          </cell>
          <cell r="P713">
            <v>0.17057453836573347</v>
          </cell>
        </row>
        <row r="714">
          <cell r="A714" t="str">
            <v>n-Inconnu</v>
          </cell>
          <cell r="B714">
            <v>22.639484978540771</v>
          </cell>
          <cell r="C714">
            <v>10.54519368723099</v>
          </cell>
          <cell r="D714">
            <v>5.8823529411764692</v>
          </cell>
          <cell r="E714">
            <v>15.322236448997012</v>
          </cell>
          <cell r="F714">
            <v>34.430285784980825</v>
          </cell>
          <cell r="G714">
            <v>21.618381618381619</v>
          </cell>
          <cell r="H714">
            <v>35.79638752052545</v>
          </cell>
          <cell r="I714">
            <v>0</v>
          </cell>
          <cell r="J714">
            <v>26.34975535684157</v>
          </cell>
          <cell r="K714">
            <v>37.531276063386152</v>
          </cell>
          <cell r="L714">
            <v>26.038291605301922</v>
          </cell>
          <cell r="M714">
            <v>40.80808080808081</v>
          </cell>
          <cell r="N714">
            <v>0</v>
          </cell>
          <cell r="O714">
            <v>30.506294220343658</v>
          </cell>
          <cell r="P714">
            <v>26.874966155845563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  <cell r="P715">
            <v>100</v>
          </cell>
        </row>
        <row r="718">
          <cell r="A718" t="str">
            <v>5.5.6.  Arbeidsplaatsongevallen volgens provincie en gewest van het ongeval : verdeling volgens gevolgen en aard van het werk (hoofd-/handarbeid) - 2017</v>
          </cell>
        </row>
        <row r="719">
          <cell r="H719" t="str">
            <v>Andere</v>
          </cell>
          <cell r="P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3-IT &gt; 6 MOIS</v>
          </cell>
          <cell r="H720" t="str">
            <v>Total</v>
          </cell>
          <cell r="J720" t="str">
            <v>1-CSS</v>
          </cell>
          <cell r="L720" t="str">
            <v>2-IT &lt;= 6 MOIS</v>
          </cell>
          <cell r="N720" t="str">
            <v>3-IT &gt; 6 MOIS</v>
          </cell>
          <cell r="P720" t="str">
            <v>Total</v>
          </cell>
          <cell r="R720" t="str">
            <v>1-CSS</v>
          </cell>
          <cell r="T720" t="str">
            <v>2-IT &lt;= 6 MOIS</v>
          </cell>
        </row>
        <row r="721">
          <cell r="A721" t="str">
            <v>a-Bruxelles - Brussel</v>
          </cell>
          <cell r="B721">
            <v>53</v>
          </cell>
          <cell r="C721">
            <v>5.3319919517102621</v>
          </cell>
          <cell r="D721">
            <v>305</v>
          </cell>
          <cell r="E721">
            <v>10.252100840336134</v>
          </cell>
          <cell r="F721">
            <v>12</v>
          </cell>
          <cell r="G721">
            <v>10.256410256410255</v>
          </cell>
          <cell r="H721">
            <v>370</v>
          </cell>
          <cell r="I721">
            <v>9.0553108174253545</v>
          </cell>
          <cell r="J721">
            <v>132</v>
          </cell>
          <cell r="K721">
            <v>10.16949152542373</v>
          </cell>
          <cell r="L721">
            <v>669</v>
          </cell>
          <cell r="M721">
            <v>15.270486190367496</v>
          </cell>
          <cell r="N721">
            <v>34</v>
          </cell>
          <cell r="O721">
            <v>23.611111111111107</v>
          </cell>
          <cell r="P721">
            <v>835</v>
          </cell>
          <cell r="Q721">
            <v>14.339687446333505</v>
          </cell>
          <cell r="R721">
            <v>394</v>
          </cell>
          <cell r="S721">
            <v>13.190492132574489</v>
          </cell>
          <cell r="T721">
            <v>372</v>
          </cell>
          <cell r="U721">
            <v>12.192723697148477</v>
          </cell>
        </row>
        <row r="722">
          <cell r="A722" t="str">
            <v>b-Antwerpen</v>
          </cell>
          <cell r="B722">
            <v>56</v>
          </cell>
          <cell r="C722">
            <v>5.6338028169014089</v>
          </cell>
          <cell r="D722">
            <v>232</v>
          </cell>
          <cell r="E722">
            <v>7.7983193277310932</v>
          </cell>
          <cell r="F722">
            <v>5</v>
          </cell>
          <cell r="G722">
            <v>4.2735042735042734</v>
          </cell>
          <cell r="H722">
            <v>293</v>
          </cell>
          <cell r="I722">
            <v>7.1708272148800782</v>
          </cell>
          <cell r="J722">
            <v>171</v>
          </cell>
          <cell r="K722">
            <v>13.174114021571647</v>
          </cell>
          <cell r="L722">
            <v>708</v>
          </cell>
          <cell r="M722">
            <v>16.160693905501027</v>
          </cell>
          <cell r="N722">
            <v>16</v>
          </cell>
          <cell r="O722">
            <v>11.111111111111111</v>
          </cell>
          <cell r="P722">
            <v>895</v>
          </cell>
          <cell r="Q722">
            <v>15.370084149064056</v>
          </cell>
          <cell r="R722">
            <v>213</v>
          </cell>
          <cell r="S722">
            <v>7.1309005691329084</v>
          </cell>
          <cell r="T722">
            <v>317</v>
          </cell>
          <cell r="U722">
            <v>10.390036053752869</v>
          </cell>
        </row>
        <row r="723">
          <cell r="A723" t="str">
            <v>c-Limburg</v>
          </cell>
          <cell r="B723">
            <v>22</v>
          </cell>
          <cell r="C723">
            <v>2.2132796780684103</v>
          </cell>
          <cell r="D723">
            <v>48</v>
          </cell>
          <cell r="E723">
            <v>1.6134453781512605</v>
          </cell>
          <cell r="F723">
            <v>2</v>
          </cell>
          <cell r="G723">
            <v>1.7094017094017095</v>
          </cell>
          <cell r="H723">
            <v>72</v>
          </cell>
          <cell r="I723">
            <v>1.7621145374449341</v>
          </cell>
          <cell r="J723">
            <v>97</v>
          </cell>
          <cell r="K723">
            <v>7.4730354391371341</v>
          </cell>
          <cell r="L723">
            <v>247</v>
          </cell>
          <cell r="M723">
            <v>5.637982195845697</v>
          </cell>
          <cell r="N723">
            <v>3</v>
          </cell>
          <cell r="O723">
            <v>2.083333333333333</v>
          </cell>
          <cell r="P723">
            <v>347</v>
          </cell>
          <cell r="Q723">
            <v>5.9591275974583535</v>
          </cell>
          <cell r="R723">
            <v>234</v>
          </cell>
          <cell r="S723">
            <v>7.8339471041178443</v>
          </cell>
          <cell r="T723">
            <v>203</v>
          </cell>
          <cell r="U723">
            <v>6.6535562110783353</v>
          </cell>
        </row>
        <row r="724">
          <cell r="A724" t="str">
            <v>d-Oost-Vlaanderen</v>
          </cell>
          <cell r="B724">
            <v>23</v>
          </cell>
          <cell r="C724">
            <v>2.3138832997987926</v>
          </cell>
          <cell r="D724">
            <v>172</v>
          </cell>
          <cell r="E724">
            <v>5.7815126050420167</v>
          </cell>
          <cell r="F724">
            <v>5</v>
          </cell>
          <cell r="G724">
            <v>4.2735042735042734</v>
          </cell>
          <cell r="H724">
            <v>200</v>
          </cell>
          <cell r="I724">
            <v>4.8947626040137058</v>
          </cell>
          <cell r="J724">
            <v>185</v>
          </cell>
          <cell r="K724">
            <v>14.252696456086285</v>
          </cell>
          <cell r="L724">
            <v>590</v>
          </cell>
          <cell r="M724">
            <v>13.467244921250856</v>
          </cell>
          <cell r="N724">
            <v>13</v>
          </cell>
          <cell r="O724">
            <v>9.0277777777777768</v>
          </cell>
          <cell r="P724">
            <v>788</v>
          </cell>
          <cell r="Q724">
            <v>13.532543362527907</v>
          </cell>
          <cell r="R724">
            <v>287</v>
          </cell>
          <cell r="S724">
            <v>9.608302644794108</v>
          </cell>
          <cell r="T724">
            <v>250</v>
          </cell>
          <cell r="U724">
            <v>8.1940347427073092</v>
          </cell>
        </row>
        <row r="725">
          <cell r="A725" t="str">
            <v>e-Vlaams-Brabant</v>
          </cell>
          <cell r="B725">
            <v>16</v>
          </cell>
          <cell r="C725">
            <v>1.6096579476861168</v>
          </cell>
          <cell r="D725">
            <v>56</v>
          </cell>
          <cell r="E725">
            <v>1.8823529411764703</v>
          </cell>
          <cell r="F725">
            <v>1</v>
          </cell>
          <cell r="G725">
            <v>0.85470085470085477</v>
          </cell>
          <cell r="H725">
            <v>73</v>
          </cell>
          <cell r="I725">
            <v>1.7865883504650026</v>
          </cell>
          <cell r="J725">
            <v>95</v>
          </cell>
          <cell r="K725">
            <v>7.3189522342064723</v>
          </cell>
          <cell r="L725">
            <v>326</v>
          </cell>
          <cell r="M725">
            <v>7.4412234649623379</v>
          </cell>
          <cell r="N725">
            <v>7</v>
          </cell>
          <cell r="O725">
            <v>4.8611111111111116</v>
          </cell>
          <cell r="P725">
            <v>428</v>
          </cell>
          <cell r="Q725">
            <v>7.3501631461445989</v>
          </cell>
          <cell r="R725">
            <v>96</v>
          </cell>
          <cell r="S725">
            <v>3.2139270170739871</v>
          </cell>
          <cell r="T725">
            <v>104</v>
          </cell>
          <cell r="U725">
            <v>3.4087184529662404</v>
          </cell>
        </row>
        <row r="726">
          <cell r="A726" t="str">
            <v>f-West-Vlaanderen</v>
          </cell>
          <cell r="B726">
            <v>50</v>
          </cell>
          <cell r="C726">
            <v>5.0301810865191152</v>
          </cell>
          <cell r="D726">
            <v>109</v>
          </cell>
          <cell r="E726">
            <v>3.6638655462184873</v>
          </cell>
          <cell r="F726">
            <v>2</v>
          </cell>
          <cell r="G726">
            <v>1.7094017094017095</v>
          </cell>
          <cell r="H726">
            <v>161</v>
          </cell>
          <cell r="I726">
            <v>3.9402838962310329</v>
          </cell>
          <cell r="J726">
            <v>188</v>
          </cell>
          <cell r="K726">
            <v>14.48382126348228</v>
          </cell>
          <cell r="L726">
            <v>504</v>
          </cell>
          <cell r="M726">
            <v>11.504222780187172</v>
          </cell>
          <cell r="N726">
            <v>15</v>
          </cell>
          <cell r="O726">
            <v>10.416666666666668</v>
          </cell>
          <cell r="P726">
            <v>707</v>
          </cell>
          <cell r="Q726">
            <v>12.141507813841661</v>
          </cell>
          <cell r="R726">
            <v>252</v>
          </cell>
          <cell r="S726">
            <v>8.4365584198192156</v>
          </cell>
          <cell r="T726">
            <v>190</v>
          </cell>
          <cell r="U726">
            <v>6.2274664044575552</v>
          </cell>
        </row>
        <row r="727">
          <cell r="A727" t="str">
            <v>g-Brabant Wallon</v>
          </cell>
          <cell r="B727">
            <v>34</v>
          </cell>
          <cell r="C727">
            <v>3.4205231388329982</v>
          </cell>
          <cell r="D727">
            <v>137</v>
          </cell>
          <cell r="E727">
            <v>4.6050420168067232</v>
          </cell>
          <cell r="F727">
            <v>6</v>
          </cell>
          <cell r="G727">
            <v>5.1282051282051277</v>
          </cell>
          <cell r="H727">
            <v>177</v>
          </cell>
          <cell r="I727">
            <v>4.3318649045521287</v>
          </cell>
          <cell r="J727">
            <v>25</v>
          </cell>
          <cell r="K727">
            <v>1.9260400616332816</v>
          </cell>
          <cell r="L727">
            <v>119</v>
          </cell>
          <cell r="M727">
            <v>2.7162748230997495</v>
          </cell>
          <cell r="N727">
            <v>6</v>
          </cell>
          <cell r="O727">
            <v>4.1666666666666661</v>
          </cell>
          <cell r="P727">
            <v>150</v>
          </cell>
          <cell r="Q727">
            <v>2.5759917568263777</v>
          </cell>
          <cell r="R727">
            <v>35</v>
          </cell>
          <cell r="S727">
            <v>1.1717442249748913</v>
          </cell>
          <cell r="T727">
            <v>72</v>
          </cell>
          <cell r="U727">
            <v>2.359882005899705</v>
          </cell>
        </row>
        <row r="728">
          <cell r="A728" t="str">
            <v>h-Hainaut</v>
          </cell>
          <cell r="B728">
            <v>152</v>
          </cell>
          <cell r="C728">
            <v>15.291750503018109</v>
          </cell>
          <cell r="D728">
            <v>679</v>
          </cell>
          <cell r="E728">
            <v>22.823529411764707</v>
          </cell>
          <cell r="F728">
            <v>28</v>
          </cell>
          <cell r="G728">
            <v>23.931623931623932</v>
          </cell>
          <cell r="H728">
            <v>859</v>
          </cell>
          <cell r="I728">
            <v>21.023005384238864</v>
          </cell>
          <cell r="J728">
            <v>98</v>
          </cell>
          <cell r="K728">
            <v>7.5500770416024663</v>
          </cell>
          <cell r="L728">
            <v>418</v>
          </cell>
          <cell r="M728">
            <v>9.5412006391234865</v>
          </cell>
          <cell r="N728">
            <v>15</v>
          </cell>
          <cell r="O728">
            <v>10.416666666666668</v>
          </cell>
          <cell r="P728">
            <v>531</v>
          </cell>
          <cell r="Q728">
            <v>9.1190108191653785</v>
          </cell>
          <cell r="R728">
            <v>278</v>
          </cell>
          <cell r="S728">
            <v>9.3069969869434228</v>
          </cell>
          <cell r="T728">
            <v>383</v>
          </cell>
          <cell r="U728">
            <v>12.553261225827598</v>
          </cell>
        </row>
        <row r="729">
          <cell r="A729" t="str">
            <v>i-Liège</v>
          </cell>
          <cell r="B729">
            <v>172</v>
          </cell>
          <cell r="C729">
            <v>17.303822937625753</v>
          </cell>
          <cell r="D729">
            <v>558</v>
          </cell>
          <cell r="E729">
            <v>18.756302521008404</v>
          </cell>
          <cell r="F729">
            <v>19</v>
          </cell>
          <cell r="G729">
            <v>16.239316239316238</v>
          </cell>
          <cell r="H729">
            <v>749</v>
          </cell>
          <cell r="I729">
            <v>18.330885952031327</v>
          </cell>
          <cell r="J729">
            <v>153</v>
          </cell>
          <cell r="K729">
            <v>11.787365177195687</v>
          </cell>
          <cell r="L729">
            <v>359</v>
          </cell>
          <cell r="M729">
            <v>8.1944761469984027</v>
          </cell>
          <cell r="N729">
            <v>17</v>
          </cell>
          <cell r="O729">
            <v>11.805555555555554</v>
          </cell>
          <cell r="P729">
            <v>529</v>
          </cell>
          <cell r="Q729">
            <v>9.0846642624076939</v>
          </cell>
          <cell r="R729">
            <v>434</v>
          </cell>
          <cell r="S729">
            <v>14.52962838968865</v>
          </cell>
          <cell r="T729">
            <v>353</v>
          </cell>
          <cell r="U729">
            <v>11.56997705670272</v>
          </cell>
        </row>
        <row r="730">
          <cell r="A730" t="str">
            <v>j-Luxembourg</v>
          </cell>
          <cell r="B730">
            <v>30</v>
          </cell>
          <cell r="C730">
            <v>3.0181086519114682</v>
          </cell>
          <cell r="D730">
            <v>116</v>
          </cell>
          <cell r="E730">
            <v>3.8991596638655466</v>
          </cell>
          <cell r="F730">
            <v>6</v>
          </cell>
          <cell r="G730">
            <v>5.1282051282051277</v>
          </cell>
          <cell r="H730">
            <v>152</v>
          </cell>
          <cell r="I730">
            <v>3.7200195790504167</v>
          </cell>
          <cell r="J730">
            <v>34</v>
          </cell>
          <cell r="K730">
            <v>2.6194144838212634</v>
          </cell>
          <cell r="L730">
            <v>89</v>
          </cell>
          <cell r="M730">
            <v>2.0314996576124171</v>
          </cell>
          <cell r="N730">
            <v>4</v>
          </cell>
          <cell r="O730">
            <v>2.7777777777777777</v>
          </cell>
          <cell r="P730">
            <v>127</v>
          </cell>
          <cell r="Q730">
            <v>2.1810063541130003</v>
          </cell>
          <cell r="R730">
            <v>109</v>
          </cell>
          <cell r="S730">
            <v>3.6491463006360898</v>
          </cell>
          <cell r="T730">
            <v>67</v>
          </cell>
          <cell r="U730">
            <v>2.196001311045559</v>
          </cell>
        </row>
        <row r="731">
          <cell r="A731" t="str">
            <v>k-Namur</v>
          </cell>
          <cell r="B731">
            <v>63</v>
          </cell>
          <cell r="C731">
            <v>6.3380281690140841</v>
          </cell>
          <cell r="D731">
            <v>228</v>
          </cell>
          <cell r="E731">
            <v>7.6638655462184877</v>
          </cell>
          <cell r="F731">
            <v>12</v>
          </cell>
          <cell r="G731">
            <v>10.256410256410255</v>
          </cell>
          <cell r="H731">
            <v>303</v>
          </cell>
          <cell r="I731">
            <v>7.415565345080763</v>
          </cell>
          <cell r="J731">
            <v>36</v>
          </cell>
          <cell r="K731">
            <v>2.7734976887519256</v>
          </cell>
          <cell r="L731">
            <v>96</v>
          </cell>
          <cell r="M731">
            <v>2.1912805295594611</v>
          </cell>
          <cell r="N731">
            <v>3</v>
          </cell>
          <cell r="O731">
            <v>2.083333333333333</v>
          </cell>
          <cell r="P731">
            <v>135</v>
          </cell>
          <cell r="Q731">
            <v>2.3183925811437405</v>
          </cell>
          <cell r="R731">
            <v>102</v>
          </cell>
          <cell r="S731">
            <v>3.4147974556411116</v>
          </cell>
          <cell r="T731">
            <v>134</v>
          </cell>
          <cell r="U731">
            <v>4.3920026220911179</v>
          </cell>
        </row>
        <row r="732">
          <cell r="A732" t="str">
            <v>l-Buitenland</v>
          </cell>
          <cell r="B732">
            <v>1</v>
          </cell>
          <cell r="C732">
            <v>0.1006036217303823</v>
          </cell>
          <cell r="D732">
            <v>5</v>
          </cell>
          <cell r="E732">
            <v>0.16806722689075632</v>
          </cell>
          <cell r="F732">
            <v>0</v>
          </cell>
          <cell r="G732">
            <v>0</v>
          </cell>
          <cell r="H732">
            <v>6</v>
          </cell>
          <cell r="I732">
            <v>0.14684287812041116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5</v>
          </cell>
          <cell r="S732">
            <v>0.16739203213927017</v>
          </cell>
          <cell r="T732">
            <v>8</v>
          </cell>
          <cell r="U732">
            <v>0.26220911176663392</v>
          </cell>
        </row>
        <row r="733">
          <cell r="A733" t="str">
            <v>n-Inconnu</v>
          </cell>
          <cell r="B733">
            <v>322</v>
          </cell>
          <cell r="C733">
            <v>32.394366197183103</v>
          </cell>
          <cell r="D733">
            <v>330</v>
          </cell>
          <cell r="E733">
            <v>11.092436974789916</v>
          </cell>
          <cell r="F733">
            <v>19</v>
          </cell>
          <cell r="G733">
            <v>16.239316239316238</v>
          </cell>
          <cell r="H733">
            <v>671</v>
          </cell>
          <cell r="I733">
            <v>16.421928536465984</v>
          </cell>
          <cell r="J733">
            <v>84</v>
          </cell>
          <cell r="K733">
            <v>6.471494607087827</v>
          </cell>
          <cell r="L733">
            <v>256</v>
          </cell>
          <cell r="M733">
            <v>5.8434147454918968</v>
          </cell>
          <cell r="N733">
            <v>11</v>
          </cell>
          <cell r="O733">
            <v>7.6388888888888893</v>
          </cell>
          <cell r="P733">
            <v>351</v>
          </cell>
          <cell r="Q733">
            <v>6.0278207109737245</v>
          </cell>
          <cell r="R733">
            <v>548</v>
          </cell>
          <cell r="S733">
            <v>18.346166722464012</v>
          </cell>
          <cell r="T733">
            <v>598</v>
          </cell>
          <cell r="U733">
            <v>19.600131104555885</v>
          </cell>
        </row>
        <row r="734">
          <cell r="A734" t="str">
            <v>Total</v>
          </cell>
          <cell r="B734">
            <v>994</v>
          </cell>
          <cell r="C734">
            <v>100</v>
          </cell>
          <cell r="D734">
            <v>2975</v>
          </cell>
          <cell r="E734">
            <v>100</v>
          </cell>
          <cell r="F734">
            <v>117</v>
          </cell>
          <cell r="G734">
            <v>100</v>
          </cell>
          <cell r="H734">
            <v>4086</v>
          </cell>
          <cell r="I734">
            <v>100</v>
          </cell>
          <cell r="J734">
            <v>1298</v>
          </cell>
          <cell r="K734">
            <v>100</v>
          </cell>
          <cell r="L734">
            <v>4381</v>
          </cell>
          <cell r="M734">
            <v>100</v>
          </cell>
          <cell r="N734">
            <v>144</v>
          </cell>
          <cell r="O734">
            <v>100</v>
          </cell>
          <cell r="P734">
            <v>5823</v>
          </cell>
          <cell r="Q734">
            <v>100</v>
          </cell>
          <cell r="R734">
            <v>2987</v>
          </cell>
          <cell r="S734">
            <v>100</v>
          </cell>
          <cell r="T734">
            <v>3051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- 2017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1140</v>
          </cell>
          <cell r="C739">
            <v>8.9919545669663989</v>
          </cell>
          <cell r="D739">
            <v>662</v>
          </cell>
          <cell r="E739">
            <v>13.282504012841093</v>
          </cell>
          <cell r="F739">
            <v>670</v>
          </cell>
          <cell r="G739">
            <v>13.634513634513635</v>
          </cell>
          <cell r="H739">
            <v>683</v>
          </cell>
          <cell r="I739">
            <v>13.373800665752889</v>
          </cell>
          <cell r="J739">
            <v>424</v>
          </cell>
          <cell r="K739">
            <v>13.624678663239074</v>
          </cell>
          <cell r="L739">
            <v>468</v>
          </cell>
          <cell r="M739">
            <v>12.707032310616347</v>
          </cell>
          <cell r="N739">
            <v>172</v>
          </cell>
          <cell r="O739">
            <v>12.883895131086142</v>
          </cell>
          <cell r="P739">
            <v>138</v>
          </cell>
          <cell r="Q739">
            <v>12.310437109723461</v>
          </cell>
          <cell r="R739">
            <v>4357</v>
          </cell>
          <cell r="S739">
            <v>11.796718470785725</v>
          </cell>
        </row>
        <row r="740">
          <cell r="A740" t="str">
            <v>b-Antwerpen</v>
          </cell>
          <cell r="B740">
            <v>1054</v>
          </cell>
          <cell r="C740">
            <v>8.3136141347215649</v>
          </cell>
          <cell r="D740">
            <v>669</v>
          </cell>
          <cell r="E740">
            <v>13.422953451043337</v>
          </cell>
          <cell r="F740">
            <v>538</v>
          </cell>
          <cell r="G740">
            <v>10.948310948310947</v>
          </cell>
          <cell r="H740">
            <v>487</v>
          </cell>
          <cell r="I740">
            <v>9.535931074995105</v>
          </cell>
          <cell r="J740">
            <v>276</v>
          </cell>
          <cell r="K740">
            <v>8.8688946015424168</v>
          </cell>
          <cell r="L740">
            <v>304</v>
          </cell>
          <cell r="M740">
            <v>8.2541406462123277</v>
          </cell>
          <cell r="N740">
            <v>112</v>
          </cell>
          <cell r="O740">
            <v>8.3895131086142332</v>
          </cell>
          <cell r="P740">
            <v>62</v>
          </cell>
          <cell r="Q740">
            <v>5.5307760927743086</v>
          </cell>
          <cell r="R740">
            <v>3502</v>
          </cell>
          <cell r="S740">
            <v>9.4817783072507709</v>
          </cell>
        </row>
        <row r="741">
          <cell r="A741" t="str">
            <v>c-Limburg</v>
          </cell>
          <cell r="B741">
            <v>566</v>
          </cell>
          <cell r="C741">
            <v>4.46442656570437</v>
          </cell>
          <cell r="D741">
            <v>227</v>
          </cell>
          <cell r="E741">
            <v>4.5545746388443016</v>
          </cell>
          <cell r="F741">
            <v>173</v>
          </cell>
          <cell r="G741">
            <v>3.5205535205535203</v>
          </cell>
          <cell r="H741">
            <v>193</v>
          </cell>
          <cell r="I741">
            <v>3.7791266888584287</v>
          </cell>
          <cell r="J741">
            <v>124</v>
          </cell>
          <cell r="K741">
            <v>3.984575835475578</v>
          </cell>
          <cell r="L741">
            <v>154</v>
          </cell>
          <cell r="M741">
            <v>4.1813738799891391</v>
          </cell>
          <cell r="N741">
            <v>56</v>
          </cell>
          <cell r="O741">
            <v>4.1947565543071166</v>
          </cell>
          <cell r="P741">
            <v>24</v>
          </cell>
          <cell r="Q741">
            <v>2.140945584299732</v>
          </cell>
          <cell r="R741">
            <v>1517</v>
          </cell>
          <cell r="S741">
            <v>4.1073265825526617</v>
          </cell>
        </row>
        <row r="742">
          <cell r="A742" t="str">
            <v>d-Oost-Vlaanderen</v>
          </cell>
          <cell r="B742">
            <v>1158</v>
          </cell>
          <cell r="C742">
            <v>9.1339327969711306</v>
          </cell>
          <cell r="D742">
            <v>462</v>
          </cell>
          <cell r="E742">
            <v>9.2696629213483153</v>
          </cell>
          <cell r="F742">
            <v>458</v>
          </cell>
          <cell r="G742">
            <v>9.3203093203093204</v>
          </cell>
          <cell r="H742">
            <v>454</v>
          </cell>
          <cell r="I742">
            <v>8.8897591541022134</v>
          </cell>
          <cell r="J742">
            <v>233</v>
          </cell>
          <cell r="K742">
            <v>7.4871465295629829</v>
          </cell>
          <cell r="L742">
            <v>270</v>
          </cell>
          <cell r="M742">
            <v>7.3309801792017364</v>
          </cell>
          <cell r="N742">
            <v>92</v>
          </cell>
          <cell r="O742">
            <v>6.891385767790263</v>
          </cell>
          <cell r="P742">
            <v>55</v>
          </cell>
          <cell r="Q742">
            <v>4.9063336306868868</v>
          </cell>
          <cell r="R742">
            <v>3182</v>
          </cell>
          <cell r="S742">
            <v>8.6153679536470467</v>
          </cell>
        </row>
        <row r="743">
          <cell r="A743" t="str">
            <v>e-Vlaams-Brabant</v>
          </cell>
          <cell r="B743">
            <v>474</v>
          </cell>
          <cell r="C743">
            <v>3.7387600567912913</v>
          </cell>
          <cell r="D743">
            <v>234</v>
          </cell>
          <cell r="E743">
            <v>4.6950240770465488</v>
          </cell>
          <cell r="F743">
            <v>251</v>
          </cell>
          <cell r="G743">
            <v>5.1078551078551078</v>
          </cell>
          <cell r="H743">
            <v>232</v>
          </cell>
          <cell r="I743">
            <v>4.542784413550029</v>
          </cell>
          <cell r="J743">
            <v>115</v>
          </cell>
          <cell r="K743">
            <v>3.6953727506426732</v>
          </cell>
          <cell r="L743">
            <v>146</v>
          </cell>
          <cell r="M743">
            <v>3.9641596524572353</v>
          </cell>
          <cell r="N743">
            <v>48</v>
          </cell>
          <cell r="O743">
            <v>3.5955056179775284</v>
          </cell>
          <cell r="P743">
            <v>26</v>
          </cell>
          <cell r="Q743">
            <v>2.3193577163247099</v>
          </cell>
          <cell r="R743">
            <v>1526</v>
          </cell>
          <cell r="S743">
            <v>4.1316943737477665</v>
          </cell>
        </row>
        <row r="744">
          <cell r="A744" t="str">
            <v>f-West-Vlaanderen</v>
          </cell>
          <cell r="B744">
            <v>926</v>
          </cell>
          <cell r="C744">
            <v>7.3039911657990215</v>
          </cell>
          <cell r="D744">
            <v>358</v>
          </cell>
          <cell r="E744">
            <v>7.1829855537720713</v>
          </cell>
          <cell r="F744">
            <v>340</v>
          </cell>
          <cell r="G744">
            <v>6.919006919006919</v>
          </cell>
          <cell r="H744">
            <v>305</v>
          </cell>
          <cell r="I744">
            <v>5.9721950264343056</v>
          </cell>
          <cell r="J744">
            <v>197</v>
          </cell>
          <cell r="K744">
            <v>6.3303341902313628</v>
          </cell>
          <cell r="L744">
            <v>215</v>
          </cell>
          <cell r="M744">
            <v>5.8376323649199025</v>
          </cell>
          <cell r="N744">
            <v>55</v>
          </cell>
          <cell r="O744">
            <v>4.119850187265917</v>
          </cell>
          <cell r="P744">
            <v>42</v>
          </cell>
          <cell r="Q744">
            <v>3.7466547725245318</v>
          </cell>
          <cell r="R744">
            <v>2438</v>
          </cell>
          <cell r="S744">
            <v>6.6009638815183846</v>
          </cell>
        </row>
        <row r="745">
          <cell r="A745" t="str">
            <v>g-Brabant Wallon</v>
          </cell>
          <cell r="B745">
            <v>168</v>
          </cell>
          <cell r="C745">
            <v>1.3251301467108376</v>
          </cell>
          <cell r="D745">
            <v>118</v>
          </cell>
          <cell r="E745">
            <v>2.3675762439807384</v>
          </cell>
          <cell r="F745">
            <v>132</v>
          </cell>
          <cell r="G745">
            <v>2.6862026862026864</v>
          </cell>
          <cell r="H745">
            <v>119</v>
          </cell>
          <cell r="I745">
            <v>2.3301351086743685</v>
          </cell>
          <cell r="J745">
            <v>79</v>
          </cell>
          <cell r="K745">
            <v>2.538560411311054</v>
          </cell>
          <cell r="L745">
            <v>83</v>
          </cell>
          <cell r="M745">
            <v>2.2535976106434972</v>
          </cell>
          <cell r="N745">
            <v>26</v>
          </cell>
          <cell r="O745">
            <v>1.9475655430711609</v>
          </cell>
          <cell r="P745">
            <v>27</v>
          </cell>
          <cell r="Q745">
            <v>2.408563782337199</v>
          </cell>
          <cell r="R745">
            <v>752</v>
          </cell>
          <cell r="S745">
            <v>2.0360643309687552</v>
          </cell>
        </row>
        <row r="746">
          <cell r="A746" t="str">
            <v>h-Hainaut</v>
          </cell>
          <cell r="B746">
            <v>998</v>
          </cell>
          <cell r="C746">
            <v>7.8719040858179516</v>
          </cell>
          <cell r="D746">
            <v>478</v>
          </cell>
          <cell r="E746">
            <v>9.5906902086677359</v>
          </cell>
          <cell r="F746">
            <v>573</v>
          </cell>
          <cell r="G746">
            <v>11.66056166056166</v>
          </cell>
          <cell r="H746">
            <v>650</v>
          </cell>
          <cell r="I746">
            <v>12.727628744859993</v>
          </cell>
          <cell r="J746">
            <v>427</v>
          </cell>
          <cell r="K746">
            <v>13.721079691516712</v>
          </cell>
          <cell r="L746">
            <v>496</v>
          </cell>
          <cell r="M746">
            <v>13.467282106978008</v>
          </cell>
          <cell r="N746">
            <v>184</v>
          </cell>
          <cell r="O746">
            <v>13.782771535580526</v>
          </cell>
          <cell r="P746">
            <v>146</v>
          </cell>
          <cell r="Q746">
            <v>13.02408563782337</v>
          </cell>
          <cell r="R746">
            <v>3952</v>
          </cell>
          <cell r="S746">
            <v>10.700167867006009</v>
          </cell>
        </row>
        <row r="747">
          <cell r="A747" t="str">
            <v>i-Liège</v>
          </cell>
          <cell r="B747">
            <v>1187</v>
          </cell>
          <cell r="C747">
            <v>9.3626755008676437</v>
          </cell>
          <cell r="D747">
            <v>428</v>
          </cell>
          <cell r="E747">
            <v>8.5874799357945424</v>
          </cell>
          <cell r="F747">
            <v>495</v>
          </cell>
          <cell r="G747">
            <v>10.073260073260073</v>
          </cell>
          <cell r="H747">
            <v>550</v>
          </cell>
          <cell r="I747">
            <v>10.769532014881534</v>
          </cell>
          <cell r="J747">
            <v>324</v>
          </cell>
          <cell r="K747">
            <v>10.411311053984578</v>
          </cell>
          <cell r="L747">
            <v>404</v>
          </cell>
          <cell r="M747">
            <v>10.969318490361118</v>
          </cell>
          <cell r="N747">
            <v>127</v>
          </cell>
          <cell r="O747">
            <v>9.5131086142322108</v>
          </cell>
          <cell r="P747">
            <v>105</v>
          </cell>
          <cell r="Q747">
            <v>9.36663693131133</v>
          </cell>
          <cell r="R747">
            <v>3620</v>
          </cell>
          <cell r="S747">
            <v>9.8012671251421448</v>
          </cell>
        </row>
        <row r="748">
          <cell r="A748" t="str">
            <v>j-Luxembourg</v>
          </cell>
          <cell r="B748">
            <v>282</v>
          </cell>
          <cell r="C748">
            <v>2.2243256034074772</v>
          </cell>
          <cell r="D748">
            <v>96</v>
          </cell>
          <cell r="E748">
            <v>1.9261637239165328</v>
          </cell>
          <cell r="F748">
            <v>108</v>
          </cell>
          <cell r="G748">
            <v>2.197802197802198</v>
          </cell>
          <cell r="H748">
            <v>135</v>
          </cell>
          <cell r="I748">
            <v>2.6434305854709224</v>
          </cell>
          <cell r="J748">
            <v>79</v>
          </cell>
          <cell r="K748">
            <v>2.538560411311054</v>
          </cell>
          <cell r="L748">
            <v>64</v>
          </cell>
          <cell r="M748">
            <v>1.7377138202552265</v>
          </cell>
          <cell r="N748">
            <v>37</v>
          </cell>
          <cell r="O748">
            <v>2.7715355805243447</v>
          </cell>
          <cell r="P748">
            <v>28</v>
          </cell>
          <cell r="Q748">
            <v>2.4977698483496877</v>
          </cell>
          <cell r="R748">
            <v>829</v>
          </cell>
          <cell r="S748">
            <v>2.2445443223046513</v>
          </cell>
        </row>
        <row r="749">
          <cell r="A749" t="str">
            <v>k-Namur</v>
          </cell>
          <cell r="B749">
            <v>333</v>
          </cell>
          <cell r="C749">
            <v>2.6265972550875527</v>
          </cell>
          <cell r="D749">
            <v>167</v>
          </cell>
          <cell r="E749">
            <v>3.3507223113964688</v>
          </cell>
          <cell r="F749">
            <v>191</v>
          </cell>
          <cell r="G749">
            <v>3.8868538868538867</v>
          </cell>
          <cell r="H749">
            <v>219</v>
          </cell>
          <cell r="I749">
            <v>4.2882318386528295</v>
          </cell>
          <cell r="J749">
            <v>118</v>
          </cell>
          <cell r="K749">
            <v>3.7917737789203083</v>
          </cell>
          <cell r="L749">
            <v>140</v>
          </cell>
          <cell r="M749">
            <v>3.8012489818083086</v>
          </cell>
          <cell r="N749">
            <v>57</v>
          </cell>
          <cell r="O749">
            <v>4.2696629213483144</v>
          </cell>
          <cell r="P749">
            <v>45</v>
          </cell>
          <cell r="Q749">
            <v>4.0142729705619979</v>
          </cell>
          <cell r="R749">
            <v>1270</v>
          </cell>
          <cell r="S749">
            <v>3.4385660908647857</v>
          </cell>
        </row>
        <row r="750">
          <cell r="A750" t="str">
            <v>l-Buitenland</v>
          </cell>
          <cell r="B750">
            <v>30</v>
          </cell>
          <cell r="C750">
            <v>0.236630383341221</v>
          </cell>
          <cell r="D750">
            <v>1</v>
          </cell>
          <cell r="E750">
            <v>2.0064205457463884E-2</v>
          </cell>
          <cell r="F750">
            <v>3</v>
          </cell>
          <cell r="G750">
            <v>6.1050061050061048E-2</v>
          </cell>
          <cell r="H750">
            <v>8</v>
          </cell>
          <cell r="I750">
            <v>0.15664773839827686</v>
          </cell>
          <cell r="J750">
            <v>9</v>
          </cell>
          <cell r="K750">
            <v>0.28920308483290486</v>
          </cell>
          <cell r="L750">
            <v>6</v>
          </cell>
          <cell r="M750">
            <v>0.1629106706489275</v>
          </cell>
          <cell r="N750">
            <v>4</v>
          </cell>
          <cell r="O750">
            <v>0.29962546816479402</v>
          </cell>
          <cell r="P750">
            <v>2</v>
          </cell>
          <cell r="Q750">
            <v>0.17841213202497774</v>
          </cell>
          <cell r="R750">
            <v>63</v>
          </cell>
          <cell r="S750">
            <v>0.17057453836573347</v>
          </cell>
        </row>
        <row r="751">
          <cell r="A751" t="str">
            <v>n-Inconnu</v>
          </cell>
          <cell r="B751">
            <v>4362</v>
          </cell>
          <cell r="C751">
            <v>34.406057737813533</v>
          </cell>
          <cell r="D751">
            <v>1084</v>
          </cell>
          <cell r="E751">
            <v>21.749598715890851</v>
          </cell>
          <cell r="F751">
            <v>982</v>
          </cell>
          <cell r="G751">
            <v>19.983719983719983</v>
          </cell>
          <cell r="H751">
            <v>1072</v>
          </cell>
          <cell r="I751">
            <v>20.990796945369102</v>
          </cell>
          <cell r="J751">
            <v>707</v>
          </cell>
          <cell r="K751">
            <v>22.718508997429307</v>
          </cell>
          <cell r="L751">
            <v>933</v>
          </cell>
          <cell r="M751">
            <v>25.332609285908223</v>
          </cell>
          <cell r="N751">
            <v>365</v>
          </cell>
          <cell r="O751">
            <v>27.340823970037455</v>
          </cell>
          <cell r="P751">
            <v>421</v>
          </cell>
          <cell r="Q751">
            <v>37.555753791257807</v>
          </cell>
          <cell r="R751">
            <v>9926</v>
          </cell>
          <cell r="S751">
            <v>26.874966155845563</v>
          </cell>
        </row>
        <row r="752">
          <cell r="A752" t="str">
            <v>Total</v>
          </cell>
          <cell r="B752">
            <v>12678</v>
          </cell>
          <cell r="C752">
            <v>100</v>
          </cell>
          <cell r="D752">
            <v>4984</v>
          </cell>
          <cell r="E752">
            <v>100</v>
          </cell>
          <cell r="F752">
            <v>4914</v>
          </cell>
          <cell r="G752">
            <v>100</v>
          </cell>
          <cell r="H752">
            <v>5107</v>
          </cell>
          <cell r="I752">
            <v>100</v>
          </cell>
          <cell r="J752">
            <v>3112</v>
          </cell>
          <cell r="K752">
            <v>100</v>
          </cell>
          <cell r="L752">
            <v>3683</v>
          </cell>
          <cell r="M752">
            <v>100</v>
          </cell>
          <cell r="N752">
            <v>1335</v>
          </cell>
          <cell r="O752">
            <v>100</v>
          </cell>
          <cell r="P752">
            <v>1121</v>
          </cell>
          <cell r="Q752">
            <v>100</v>
          </cell>
          <cell r="R752">
            <v>36934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- 2017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4357</v>
          </cell>
          <cell r="C757">
            <v>11.796718470785725</v>
          </cell>
          <cell r="D757">
            <v>4357</v>
          </cell>
          <cell r="E757">
            <v>11.796718470785725</v>
          </cell>
        </row>
        <row r="758">
          <cell r="A758" t="str">
            <v>b-Antwerpen</v>
          </cell>
          <cell r="B758">
            <v>3502</v>
          </cell>
          <cell r="C758">
            <v>9.4817783072507709</v>
          </cell>
          <cell r="D758">
            <v>3502</v>
          </cell>
          <cell r="E758">
            <v>9.4817783072507709</v>
          </cell>
        </row>
        <row r="759">
          <cell r="A759" t="str">
            <v>c-Limburg</v>
          </cell>
          <cell r="B759">
            <v>1517</v>
          </cell>
          <cell r="C759">
            <v>4.1073265825526617</v>
          </cell>
          <cell r="D759">
            <v>1517</v>
          </cell>
          <cell r="E759">
            <v>4.1073265825526617</v>
          </cell>
        </row>
        <row r="760">
          <cell r="A760" t="str">
            <v>d-Oost-Vlaanderen</v>
          </cell>
          <cell r="B760">
            <v>3182</v>
          </cell>
          <cell r="C760">
            <v>8.6153679536470467</v>
          </cell>
          <cell r="D760">
            <v>3182</v>
          </cell>
          <cell r="E760">
            <v>8.6153679536470467</v>
          </cell>
        </row>
        <row r="761">
          <cell r="A761" t="str">
            <v>e-Vlaams-Brabant</v>
          </cell>
          <cell r="B761">
            <v>1526</v>
          </cell>
          <cell r="C761">
            <v>4.1316943737477665</v>
          </cell>
          <cell r="D761">
            <v>1526</v>
          </cell>
          <cell r="E761">
            <v>4.1316943737477665</v>
          </cell>
        </row>
        <row r="762">
          <cell r="A762" t="str">
            <v>f-West-Vlaanderen</v>
          </cell>
          <cell r="B762">
            <v>2438</v>
          </cell>
          <cell r="C762">
            <v>6.6009638815183846</v>
          </cell>
          <cell r="D762">
            <v>2438</v>
          </cell>
          <cell r="E762">
            <v>6.6009638815183846</v>
          </cell>
        </row>
        <row r="763">
          <cell r="A763" t="str">
            <v>g-Brabant Wallon</v>
          </cell>
          <cell r="B763">
            <v>752</v>
          </cell>
          <cell r="C763">
            <v>2.0360643309687552</v>
          </cell>
          <cell r="D763">
            <v>752</v>
          </cell>
          <cell r="E763">
            <v>2.0360643309687552</v>
          </cell>
        </row>
        <row r="764">
          <cell r="A764" t="str">
            <v>h-Hainaut</v>
          </cell>
          <cell r="B764">
            <v>3952</v>
          </cell>
          <cell r="C764">
            <v>10.700167867006009</v>
          </cell>
          <cell r="D764">
            <v>3952</v>
          </cell>
          <cell r="E764">
            <v>10.700167867006009</v>
          </cell>
        </row>
        <row r="765">
          <cell r="A765" t="str">
            <v>i-Liège</v>
          </cell>
          <cell r="B765">
            <v>3620</v>
          </cell>
          <cell r="C765">
            <v>9.8012671251421448</v>
          </cell>
          <cell r="D765">
            <v>3620</v>
          </cell>
          <cell r="E765">
            <v>9.8012671251421448</v>
          </cell>
        </row>
        <row r="766">
          <cell r="A766" t="str">
            <v>j-Luxembourg</v>
          </cell>
          <cell r="B766">
            <v>829</v>
          </cell>
          <cell r="C766">
            <v>2.2445443223046513</v>
          </cell>
          <cell r="D766">
            <v>829</v>
          </cell>
          <cell r="E766">
            <v>2.2445443223046513</v>
          </cell>
        </row>
        <row r="767">
          <cell r="A767" t="str">
            <v>k-Namur</v>
          </cell>
          <cell r="B767">
            <v>1270</v>
          </cell>
          <cell r="C767">
            <v>3.4385660908647857</v>
          </cell>
          <cell r="D767">
            <v>1270</v>
          </cell>
          <cell r="E767">
            <v>3.4385660908647857</v>
          </cell>
        </row>
        <row r="768">
          <cell r="A768" t="str">
            <v>l-Buitenland</v>
          </cell>
          <cell r="B768">
            <v>63</v>
          </cell>
          <cell r="C768">
            <v>0.17057453836573347</v>
          </cell>
          <cell r="D768">
            <v>63</v>
          </cell>
          <cell r="E768">
            <v>0.17057453836573347</v>
          </cell>
        </row>
        <row r="769">
          <cell r="A769" t="str">
            <v>n-Inconnu</v>
          </cell>
          <cell r="B769">
            <v>9926</v>
          </cell>
          <cell r="C769">
            <v>26.874966155845563</v>
          </cell>
          <cell r="D769">
            <v>9926</v>
          </cell>
          <cell r="E769">
            <v>26.874966155845563</v>
          </cell>
        </row>
        <row r="770">
          <cell r="A770" t="str">
            <v>Total</v>
          </cell>
          <cell r="B770">
            <v>36934</v>
          </cell>
          <cell r="C770">
            <v>100</v>
          </cell>
          <cell r="D770">
            <v>36934</v>
          </cell>
          <cell r="E770">
            <v>100</v>
          </cell>
        </row>
        <row r="773">
          <cell r="A773">
            <v>43445</v>
          </cell>
        </row>
        <row r="774">
          <cell r="A77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Z889"/>
  <sheetViews>
    <sheetView topLeftCell="A22" workbookViewId="0">
      <selection activeCell="C36" sqref="C36"/>
    </sheetView>
  </sheetViews>
  <sheetFormatPr defaultRowHeight="15" x14ac:dyDescent="0.25"/>
  <cols>
    <col min="1" max="1" width="2.7109375" style="245" customWidth="1"/>
    <col min="2" max="2" width="9.140625" style="248" customWidth="1"/>
    <col min="3" max="3" width="165.7109375" style="248" bestFit="1" customWidth="1"/>
    <col min="4" max="130" width="11.42578125" style="245" customWidth="1"/>
    <col min="131" max="16384" width="9.140625" style="248"/>
  </cols>
  <sheetData>
    <row r="1" spans="2:3" s="245" customFormat="1" ht="15.75" thickBot="1" x14ac:dyDescent="0.3"/>
    <row r="2" spans="2:3" ht="21.95" customHeight="1" thickTop="1" thickBot="1" x14ac:dyDescent="0.3">
      <c r="B2" s="246" t="s">
        <v>309</v>
      </c>
      <c r="C2" s="247"/>
    </row>
    <row r="3" spans="2:3" ht="21.95" customHeight="1" thickTop="1" thickBot="1" x14ac:dyDescent="0.3">
      <c r="B3" s="249" t="s">
        <v>296</v>
      </c>
      <c r="C3" s="250" t="s">
        <v>297</v>
      </c>
    </row>
    <row r="4" spans="2:3" ht="21.95" customHeight="1" thickTop="1" x14ac:dyDescent="0.25">
      <c r="B4" s="252" t="s">
        <v>301</v>
      </c>
      <c r="C4" s="251" t="s">
        <v>310</v>
      </c>
    </row>
    <row r="5" spans="2:3" ht="21.95" customHeight="1" x14ac:dyDescent="0.25">
      <c r="B5" s="252" t="s">
        <v>302</v>
      </c>
      <c r="C5" s="251" t="s">
        <v>311</v>
      </c>
    </row>
    <row r="6" spans="2:3" ht="21.95" customHeight="1" x14ac:dyDescent="0.25">
      <c r="B6" s="252" t="s">
        <v>303</v>
      </c>
      <c r="C6" s="251" t="s">
        <v>312</v>
      </c>
    </row>
    <row r="7" spans="2:3" ht="21.95" customHeight="1" x14ac:dyDescent="0.25">
      <c r="B7" s="252" t="s">
        <v>304</v>
      </c>
      <c r="C7" s="251" t="s">
        <v>313</v>
      </c>
    </row>
    <row r="8" spans="2:3" ht="21.95" customHeight="1" x14ac:dyDescent="0.25">
      <c r="B8" s="252" t="s">
        <v>305</v>
      </c>
      <c r="C8" s="251" t="s">
        <v>314</v>
      </c>
    </row>
    <row r="9" spans="2:3" ht="21.95" customHeight="1" x14ac:dyDescent="0.25">
      <c r="B9" s="252" t="s">
        <v>306</v>
      </c>
      <c r="C9" s="251" t="s">
        <v>315</v>
      </c>
    </row>
    <row r="10" spans="2:3" ht="21.95" customHeight="1" thickBot="1" x14ac:dyDescent="0.3">
      <c r="B10" s="252" t="s">
        <v>307</v>
      </c>
      <c r="C10" s="251" t="s">
        <v>316</v>
      </c>
    </row>
    <row r="11" spans="2:3" ht="21.95" customHeight="1" thickTop="1" thickBot="1" x14ac:dyDescent="0.3">
      <c r="B11" s="249" t="s">
        <v>251</v>
      </c>
      <c r="C11" s="250" t="s">
        <v>298</v>
      </c>
    </row>
    <row r="12" spans="2:3" ht="21.95" customHeight="1" thickTop="1" x14ac:dyDescent="0.25">
      <c r="B12" s="252" t="s">
        <v>254</v>
      </c>
      <c r="C12" s="251" t="s">
        <v>317</v>
      </c>
    </row>
    <row r="13" spans="2:3" ht="21.95" customHeight="1" x14ac:dyDescent="0.25">
      <c r="B13" s="252" t="s">
        <v>255</v>
      </c>
      <c r="C13" s="251" t="s">
        <v>318</v>
      </c>
    </row>
    <row r="14" spans="2:3" ht="21.95" customHeight="1" x14ac:dyDescent="0.25">
      <c r="B14" s="252" t="s">
        <v>256</v>
      </c>
      <c r="C14" s="251" t="s">
        <v>319</v>
      </c>
    </row>
    <row r="15" spans="2:3" ht="21.95" customHeight="1" x14ac:dyDescent="0.25">
      <c r="B15" s="252" t="s">
        <v>257</v>
      </c>
      <c r="C15" s="251" t="s">
        <v>320</v>
      </c>
    </row>
    <row r="16" spans="2:3" ht="21.95" customHeight="1" x14ac:dyDescent="0.25">
      <c r="B16" s="252" t="s">
        <v>258</v>
      </c>
      <c r="C16" s="251" t="s">
        <v>321</v>
      </c>
    </row>
    <row r="17" spans="2:3" ht="21.95" customHeight="1" x14ac:dyDescent="0.25">
      <c r="B17" s="252" t="s">
        <v>259</v>
      </c>
      <c r="C17" s="251" t="s">
        <v>322</v>
      </c>
    </row>
    <row r="18" spans="2:3" ht="21.95" customHeight="1" thickBot="1" x14ac:dyDescent="0.3">
      <c r="B18" s="252" t="s">
        <v>260</v>
      </c>
      <c r="C18" s="251" t="s">
        <v>323</v>
      </c>
    </row>
    <row r="19" spans="2:3" ht="21.95" customHeight="1" thickTop="1" thickBot="1" x14ac:dyDescent="0.3">
      <c r="B19" s="249" t="s">
        <v>252</v>
      </c>
      <c r="C19" s="250" t="s">
        <v>299</v>
      </c>
    </row>
    <row r="20" spans="2:3" ht="21.95" customHeight="1" thickTop="1" x14ac:dyDescent="0.25">
      <c r="B20" s="252" t="s">
        <v>261</v>
      </c>
      <c r="C20" s="251" t="s">
        <v>324</v>
      </c>
    </row>
    <row r="21" spans="2:3" ht="21.95" customHeight="1" x14ac:dyDescent="0.25">
      <c r="B21" s="252" t="s">
        <v>262</v>
      </c>
      <c r="C21" s="251" t="s">
        <v>325</v>
      </c>
    </row>
    <row r="22" spans="2:3" ht="21.95" customHeight="1" x14ac:dyDescent="0.25">
      <c r="B22" s="252" t="s">
        <v>263</v>
      </c>
      <c r="C22" s="251" t="s">
        <v>326</v>
      </c>
    </row>
    <row r="23" spans="2:3" ht="21.95" customHeight="1" x14ac:dyDescent="0.25">
      <c r="B23" s="252" t="s">
        <v>264</v>
      </c>
      <c r="C23" s="251" t="s">
        <v>327</v>
      </c>
    </row>
    <row r="24" spans="2:3" ht="21.95" customHeight="1" x14ac:dyDescent="0.25">
      <c r="B24" s="252" t="s">
        <v>265</v>
      </c>
      <c r="C24" s="251" t="s">
        <v>328</v>
      </c>
    </row>
    <row r="25" spans="2:3" ht="21.95" customHeight="1" x14ac:dyDescent="0.25">
      <c r="B25" s="252" t="s">
        <v>266</v>
      </c>
      <c r="C25" s="251" t="s">
        <v>329</v>
      </c>
    </row>
    <row r="26" spans="2:3" ht="21.95" customHeight="1" thickBot="1" x14ac:dyDescent="0.3">
      <c r="B26" s="252" t="s">
        <v>267</v>
      </c>
      <c r="C26" s="251" t="s">
        <v>330</v>
      </c>
    </row>
    <row r="27" spans="2:3" ht="21.95" customHeight="1" thickTop="1" thickBot="1" x14ac:dyDescent="0.3">
      <c r="B27" s="249" t="s">
        <v>253</v>
      </c>
      <c r="C27" s="250" t="s">
        <v>300</v>
      </c>
    </row>
    <row r="28" spans="2:3" ht="21.95" customHeight="1" thickTop="1" x14ac:dyDescent="0.25">
      <c r="B28" s="252" t="s">
        <v>268</v>
      </c>
      <c r="C28" s="251" t="s">
        <v>331</v>
      </c>
    </row>
    <row r="29" spans="2:3" ht="21.95" customHeight="1" x14ac:dyDescent="0.25">
      <c r="B29" s="252" t="s">
        <v>269</v>
      </c>
      <c r="C29" s="251" t="s">
        <v>332</v>
      </c>
    </row>
    <row r="30" spans="2:3" ht="21.95" customHeight="1" x14ac:dyDescent="0.25">
      <c r="B30" s="252" t="s">
        <v>270</v>
      </c>
      <c r="C30" s="251" t="s">
        <v>333</v>
      </c>
    </row>
    <row r="31" spans="2:3" ht="21.95" customHeight="1" x14ac:dyDescent="0.25">
      <c r="B31" s="252" t="s">
        <v>271</v>
      </c>
      <c r="C31" s="251" t="s">
        <v>334</v>
      </c>
    </row>
    <row r="32" spans="2:3" ht="21.95" customHeight="1" x14ac:dyDescent="0.25">
      <c r="B32" s="252" t="s">
        <v>272</v>
      </c>
      <c r="C32" s="251" t="s">
        <v>335</v>
      </c>
    </row>
    <row r="33" spans="2:3" ht="21.95" customHeight="1" x14ac:dyDescent="0.25">
      <c r="B33" s="252" t="s">
        <v>273</v>
      </c>
      <c r="C33" s="251" t="s">
        <v>336</v>
      </c>
    </row>
    <row r="34" spans="2:3" ht="21.95" customHeight="1" thickBot="1" x14ac:dyDescent="0.3">
      <c r="B34" s="253" t="s">
        <v>274</v>
      </c>
      <c r="C34" s="254" t="s">
        <v>337</v>
      </c>
    </row>
    <row r="35" spans="2:3" s="245" customFormat="1" ht="15.75" thickTop="1" x14ac:dyDescent="0.25"/>
    <row r="36" spans="2:3" s="245" customFormat="1" x14ac:dyDescent="0.25"/>
    <row r="37" spans="2:3" s="245" customFormat="1" x14ac:dyDescent="0.25"/>
    <row r="38" spans="2:3" s="245" customFormat="1" x14ac:dyDescent="0.25"/>
    <row r="39" spans="2:3" s="245" customFormat="1" x14ac:dyDescent="0.25"/>
    <row r="40" spans="2:3" s="245" customFormat="1" x14ac:dyDescent="0.25"/>
    <row r="41" spans="2:3" s="245" customFormat="1" x14ac:dyDescent="0.25"/>
    <row r="42" spans="2:3" s="245" customFormat="1" x14ac:dyDescent="0.25"/>
    <row r="43" spans="2:3" s="245" customFormat="1" x14ac:dyDescent="0.25"/>
    <row r="44" spans="2:3" s="245" customFormat="1" x14ac:dyDescent="0.25"/>
    <row r="45" spans="2:3" s="245" customFormat="1" x14ac:dyDescent="0.25"/>
    <row r="46" spans="2:3" s="245" customFormat="1" x14ac:dyDescent="0.25"/>
    <row r="47" spans="2:3" s="245" customFormat="1" x14ac:dyDescent="0.25"/>
    <row r="48" spans="2:3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</sheetData>
  <hyperlinks>
    <hyperlink ref="C4" location="'5.1.1'!A1" display="Accidents sur le lieu de travail selon l'heure de l'accident :  évolution 2011 - 2015" xr:uid="{00000000-0004-0000-0000-000000000000}"/>
    <hyperlink ref="C5" location="'5.1.2'!A1" display="Accidents sur le lieu de travail selon l'heure de l'accident : distribution selon les conséquences - 2015" xr:uid="{00000000-0004-0000-0000-000001000000}"/>
    <hyperlink ref="C6" location="'5.1.3'!A1" display="Accidents sur le lieu de travail selon l'heure de l'accident : distribution selon les conséquences et le genre - 2015" xr:uid="{00000000-0004-0000-0000-000002000000}"/>
    <hyperlink ref="C8" location="'5.1.5'!A1" display="Accidents sur le lieu de travail selon l'heure de l'accident : distribution selon les conséquences et la génération en fréquence relative - 2017" xr:uid="{00000000-0004-0000-0000-000003000000}"/>
    <hyperlink ref="C9" location="'5.1.6'!A1" display="Accidents sur le lieu de travail selon l'heure de l'accident : distribution selon les conséquences et le genre de travail (manuel/intellectuel) - 2015" xr:uid="{00000000-0004-0000-0000-000004000000}"/>
    <hyperlink ref="C10" location="'5.1.7'!A1" display="Accidents sur le lieu de travail selon l'heure de l'accident : distribution selon la durée de l’incapacité temporaire - 2015" xr:uid="{00000000-0004-0000-0000-000005000000}"/>
    <hyperlink ref="C20" location="'5.4.1'!A1" display="Accidents sur le lieu de travail selon le mois de l'accident : évolution 2011 - 2015" xr:uid="{00000000-0004-0000-0000-000006000000}"/>
    <hyperlink ref="C21" location="'5.4.2'!A1" display="Accidents sur le lieu de travail selon le mois de l'accident : distribution selon les conséquences - 2015" xr:uid="{00000000-0004-0000-0000-000007000000}"/>
    <hyperlink ref="C23" location="'5.4.4'!A1" display="Accidents sur le lieu de travail selon le mois de l'accident : distribution selon les conséquences et la génération en fréquence absolue - 2015" xr:uid="{00000000-0004-0000-0000-000008000000}"/>
    <hyperlink ref="C24" location="'5.4.5'!A1" display="Accidents sur le lieu de travail selon le mois de l'accident : distribution selon les conséquences et la génération en fréquence relative - 2015" xr:uid="{00000000-0004-0000-0000-000009000000}"/>
    <hyperlink ref="C25" location="'5.4.6'!A1" display="Accidents sur le lieu de travail selon le mois de l'accident : distribution selon les conséquences et le genre de travail - 2015" xr:uid="{00000000-0004-0000-0000-00000A000000}"/>
    <hyperlink ref="C26" location="'5.4.7'!A1" display="Accidents sur le lieu de travail selon le mois de l'accident : distribution selon la durée de l’incapacité temporaire - 2015" xr:uid="{00000000-0004-0000-0000-00000B000000}"/>
    <hyperlink ref="C28" location="'5.5.1'!A1" display="Accidents sur le lieu de travail selon la province et la région de survenance de l'accident : évolution 2011 - 2015" xr:uid="{00000000-0004-0000-0000-00000C000000}"/>
    <hyperlink ref="C29" location="'5.5.2'!A1" display="Accidents sur le lieu de travail selon la province et la région de survenance de l'accident : distribution selon les conséquences - 2015" xr:uid="{00000000-0004-0000-0000-00000D000000}"/>
    <hyperlink ref="C30" location="'5.5.3'!A1" display="Accidents sur le lieu de travail selon la province et la région de survenance de l'accident : distribution selon les conséquences et le genre - 2015" xr:uid="{00000000-0004-0000-0000-00000E000000}"/>
    <hyperlink ref="C31" location="'5.5.4'!A1" display="Accidents sur le lieu de travail selon la province et la région de survenance de l'accident : distribution selon les conséquences et la génération en fréquence absolue - 2015" xr:uid="{00000000-0004-0000-0000-00000F000000}"/>
    <hyperlink ref="C32" location="'5.5.5'!A1" display="Accidents sur le lieu de travail selon la province et la région de survenance de l'accident : distribution selon les conséquences et la génération en fréquence relative -  2015" xr:uid="{00000000-0004-0000-0000-000010000000}"/>
    <hyperlink ref="C33" location="'5.5.6'!A1" display="Accidents sur le lieu de travail selon la province et la région de survenance de l'accident : distribution selon les conséquences et le genre de travail - 2015" xr:uid="{00000000-0004-0000-0000-000011000000}"/>
    <hyperlink ref="C12" location="'5.3.1'!A1" display="Accidents sur le lieu de travail selon le jour de l'accident : évolution 2014 - 2017" xr:uid="{00000000-0004-0000-0000-000012000000}"/>
    <hyperlink ref="C13" location="'5.3.2'!A1" display="Accidents sur le lieu de travail selon le jour de l'accident : distribution selon les conséquences - 2017" xr:uid="{00000000-0004-0000-0000-000013000000}"/>
    <hyperlink ref="C14" location="'5.3.3'!A1" display="Accidents sur le lieu de travail selon le jour de l'accident : distribution selon les conséquences et le genre - 2017" xr:uid="{00000000-0004-0000-0000-000014000000}"/>
    <hyperlink ref="C15" location="'5.3.4'!A1" display="Accidents sur le lieu de travail selon le jour de l'accident : distribution selon les conséquences et la génération en fréquence absolue - 2017" xr:uid="{00000000-0004-0000-0000-000015000000}"/>
    <hyperlink ref="C16" location="'5.3.5'!A1" display="Accidents sur le lieu de travail selon le jour de l'accident : distribution selon les conséquences et la génération en fréquence relative - 2017" xr:uid="{00000000-0004-0000-0000-000016000000}"/>
    <hyperlink ref="C7" location="'5.1.4'!A1" display="Accidents sur le lieu de travail selon l'heure de l'accident : distribution selon les conséquences et la génération en fréquence absolue - 2015" xr:uid="{00000000-0004-0000-0000-000017000000}"/>
    <hyperlink ref="C34" location="'5.5.7'!A1" display="Accidents sur le lieu de travail selon la province et la région de survenance de l'accident : distribution selon la durée de l’incapacité temporaire - 2015" xr:uid="{00000000-0004-0000-0000-000018000000}"/>
    <hyperlink ref="C22" location="'5.4.3'!A1" display="Accidents sur le lieu de travail selon le mois de l'accident : distribution selon les conséquences et le genre - 2015" xr:uid="{00000000-0004-0000-0000-000019000000}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V17"/>
  <sheetViews>
    <sheetView workbookViewId="0">
      <selection activeCell="J35" sqref="J35"/>
    </sheetView>
  </sheetViews>
  <sheetFormatPr defaultRowHeight="15" x14ac:dyDescent="0.25"/>
  <cols>
    <col min="1" max="1" width="20.7109375" style="63" customWidth="1"/>
    <col min="2" max="21" width="9.85546875" style="63" customWidth="1"/>
    <col min="22" max="16384" width="9.140625" style="63"/>
  </cols>
  <sheetData>
    <row r="1" spans="1:22" ht="25.15" customHeight="1" thickTop="1" thickBot="1" x14ac:dyDescent="0.3">
      <c r="A1" s="333" t="s">
        <v>93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  <c r="L1" s="336"/>
      <c r="M1" s="336"/>
      <c r="N1" s="336"/>
      <c r="O1" s="336"/>
      <c r="P1" s="336"/>
      <c r="Q1" s="336"/>
      <c r="R1" s="336"/>
      <c r="S1" s="336"/>
      <c r="T1" s="336"/>
      <c r="U1" s="337"/>
    </row>
    <row r="2" spans="1:22" ht="25.15" customHeight="1" thickTop="1" thickBot="1" x14ac:dyDescent="0.3">
      <c r="A2" s="338" t="s">
        <v>52</v>
      </c>
      <c r="B2" s="341" t="s">
        <v>33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</row>
    <row r="3" spans="1:22" ht="25.15" customHeight="1" x14ac:dyDescent="0.25">
      <c r="A3" s="339"/>
      <c r="B3" s="344">
        <v>0</v>
      </c>
      <c r="C3" s="345"/>
      <c r="D3" s="331" t="s">
        <v>34</v>
      </c>
      <c r="E3" s="332"/>
      <c r="F3" s="346" t="s">
        <v>35</v>
      </c>
      <c r="G3" s="345"/>
      <c r="H3" s="331" t="s">
        <v>36</v>
      </c>
      <c r="I3" s="332"/>
      <c r="J3" s="346" t="s">
        <v>37</v>
      </c>
      <c r="K3" s="345"/>
      <c r="L3" s="331" t="s">
        <v>38</v>
      </c>
      <c r="M3" s="332"/>
      <c r="N3" s="346" t="s">
        <v>39</v>
      </c>
      <c r="O3" s="345"/>
      <c r="P3" s="331" t="s">
        <v>40</v>
      </c>
      <c r="Q3" s="332"/>
      <c r="R3" s="346" t="s">
        <v>30</v>
      </c>
      <c r="S3" s="332"/>
      <c r="T3" s="331" t="s">
        <v>32</v>
      </c>
      <c r="U3" s="332"/>
    </row>
    <row r="4" spans="1:22" ht="25.15" customHeight="1" thickBot="1" x14ac:dyDescent="0.3">
      <c r="A4" s="340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3" t="s">
        <v>41</v>
      </c>
      <c r="B5" s="24">
        <f>VLOOKUP(V5,[1]Sheet1!$A$370:$U$382,2,FALSE)</f>
        <v>1046</v>
      </c>
      <c r="C5" s="14">
        <f>VLOOKUP(V5,[1]Sheet1!$A$370:$U$382,3,FALSE)/100</f>
        <v>2.8320788433421781E-2</v>
      </c>
      <c r="D5" s="24">
        <f>VLOOKUP(V5,[1]Sheet1!$A$370:$U$382,4,FALSE)</f>
        <v>1046</v>
      </c>
      <c r="E5" s="14">
        <f>VLOOKUP(V5,[1]Sheet1!$A$370:$U$382,5,FALSE)/100</f>
        <v>2.8320788433421781E-2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121</v>
      </c>
    </row>
    <row r="6" spans="1:22" x14ac:dyDescent="0.25">
      <c r="A6" s="16" t="s">
        <v>42</v>
      </c>
      <c r="B6" s="22">
        <f>VLOOKUP(V6,[1]Sheet1!$A$370:$U$382,2,FALSE)</f>
        <v>1688</v>
      </c>
      <c r="C6" s="14">
        <f>VLOOKUP(V6,[1]Sheet1!$A$370:$U$382,3,FALSE)/100</f>
        <v>4.5703146152596526E-2</v>
      </c>
      <c r="D6" s="22">
        <f>VLOOKUP(V6,[1]Sheet1!$A$370:$U$382,4,FALSE)</f>
        <v>1688</v>
      </c>
      <c r="E6" s="14">
        <f>VLOOKUP(V6,[1]Sheet1!$A$370:$U$382,5,FALSE)/100</f>
        <v>4.5703146152596526E-2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122</v>
      </c>
    </row>
    <row r="7" spans="1:22" x14ac:dyDescent="0.25">
      <c r="A7" s="16" t="s">
        <v>43</v>
      </c>
      <c r="B7" s="22">
        <f>VLOOKUP(V7,[1]Sheet1!$A$370:$U$382,2,FALSE)</f>
        <v>2107</v>
      </c>
      <c r="C7" s="14">
        <f>VLOOKUP(V7,[1]Sheet1!$A$370:$U$382,3,FALSE)/100</f>
        <v>5.7047706720095313E-2</v>
      </c>
      <c r="D7" s="22">
        <f>VLOOKUP(V7,[1]Sheet1!$A$370:$U$382,4,FALSE)</f>
        <v>2107</v>
      </c>
      <c r="E7" s="14">
        <f>VLOOKUP(V7,[1]Sheet1!$A$370:$U$382,5,FALSE)/100</f>
        <v>5.7047706720095313E-2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123</v>
      </c>
    </row>
    <row r="8" spans="1:22" x14ac:dyDescent="0.25">
      <c r="A8" s="16" t="s">
        <v>44</v>
      </c>
      <c r="B8" s="22">
        <f>VLOOKUP(V8,[1]Sheet1!$A$370:$U$382,2,FALSE)</f>
        <v>2025</v>
      </c>
      <c r="C8" s="14">
        <f>VLOOKUP(V8,[1]Sheet1!$A$370:$U$382,3,FALSE)/100</f>
        <v>5.4827530188985757E-2</v>
      </c>
      <c r="D8" s="22">
        <f>VLOOKUP(V8,[1]Sheet1!$A$370:$U$382,4,FALSE)</f>
        <v>2025</v>
      </c>
      <c r="E8" s="14">
        <f>VLOOKUP(V8,[1]Sheet1!$A$370:$U$382,5,FALSE)/100</f>
        <v>5.4827530188985757E-2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124</v>
      </c>
    </row>
    <row r="9" spans="1:22" x14ac:dyDescent="0.25">
      <c r="A9" s="16" t="s">
        <v>45</v>
      </c>
      <c r="B9" s="22">
        <f>VLOOKUP(V9,[1]Sheet1!$A$370:$U$382,2,FALSE)</f>
        <v>1290</v>
      </c>
      <c r="C9" s="14">
        <f>VLOOKUP(V9,[1]Sheet1!$A$370:$U$382,3,FALSE)/100</f>
        <v>3.4927167379650188E-2</v>
      </c>
      <c r="D9" s="22">
        <f>VLOOKUP(V9,[1]Sheet1!$A$370:$U$382,4,FALSE)</f>
        <v>1290</v>
      </c>
      <c r="E9" s="14">
        <f>VLOOKUP(V9,[1]Sheet1!$A$370:$U$382,5,FALSE)/100</f>
        <v>3.4927167379650188E-2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125</v>
      </c>
    </row>
    <row r="10" spans="1:22" x14ac:dyDescent="0.25">
      <c r="A10" s="16" t="s">
        <v>46</v>
      </c>
      <c r="B10" s="22">
        <f>VLOOKUP(V10,[1]Sheet1!$A$370:$U$382,2,FALSE)</f>
        <v>1038</v>
      </c>
      <c r="C10" s="14">
        <f>VLOOKUP(V10,[1]Sheet1!$A$370:$U$382,3,FALSE)/100</f>
        <v>2.8104185845020852E-2</v>
      </c>
      <c r="D10" s="22">
        <f>VLOOKUP(V10,[1]Sheet1!$A$370:$U$382,4,FALSE)</f>
        <v>1038</v>
      </c>
      <c r="E10" s="14">
        <f>VLOOKUP(V10,[1]Sheet1!$A$370:$U$382,5,FALSE)/100</f>
        <v>2.8104185845020852E-2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126</v>
      </c>
    </row>
    <row r="11" spans="1:22" x14ac:dyDescent="0.25">
      <c r="A11" s="16" t="s">
        <v>47</v>
      </c>
      <c r="B11" s="22">
        <f>VLOOKUP(V11,[1]Sheet1!$A$370:$U$382,2,FALSE)</f>
        <v>1357</v>
      </c>
      <c r="C11" s="14">
        <f>VLOOKUP(V11,[1]Sheet1!$A$370:$U$382,3,FALSE)/100</f>
        <v>3.6741214057507986E-2</v>
      </c>
      <c r="D11" s="22">
        <f>VLOOKUP(V11,[1]Sheet1!$A$370:$U$382,4,FALSE)</f>
        <v>1357</v>
      </c>
      <c r="E11" s="14">
        <f>VLOOKUP(V11,[1]Sheet1!$A$370:$U$382,5,FALSE)/100</f>
        <v>3.6741214057507986E-2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127</v>
      </c>
    </row>
    <row r="12" spans="1:22" x14ac:dyDescent="0.25">
      <c r="A12" s="16" t="s">
        <v>48</v>
      </c>
      <c r="B12" s="22">
        <f>VLOOKUP(V12,[1]Sheet1!$A$370:$U$382,2,FALSE)</f>
        <v>1278</v>
      </c>
      <c r="C12" s="14">
        <f>VLOOKUP(V12,[1]Sheet1!$A$370:$U$382,3,FALSE)/100</f>
        <v>3.4602263497048799E-2</v>
      </c>
      <c r="D12" s="22">
        <f>VLOOKUP(V12,[1]Sheet1!$A$370:$U$382,4,FALSE)</f>
        <v>1278</v>
      </c>
      <c r="E12" s="14">
        <f>VLOOKUP(V12,[1]Sheet1!$A$370:$U$382,5,FALSE)/100</f>
        <v>3.4602263497048799E-2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128</v>
      </c>
    </row>
    <row r="13" spans="1:22" x14ac:dyDescent="0.25">
      <c r="A13" s="30" t="s">
        <v>49</v>
      </c>
      <c r="B13" s="22">
        <f>VLOOKUP(V13,[1]Sheet1!$A$370:$U$382,2,FALSE)</f>
        <v>705</v>
      </c>
      <c r="C13" s="14">
        <f>VLOOKUP(V13,[1]Sheet1!$A$370:$U$382,3,FALSE)/100</f>
        <v>1.9088103102832078E-2</v>
      </c>
      <c r="D13" s="22">
        <f>VLOOKUP(V13,[1]Sheet1!$A$370:$U$382,4,FALSE)</f>
        <v>705</v>
      </c>
      <c r="E13" s="14">
        <f>VLOOKUP(V13,[1]Sheet1!$A$370:$U$382,5,FALSE)/100</f>
        <v>1.9088103102832078E-2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129</v>
      </c>
    </row>
    <row r="14" spans="1:22" x14ac:dyDescent="0.25">
      <c r="A14" s="31" t="s">
        <v>50</v>
      </c>
      <c r="B14" s="22">
        <f>VLOOKUP(V14,[1]Sheet1!$A$370:$U$382,2,FALSE)</f>
        <v>219</v>
      </c>
      <c r="C14" s="14">
        <f>VLOOKUP(V14,[1]Sheet1!$A$370:$U$382,3,FALSE)/100</f>
        <v>5.9294958574754968E-3</v>
      </c>
      <c r="D14" s="22">
        <f>VLOOKUP(V14,[1]Sheet1!$A$370:$U$382,4,FALSE)</f>
        <v>219</v>
      </c>
      <c r="E14" s="14">
        <f>VLOOKUP(V14,[1]Sheet1!$A$370:$U$382,5,FALSE)/100</f>
        <v>5.9294958574754968E-3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130</v>
      </c>
    </row>
    <row r="15" spans="1:22" x14ac:dyDescent="0.25">
      <c r="A15" s="31" t="s">
        <v>51</v>
      </c>
      <c r="B15" s="22">
        <f>VLOOKUP(V15,[1]Sheet1!$A$370:$U$382,2,FALSE)</f>
        <v>295</v>
      </c>
      <c r="C15" s="14">
        <f>VLOOKUP(V15,[1]Sheet1!$A$370:$U$382,3,FALSE)/100</f>
        <v>7.9872204472843447E-3</v>
      </c>
      <c r="D15" s="22">
        <f>VLOOKUP(V15,[1]Sheet1!$A$370:$U$382,4,FALSE)</f>
        <v>295</v>
      </c>
      <c r="E15" s="14">
        <f>VLOOKUP(V15,[1]Sheet1!$A$370:$U$382,5,FALSE)/100</f>
        <v>7.9872204472843447E-3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131</v>
      </c>
    </row>
    <row r="16" spans="1:22" ht="15.75" thickBot="1" x14ac:dyDescent="0.3">
      <c r="A16" s="17" t="s">
        <v>27</v>
      </c>
      <c r="B16" s="25">
        <f>VLOOKUP(V16,[1]Sheet1!$A$370:$U$382,2,FALSE)</f>
        <v>23886</v>
      </c>
      <c r="C16" s="18">
        <f>VLOOKUP(V16,[1]Sheet1!$A$370:$U$382,3,FALSE)/100</f>
        <v>0.64672117831808085</v>
      </c>
      <c r="D16" s="25">
        <f>VLOOKUP(V16,[1]Sheet1!$A$370:$U$382,4,FALSE)</f>
        <v>23886</v>
      </c>
      <c r="E16" s="18">
        <f>VLOOKUP(V16,[1]Sheet1!$A$370:$U$382,5,FALSE)/100</f>
        <v>0.64672117831808085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132</v>
      </c>
    </row>
    <row r="17" spans="1:22" ht="15.75" thickBot="1" x14ac:dyDescent="0.3">
      <c r="A17" s="20" t="s">
        <v>32</v>
      </c>
      <c r="B17" s="23">
        <f>VLOOKUP(V17,[1]Sheet1!$A$370:$U$382,2,FALSE)</f>
        <v>36934</v>
      </c>
      <c r="C17" s="7">
        <f>VLOOKUP(V17,[1]Sheet1!$A$370:$U$382,3,FALSE)/100</f>
        <v>1</v>
      </c>
      <c r="D17" s="23">
        <f>VLOOKUP(V17,[1]Sheet1!$A$370:$U$382,4,FALSE)</f>
        <v>36934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32</v>
      </c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rgb="FF00B050"/>
    <pageSetUpPr fitToPage="1"/>
  </sheetPr>
  <dimension ref="B1:V298"/>
  <sheetViews>
    <sheetView topLeftCell="B1" workbookViewId="0">
      <selection activeCell="C7" sqref="C7:U14"/>
    </sheetView>
  </sheetViews>
  <sheetFormatPr defaultRowHeight="15" x14ac:dyDescent="0.25"/>
  <cols>
    <col min="1" max="1" width="2.7109375" style="71" customWidth="1"/>
    <col min="2" max="21" width="14.7109375" style="63" customWidth="1"/>
    <col min="22" max="22" width="11.42578125" style="160" customWidth="1"/>
    <col min="23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21" ht="21.95" customHeight="1" thickTop="1" thickBot="1" x14ac:dyDescent="0.3">
      <c r="B2" s="283" t="s">
        <v>275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5"/>
    </row>
    <row r="3" spans="2:21" ht="21.95" customHeight="1" thickTop="1" thickBot="1" x14ac:dyDescent="0.3">
      <c r="B3" s="286" t="s">
        <v>346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8"/>
    </row>
    <row r="4" spans="2:21" ht="21.95" customHeight="1" thickTop="1" x14ac:dyDescent="0.25">
      <c r="B4" s="289" t="s">
        <v>227</v>
      </c>
      <c r="C4" s="292">
        <v>2014</v>
      </c>
      <c r="D4" s="293"/>
      <c r="E4" s="276">
        <v>2015</v>
      </c>
      <c r="F4" s="293"/>
      <c r="G4" s="276">
        <v>2016</v>
      </c>
      <c r="H4" s="293"/>
      <c r="I4" s="274">
        <v>2017</v>
      </c>
      <c r="J4" s="274"/>
      <c r="K4" s="276">
        <v>2018</v>
      </c>
      <c r="L4" s="293"/>
      <c r="M4" s="276">
        <v>2019</v>
      </c>
      <c r="N4" s="293"/>
      <c r="O4" s="274">
        <v>2020</v>
      </c>
      <c r="P4" s="274"/>
      <c r="Q4" s="276">
        <v>2021</v>
      </c>
      <c r="R4" s="274"/>
      <c r="S4" s="276">
        <v>2022</v>
      </c>
      <c r="T4" s="278"/>
      <c r="U4" s="280" t="s">
        <v>339</v>
      </c>
    </row>
    <row r="5" spans="2:21" ht="21.95" customHeight="1" thickBot="1" x14ac:dyDescent="0.3">
      <c r="B5" s="290"/>
      <c r="C5" s="294"/>
      <c r="D5" s="295"/>
      <c r="E5" s="277"/>
      <c r="F5" s="295"/>
      <c r="G5" s="277"/>
      <c r="H5" s="295"/>
      <c r="I5" s="275"/>
      <c r="J5" s="275"/>
      <c r="K5" s="277"/>
      <c r="L5" s="295"/>
      <c r="M5" s="277"/>
      <c r="N5" s="295"/>
      <c r="O5" s="275"/>
      <c r="P5" s="275"/>
      <c r="Q5" s="277"/>
      <c r="R5" s="275"/>
      <c r="S5" s="277"/>
      <c r="T5" s="279"/>
      <c r="U5" s="281"/>
    </row>
    <row r="6" spans="2:21" ht="21.95" customHeight="1" thickTop="1" thickBot="1" x14ac:dyDescent="0.3">
      <c r="B6" s="291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174" t="s">
        <v>2</v>
      </c>
      <c r="I6" s="95" t="s">
        <v>169</v>
      </c>
      <c r="J6" s="255" t="s">
        <v>2</v>
      </c>
      <c r="K6" s="95" t="s">
        <v>169</v>
      </c>
      <c r="L6" s="257" t="s">
        <v>2</v>
      </c>
      <c r="M6" s="95" t="s">
        <v>169</v>
      </c>
      <c r="N6" s="258" t="s">
        <v>2</v>
      </c>
      <c r="O6" s="95" t="s">
        <v>169</v>
      </c>
      <c r="P6" s="262" t="s">
        <v>2</v>
      </c>
      <c r="Q6" s="95" t="s">
        <v>169</v>
      </c>
      <c r="R6" s="270" t="s">
        <v>2</v>
      </c>
      <c r="S6" s="95" t="s">
        <v>169</v>
      </c>
      <c r="T6" s="172" t="s">
        <v>2</v>
      </c>
      <c r="U6" s="282"/>
    </row>
    <row r="7" spans="2:21" ht="21.95" customHeight="1" thickTop="1" x14ac:dyDescent="0.25">
      <c r="B7" s="178" t="s">
        <v>228</v>
      </c>
      <c r="C7" s="154">
        <v>7161</v>
      </c>
      <c r="D7" s="90">
        <v>0.19357716324710081</v>
      </c>
      <c r="E7" s="156">
        <v>7346</v>
      </c>
      <c r="F7" s="90">
        <v>0.20143687616540529</v>
      </c>
      <c r="G7" s="156">
        <v>7464</v>
      </c>
      <c r="H7" s="90">
        <v>0.19867443903218079</v>
      </c>
      <c r="I7" s="156">
        <v>7372</v>
      </c>
      <c r="J7" s="82">
        <v>0.19959928521145828</v>
      </c>
      <c r="K7" s="156">
        <v>7375</v>
      </c>
      <c r="L7" s="82">
        <v>0.19900698885560864</v>
      </c>
      <c r="M7" s="156">
        <v>7378</v>
      </c>
      <c r="N7" s="82">
        <v>0.2012273285149325</v>
      </c>
      <c r="O7" s="156">
        <v>5369</v>
      </c>
      <c r="P7" s="82">
        <v>0.19905828266350289</v>
      </c>
      <c r="Q7" s="156">
        <v>5950</v>
      </c>
      <c r="R7" s="82">
        <v>0.19924321066202325</v>
      </c>
      <c r="S7" s="156">
        <v>5926</v>
      </c>
      <c r="T7" s="82">
        <v>0.19149486201770827</v>
      </c>
      <c r="U7" s="162">
        <v>-4.0336134453781512E-3</v>
      </c>
    </row>
    <row r="8" spans="2:21" ht="21.95" customHeight="1" x14ac:dyDescent="0.25">
      <c r="B8" s="117" t="s">
        <v>229</v>
      </c>
      <c r="C8" s="154">
        <v>7385</v>
      </c>
      <c r="D8" s="90">
        <v>0.19963236287946368</v>
      </c>
      <c r="E8" s="156">
        <v>7500</v>
      </c>
      <c r="F8" s="90">
        <v>0.2056597564988483</v>
      </c>
      <c r="G8" s="156">
        <v>7858</v>
      </c>
      <c r="H8" s="90">
        <v>0.20916180893822034</v>
      </c>
      <c r="I8" s="156">
        <v>7512</v>
      </c>
      <c r="J8" s="82">
        <v>0.20338983050847459</v>
      </c>
      <c r="K8" s="156">
        <v>7522</v>
      </c>
      <c r="L8" s="82">
        <v>0.20297363663347634</v>
      </c>
      <c r="M8" s="156">
        <v>7556</v>
      </c>
      <c r="N8" s="82">
        <v>0.20608209464066549</v>
      </c>
      <c r="O8" s="156">
        <v>5249</v>
      </c>
      <c r="P8" s="82">
        <v>0.19460922438083939</v>
      </c>
      <c r="Q8" s="156">
        <v>6054</v>
      </c>
      <c r="R8" s="82">
        <v>0.20272578106687206</v>
      </c>
      <c r="S8" s="156">
        <v>6177</v>
      </c>
      <c r="T8" s="82">
        <v>0.19960576488076004</v>
      </c>
      <c r="U8" s="86">
        <v>2.0317145688800792E-2</v>
      </c>
    </row>
    <row r="9" spans="2:21" ht="21.95" customHeight="1" x14ac:dyDescent="0.25">
      <c r="B9" s="117" t="s">
        <v>230</v>
      </c>
      <c r="C9" s="154">
        <v>6356</v>
      </c>
      <c r="D9" s="90">
        <v>0.1718162895682967</v>
      </c>
      <c r="E9" s="156">
        <v>6102</v>
      </c>
      <c r="F9" s="90">
        <v>0.16732477788746297</v>
      </c>
      <c r="G9" s="156">
        <v>6295</v>
      </c>
      <c r="H9" s="90">
        <v>0.16755835928558119</v>
      </c>
      <c r="I9" s="156">
        <v>6149</v>
      </c>
      <c r="J9" s="82">
        <v>0.16648616450966588</v>
      </c>
      <c r="K9" s="156">
        <v>6159</v>
      </c>
      <c r="L9" s="82">
        <v>0.16619444669311098</v>
      </c>
      <c r="M9" s="156">
        <v>6073</v>
      </c>
      <c r="N9" s="82">
        <v>0.16563480158189009</v>
      </c>
      <c r="O9" s="156">
        <v>4603</v>
      </c>
      <c r="P9" s="82">
        <v>0.1706584606258342</v>
      </c>
      <c r="Q9" s="156">
        <v>4897</v>
      </c>
      <c r="R9" s="82">
        <v>0.16398218531292905</v>
      </c>
      <c r="S9" s="156">
        <v>5153</v>
      </c>
      <c r="T9" s="82">
        <v>0.16651586634783172</v>
      </c>
      <c r="U9" s="86">
        <v>5.22769042270778E-2</v>
      </c>
    </row>
    <row r="10" spans="2:21" ht="21.95" customHeight="1" x14ac:dyDescent="0.25">
      <c r="B10" s="117" t="s">
        <v>231</v>
      </c>
      <c r="C10" s="154">
        <v>6853</v>
      </c>
      <c r="D10" s="90">
        <v>0.18525126375260184</v>
      </c>
      <c r="E10" s="156">
        <v>6778</v>
      </c>
      <c r="F10" s="90">
        <v>0.18586157727322583</v>
      </c>
      <c r="G10" s="156">
        <v>6998</v>
      </c>
      <c r="H10" s="90">
        <v>0.18627059543772792</v>
      </c>
      <c r="I10" s="156">
        <v>6846</v>
      </c>
      <c r="J10" s="82">
        <v>0.18535766502409703</v>
      </c>
      <c r="K10" s="156">
        <v>6785</v>
      </c>
      <c r="L10" s="82">
        <v>0.18308642974715994</v>
      </c>
      <c r="M10" s="156">
        <v>6801</v>
      </c>
      <c r="N10" s="82">
        <v>0.18549024955679805</v>
      </c>
      <c r="O10" s="156">
        <v>4950</v>
      </c>
      <c r="P10" s="82">
        <v>0.18352365415986949</v>
      </c>
      <c r="Q10" s="156">
        <v>5451</v>
      </c>
      <c r="R10" s="82">
        <v>0.18253356996952752</v>
      </c>
      <c r="S10" s="156">
        <v>5836</v>
      </c>
      <c r="T10" s="82">
        <v>0.18858657015446262</v>
      </c>
      <c r="U10" s="86">
        <v>7.0629242340854895E-2</v>
      </c>
    </row>
    <row r="11" spans="2:21" ht="21.95" customHeight="1" x14ac:dyDescent="0.25">
      <c r="B11" s="117" t="s">
        <v>232</v>
      </c>
      <c r="C11" s="154">
        <v>5739</v>
      </c>
      <c r="D11" s="90">
        <v>0.15513745843808288</v>
      </c>
      <c r="E11" s="156">
        <v>5420</v>
      </c>
      <c r="F11" s="90">
        <v>0.14862345069650104</v>
      </c>
      <c r="G11" s="156">
        <v>5602</v>
      </c>
      <c r="H11" s="90">
        <v>0.14911230003460299</v>
      </c>
      <c r="I11" s="156">
        <v>5577</v>
      </c>
      <c r="J11" s="82">
        <v>0.15099907943899929</v>
      </c>
      <c r="K11" s="156">
        <v>5853</v>
      </c>
      <c r="L11" s="82">
        <v>0.15793734315550878</v>
      </c>
      <c r="M11" s="156">
        <v>5532</v>
      </c>
      <c r="N11" s="82">
        <v>0.15087958543570162</v>
      </c>
      <c r="O11" s="156">
        <v>4020</v>
      </c>
      <c r="P11" s="82">
        <v>0.14904345246922734</v>
      </c>
      <c r="Q11" s="156">
        <v>4490</v>
      </c>
      <c r="R11" s="82">
        <v>0.15035327997856879</v>
      </c>
      <c r="S11" s="156">
        <v>4695</v>
      </c>
      <c r="T11" s="82">
        <v>0.15171589219931494</v>
      </c>
      <c r="U11" s="86">
        <v>4.5657015590200446E-2</v>
      </c>
    </row>
    <row r="12" spans="2:21" ht="21.95" customHeight="1" x14ac:dyDescent="0.25">
      <c r="B12" s="117" t="s">
        <v>233</v>
      </c>
      <c r="C12" s="154">
        <v>1844</v>
      </c>
      <c r="D12" s="90">
        <v>4.9847268402130135E-2</v>
      </c>
      <c r="E12" s="156">
        <v>1678</v>
      </c>
      <c r="F12" s="90">
        <v>4.6012942854008997E-2</v>
      </c>
      <c r="G12" s="156">
        <v>1721</v>
      </c>
      <c r="H12" s="90">
        <v>4.5809044691101704E-2</v>
      </c>
      <c r="I12" s="156">
        <v>1779</v>
      </c>
      <c r="J12" s="82">
        <v>4.8167000595657115E-2</v>
      </c>
      <c r="K12" s="156">
        <v>1700</v>
      </c>
      <c r="L12" s="82">
        <v>4.5872797431123345E-2</v>
      </c>
      <c r="M12" s="156">
        <v>1732</v>
      </c>
      <c r="N12" s="82">
        <v>4.7238510841401883E-2</v>
      </c>
      <c r="O12" s="156">
        <v>1393</v>
      </c>
      <c r="P12" s="82">
        <v>5.1646151564585498E-2</v>
      </c>
      <c r="Q12" s="156">
        <v>1543</v>
      </c>
      <c r="R12" s="82">
        <v>5.1669289756554937E-2</v>
      </c>
      <c r="S12" s="156">
        <v>1590</v>
      </c>
      <c r="T12" s="82">
        <v>5.1379822917339883E-2</v>
      </c>
      <c r="U12" s="86">
        <v>3.0460142579390798E-2</v>
      </c>
    </row>
    <row r="13" spans="2:21" ht="21.95" customHeight="1" thickBot="1" x14ac:dyDescent="0.3">
      <c r="B13" s="117" t="s">
        <v>234</v>
      </c>
      <c r="C13" s="154">
        <v>1655</v>
      </c>
      <c r="D13" s="90">
        <v>4.4738193712323952E-2</v>
      </c>
      <c r="E13" s="156">
        <v>1644</v>
      </c>
      <c r="F13" s="90">
        <v>4.5080618624547548E-2</v>
      </c>
      <c r="G13" s="156">
        <v>1631</v>
      </c>
      <c r="H13" s="90">
        <v>4.3413452580585057E-2</v>
      </c>
      <c r="I13" s="156">
        <v>1699</v>
      </c>
      <c r="J13" s="82">
        <v>4.6000974711647803E-2</v>
      </c>
      <c r="K13" s="156">
        <v>1665</v>
      </c>
      <c r="L13" s="82">
        <v>4.4928357484011978E-2</v>
      </c>
      <c r="M13" s="156">
        <v>1593</v>
      </c>
      <c r="N13" s="82">
        <v>4.3447429428610393E-2</v>
      </c>
      <c r="O13" s="156">
        <v>1388</v>
      </c>
      <c r="P13" s="82">
        <v>5.1460774136141182E-2</v>
      </c>
      <c r="Q13" s="156">
        <v>1478</v>
      </c>
      <c r="R13" s="82">
        <v>4.9492683253524426E-2</v>
      </c>
      <c r="S13" s="156">
        <v>1569</v>
      </c>
      <c r="T13" s="82">
        <v>5.0701221482582562E-2</v>
      </c>
      <c r="U13" s="86">
        <v>6.1569688768606225E-2</v>
      </c>
    </row>
    <row r="14" spans="2:21" ht="21.95" customHeight="1" thickTop="1" thickBot="1" x14ac:dyDescent="0.3">
      <c r="B14" s="98" t="s">
        <v>170</v>
      </c>
      <c r="C14" s="155">
        <v>36993</v>
      </c>
      <c r="D14" s="91">
        <v>0.99999999999999989</v>
      </c>
      <c r="E14" s="157">
        <v>36468</v>
      </c>
      <c r="F14" s="91">
        <v>1</v>
      </c>
      <c r="G14" s="157">
        <v>37569</v>
      </c>
      <c r="H14" s="91">
        <v>1</v>
      </c>
      <c r="I14" s="157">
        <v>36934</v>
      </c>
      <c r="J14" s="83">
        <v>1</v>
      </c>
      <c r="K14" s="157">
        <v>37059</v>
      </c>
      <c r="L14" s="83">
        <v>1</v>
      </c>
      <c r="M14" s="157">
        <v>36665</v>
      </c>
      <c r="N14" s="83">
        <v>1</v>
      </c>
      <c r="O14" s="157">
        <v>26972</v>
      </c>
      <c r="P14" s="83">
        <v>1</v>
      </c>
      <c r="Q14" s="157">
        <v>29863</v>
      </c>
      <c r="R14" s="83">
        <v>1.0000000000000002</v>
      </c>
      <c r="S14" s="157">
        <v>30946</v>
      </c>
      <c r="T14" s="83">
        <v>1</v>
      </c>
      <c r="U14" s="87">
        <v>3.6265612965877506E-2</v>
      </c>
    </row>
    <row r="15" spans="2:21" ht="15.75" thickTop="1" x14ac:dyDescent="0.25">
      <c r="B15" s="102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</row>
    <row r="16" spans="2:21" x14ac:dyDescent="0.25">
      <c r="B16" s="71"/>
      <c r="C16" s="71"/>
      <c r="D16" s="71"/>
      <c r="E16" s="71"/>
      <c r="F16" s="71"/>
      <c r="G16" s="71"/>
      <c r="H16" s="71"/>
      <c r="I16" s="72"/>
      <c r="J16" s="71"/>
      <c r="K16" s="72"/>
      <c r="L16" s="71"/>
      <c r="M16" s="71"/>
      <c r="N16" s="71"/>
      <c r="O16" s="72"/>
      <c r="P16" s="71"/>
      <c r="Q16" s="72"/>
      <c r="R16" s="71"/>
      <c r="S16" s="72"/>
      <c r="T16" s="71"/>
      <c r="U16" s="71"/>
    </row>
    <row r="17" spans="2:21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2:21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2:21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2:21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21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21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21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21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2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21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21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21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21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2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21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2:21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2:21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2:21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2:21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2:21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2:21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2:21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2:21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2:21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2:21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2:21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2:21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2:21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2:21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2:21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2:21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2:21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2:21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2:21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2:21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2:21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2:21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2:21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2:21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2:21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2:21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2:21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2:21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2:21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2:21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2:21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2:21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2:21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2:21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2:21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2:21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2:21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2:21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2:21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2:21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2:21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2:21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2:21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2:21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2:21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2:21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2:21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2:21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2:21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2:21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2:21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2:21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2:21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2:21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2:21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2:21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2:21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2:21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2:21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2:21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2:21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2:21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2:21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2:21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</row>
    <row r="176" spans="2:21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</row>
    <row r="177" spans="2:21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</row>
    <row r="178" spans="2:21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</row>
    <row r="179" spans="2:21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</row>
    <row r="180" spans="2:21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</row>
    <row r="181" spans="2:21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</row>
    <row r="182" spans="2:21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</row>
    <row r="183" spans="2:21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</row>
    <row r="184" spans="2:21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</row>
    <row r="185" spans="2:21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2:21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</row>
    <row r="187" spans="2:21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</row>
    <row r="188" spans="2:21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2:21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</row>
    <row r="190" spans="2:21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</row>
    <row r="191" spans="2:21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</row>
    <row r="192" spans="2:21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</row>
    <row r="193" spans="2:21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</row>
    <row r="194" spans="2:21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</row>
    <row r="195" spans="2:21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</row>
    <row r="196" spans="2:21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</row>
    <row r="197" spans="2:21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</row>
    <row r="198" spans="2:21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2:21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</row>
    <row r="200" spans="2:21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</row>
    <row r="201" spans="2:21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</row>
    <row r="202" spans="2:21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</row>
    <row r="203" spans="2:21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</row>
    <row r="204" spans="2:21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</row>
    <row r="205" spans="2:21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</row>
    <row r="206" spans="2:21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</row>
    <row r="207" spans="2:21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</row>
    <row r="208" spans="2:21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2:21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</row>
    <row r="210" spans="2:21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</row>
    <row r="211" spans="2:21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</row>
    <row r="212" spans="2:21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</row>
    <row r="213" spans="2:21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</row>
    <row r="214" spans="2:21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</row>
    <row r="215" spans="2:21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</row>
    <row r="216" spans="2:21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</row>
    <row r="217" spans="2:21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</row>
    <row r="218" spans="2:21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2:21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</row>
    <row r="220" spans="2:21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</row>
    <row r="221" spans="2:21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</row>
    <row r="222" spans="2:21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</row>
    <row r="223" spans="2:21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</row>
    <row r="224" spans="2:21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2:21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</row>
    <row r="226" spans="2:21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</row>
    <row r="227" spans="2:21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2:21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</row>
    <row r="229" spans="2:21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</row>
    <row r="230" spans="2:21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</row>
    <row r="231" spans="2:21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</row>
    <row r="232" spans="2:21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</row>
    <row r="233" spans="2:21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</row>
    <row r="234" spans="2:21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</row>
    <row r="235" spans="2:21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2:21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</row>
    <row r="237" spans="2:21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</row>
    <row r="238" spans="2:21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</row>
    <row r="239" spans="2:21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</row>
    <row r="240" spans="2:21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</row>
    <row r="241" spans="2:21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</row>
    <row r="242" spans="2:21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</row>
    <row r="243" spans="2:21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2:21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</row>
    <row r="245" spans="2:21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</row>
    <row r="246" spans="2:21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</row>
    <row r="247" spans="2:21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</row>
    <row r="248" spans="2:21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2:21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</row>
    <row r="250" spans="2:21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</row>
    <row r="251" spans="2:21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</row>
    <row r="252" spans="2:21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</row>
    <row r="253" spans="2:21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2:21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</row>
    <row r="255" spans="2:21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</row>
    <row r="256" spans="2:21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</row>
    <row r="257" spans="2:21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</row>
    <row r="258" spans="2:21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</row>
    <row r="259" spans="2:21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</row>
    <row r="260" spans="2:21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</row>
    <row r="261" spans="2:21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</row>
    <row r="262" spans="2:21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</row>
    <row r="263" spans="2:21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</row>
    <row r="264" spans="2:21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</row>
    <row r="265" spans="2:21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</row>
    <row r="266" spans="2:21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</row>
    <row r="267" spans="2:21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2:21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</row>
    <row r="269" spans="2:21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</row>
    <row r="270" spans="2:21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</row>
    <row r="271" spans="2:21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</row>
    <row r="272" spans="2:21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</row>
    <row r="273" spans="2:21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</row>
    <row r="274" spans="2:21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</row>
    <row r="275" spans="2:21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</row>
    <row r="276" spans="2:21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</row>
    <row r="277" spans="2:21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</row>
    <row r="278" spans="2:21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</row>
    <row r="279" spans="2:21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</row>
    <row r="280" spans="2:21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</row>
    <row r="281" spans="2:21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</row>
    <row r="282" spans="2:21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</row>
    <row r="283" spans="2:21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</row>
    <row r="284" spans="2:21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</row>
    <row r="285" spans="2:21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</row>
    <row r="286" spans="2:21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</row>
    <row r="287" spans="2:21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</row>
    <row r="288" spans="2:21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</row>
    <row r="289" spans="2:21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</row>
    <row r="290" spans="2:21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</row>
    <row r="291" spans="2:21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</row>
    <row r="292" spans="2:21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</row>
    <row r="293" spans="2:21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</row>
    <row r="294" spans="2:21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</row>
    <row r="295" spans="2:21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</row>
    <row r="296" spans="2:21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</row>
    <row r="297" spans="2:21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</row>
    <row r="298" spans="2:21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</row>
  </sheetData>
  <mergeCells count="13">
    <mergeCell ref="S4:T5"/>
    <mergeCell ref="U4:U6"/>
    <mergeCell ref="B2:U2"/>
    <mergeCell ref="B3:U3"/>
    <mergeCell ref="B4:B6"/>
    <mergeCell ref="C4:D5"/>
    <mergeCell ref="I4:J5"/>
    <mergeCell ref="O4:P5"/>
    <mergeCell ref="K4:L5"/>
    <mergeCell ref="M4:N5"/>
    <mergeCell ref="E4:F5"/>
    <mergeCell ref="G4:H5"/>
    <mergeCell ref="Q4:R5"/>
  </mergeCells>
  <printOptions horizontalCentered="1"/>
  <pageMargins left="0.7" right="0.7" top="0.75" bottom="0.75" header="0.3" footer="0.3"/>
  <pageSetup paperSize="9" scale="1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rgb="FF00B050"/>
    <pageSetUpPr fitToPage="1"/>
  </sheetPr>
  <dimension ref="B1:M346"/>
  <sheetViews>
    <sheetView workbookViewId="0">
      <selection activeCell="C6" sqref="C6:L13"/>
    </sheetView>
  </sheetViews>
  <sheetFormatPr defaultRowHeight="15" x14ac:dyDescent="0.25"/>
  <cols>
    <col min="1" max="1" width="2.7109375" style="71" customWidth="1"/>
    <col min="2" max="12" width="13.7109375" style="63" customWidth="1"/>
    <col min="13" max="16384" width="9.140625" style="71"/>
  </cols>
  <sheetData>
    <row r="1" spans="2:13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21.95" customHeight="1" thickTop="1" thickBot="1" x14ac:dyDescent="0.3">
      <c r="B2" s="286" t="s">
        <v>347</v>
      </c>
      <c r="C2" s="287"/>
      <c r="D2" s="287"/>
      <c r="E2" s="287"/>
      <c r="F2" s="287"/>
      <c r="G2" s="287"/>
      <c r="H2" s="287"/>
      <c r="I2" s="287"/>
      <c r="J2" s="287"/>
      <c r="K2" s="287"/>
      <c r="L2" s="288"/>
    </row>
    <row r="3" spans="2:13" ht="21.95" customHeight="1" thickTop="1" thickBot="1" x14ac:dyDescent="0.3">
      <c r="B3" s="289" t="s">
        <v>227</v>
      </c>
      <c r="C3" s="298" t="s">
        <v>198</v>
      </c>
      <c r="D3" s="298"/>
      <c r="E3" s="298"/>
      <c r="F3" s="298"/>
      <c r="G3" s="298"/>
      <c r="H3" s="298"/>
      <c r="I3" s="298"/>
      <c r="J3" s="298"/>
      <c r="K3" s="299" t="s">
        <v>170</v>
      </c>
      <c r="L3" s="300"/>
    </row>
    <row r="4" spans="2:13" ht="21.95" customHeight="1" thickTop="1" thickBot="1" x14ac:dyDescent="0.3">
      <c r="B4" s="290"/>
      <c r="C4" s="292" t="s">
        <v>199</v>
      </c>
      <c r="D4" s="293"/>
      <c r="E4" s="276" t="s">
        <v>200</v>
      </c>
      <c r="F4" s="293"/>
      <c r="G4" s="276" t="s">
        <v>201</v>
      </c>
      <c r="H4" s="293"/>
      <c r="I4" s="274" t="s">
        <v>202</v>
      </c>
      <c r="J4" s="278"/>
      <c r="K4" s="301"/>
      <c r="L4" s="302"/>
    </row>
    <row r="5" spans="2:13" ht="21.95" customHeight="1" thickTop="1" thickBot="1" x14ac:dyDescent="0.3">
      <c r="B5" s="291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2" t="s">
        <v>2</v>
      </c>
      <c r="K5" s="92" t="s">
        <v>169</v>
      </c>
      <c r="L5" s="173" t="s">
        <v>2</v>
      </c>
    </row>
    <row r="6" spans="2:13" ht="21.95" customHeight="1" thickTop="1" x14ac:dyDescent="0.25">
      <c r="B6" s="178" t="s">
        <v>228</v>
      </c>
      <c r="C6" s="93">
        <v>1745</v>
      </c>
      <c r="D6" s="90">
        <v>0.17603147382225362</v>
      </c>
      <c r="E6" s="96">
        <v>3933</v>
      </c>
      <c r="F6" s="90">
        <v>0.39675174013921116</v>
      </c>
      <c r="G6" s="96">
        <v>248</v>
      </c>
      <c r="H6" s="90">
        <v>2.501765358619994E-2</v>
      </c>
      <c r="I6" s="96">
        <v>0</v>
      </c>
      <c r="J6" s="105">
        <v>0</v>
      </c>
      <c r="K6" s="120">
        <v>5926</v>
      </c>
      <c r="L6" s="112">
        <v>0.19149486201770827</v>
      </c>
      <c r="M6" s="160"/>
    </row>
    <row r="7" spans="2:13" ht="21.95" customHeight="1" x14ac:dyDescent="0.25">
      <c r="B7" s="117" t="s">
        <v>229</v>
      </c>
      <c r="C7" s="93">
        <v>1971</v>
      </c>
      <c r="D7" s="90">
        <v>0.19882981942903258</v>
      </c>
      <c r="E7" s="96">
        <v>3927</v>
      </c>
      <c r="F7" s="90">
        <v>0.3961464743266418</v>
      </c>
      <c r="G7" s="96">
        <v>278</v>
      </c>
      <c r="H7" s="90">
        <v>2.8043982649046707E-2</v>
      </c>
      <c r="I7" s="96">
        <v>1</v>
      </c>
      <c r="J7" s="105">
        <v>1.0087763542822556E-4</v>
      </c>
      <c r="K7" s="120">
        <v>6177</v>
      </c>
      <c r="L7" s="112">
        <v>0.19960576488076004</v>
      </c>
      <c r="M7" s="160"/>
    </row>
    <row r="8" spans="2:13" ht="21.95" customHeight="1" x14ac:dyDescent="0.25">
      <c r="B8" s="117" t="s">
        <v>230</v>
      </c>
      <c r="C8" s="93">
        <v>1598</v>
      </c>
      <c r="D8" s="90">
        <v>0.16120246141430444</v>
      </c>
      <c r="E8" s="96">
        <v>3366</v>
      </c>
      <c r="F8" s="90">
        <v>0.33955412085140724</v>
      </c>
      <c r="G8" s="96">
        <v>188</v>
      </c>
      <c r="H8" s="90">
        <v>1.8964995460506406E-2</v>
      </c>
      <c r="I8" s="96">
        <v>1</v>
      </c>
      <c r="J8" s="105">
        <v>1.0087763542822556E-4</v>
      </c>
      <c r="K8" s="120">
        <v>5153</v>
      </c>
      <c r="L8" s="112">
        <v>0.16651586634783172</v>
      </c>
      <c r="M8" s="160"/>
    </row>
    <row r="9" spans="2:13" ht="21.95" customHeight="1" x14ac:dyDescent="0.25">
      <c r="B9" s="117" t="s">
        <v>231</v>
      </c>
      <c r="C9" s="93">
        <v>1872</v>
      </c>
      <c r="D9" s="90">
        <v>0.18884293352163825</v>
      </c>
      <c r="E9" s="96">
        <v>3705</v>
      </c>
      <c r="F9" s="90">
        <v>0.37375163926157573</v>
      </c>
      <c r="G9" s="96">
        <v>259</v>
      </c>
      <c r="H9" s="90">
        <v>2.6127307575910419E-2</v>
      </c>
      <c r="I9" s="96">
        <v>0</v>
      </c>
      <c r="J9" s="105">
        <v>0</v>
      </c>
      <c r="K9" s="120">
        <v>5836</v>
      </c>
      <c r="L9" s="112">
        <v>0.18858657015446262</v>
      </c>
      <c r="M9" s="160"/>
    </row>
    <row r="10" spans="2:13" ht="21.95" customHeight="1" x14ac:dyDescent="0.25">
      <c r="B10" s="117" t="s">
        <v>232</v>
      </c>
      <c r="C10" s="93">
        <v>1771</v>
      </c>
      <c r="D10" s="90">
        <v>0.17865429234338748</v>
      </c>
      <c r="E10" s="96">
        <v>2729</v>
      </c>
      <c r="F10" s="90">
        <v>0.27529506708362755</v>
      </c>
      <c r="G10" s="96">
        <v>194</v>
      </c>
      <c r="H10" s="90">
        <v>1.9570261273075758E-2</v>
      </c>
      <c r="I10" s="96">
        <v>1</v>
      </c>
      <c r="J10" s="105">
        <v>1.0087763542822556E-4</v>
      </c>
      <c r="K10" s="120">
        <v>4695</v>
      </c>
      <c r="L10" s="112">
        <v>0.15171589219931494</v>
      </c>
      <c r="M10" s="160"/>
    </row>
    <row r="11" spans="2:13" ht="21.95" customHeight="1" x14ac:dyDescent="0.25">
      <c r="B11" s="117" t="s">
        <v>233</v>
      </c>
      <c r="C11" s="93">
        <v>512</v>
      </c>
      <c r="D11" s="90">
        <v>5.1649349339251485E-2</v>
      </c>
      <c r="E11" s="96">
        <v>1019</v>
      </c>
      <c r="F11" s="90">
        <v>0.10279431050136185</v>
      </c>
      <c r="G11" s="96">
        <v>59</v>
      </c>
      <c r="H11" s="90">
        <v>5.9517804902653078E-3</v>
      </c>
      <c r="I11" s="96">
        <v>0</v>
      </c>
      <c r="J11" s="105">
        <v>0</v>
      </c>
      <c r="K11" s="120">
        <v>1590</v>
      </c>
      <c r="L11" s="112">
        <v>5.1379822917339883E-2</v>
      </c>
      <c r="M11" s="160"/>
    </row>
    <row r="12" spans="2:13" ht="21.95" customHeight="1" thickBot="1" x14ac:dyDescent="0.3">
      <c r="B12" s="117" t="s">
        <v>234</v>
      </c>
      <c r="C12" s="93">
        <v>444</v>
      </c>
      <c r="D12" s="90">
        <v>4.4789670130132152E-2</v>
      </c>
      <c r="E12" s="96">
        <v>1059</v>
      </c>
      <c r="F12" s="90">
        <v>0.10682941591849086</v>
      </c>
      <c r="G12" s="96">
        <v>66</v>
      </c>
      <c r="H12" s="90">
        <v>6.6579239382628871E-3</v>
      </c>
      <c r="I12" s="96">
        <v>0</v>
      </c>
      <c r="J12" s="105">
        <v>0</v>
      </c>
      <c r="K12" s="120">
        <v>1569</v>
      </c>
      <c r="L12" s="112">
        <v>5.0701221482582562E-2</v>
      </c>
      <c r="M12" s="160"/>
    </row>
    <row r="13" spans="2:13" ht="21.95" customHeight="1" thickTop="1" thickBot="1" x14ac:dyDescent="0.3">
      <c r="B13" s="98" t="s">
        <v>170</v>
      </c>
      <c r="C13" s="94">
        <v>9913</v>
      </c>
      <c r="D13" s="91">
        <v>1</v>
      </c>
      <c r="E13" s="97">
        <v>19738</v>
      </c>
      <c r="F13" s="91">
        <v>1.9911227680823163</v>
      </c>
      <c r="G13" s="97">
        <v>1292</v>
      </c>
      <c r="H13" s="91">
        <v>0.13033390497326744</v>
      </c>
      <c r="I13" s="97">
        <v>3</v>
      </c>
      <c r="J13" s="83">
        <v>3.026329062846767E-4</v>
      </c>
      <c r="K13" s="94">
        <v>30946</v>
      </c>
      <c r="L13" s="116">
        <v>1</v>
      </c>
      <c r="M13" s="160"/>
    </row>
    <row r="14" spans="2:13" ht="21.95" customHeight="1" thickTop="1" thickBot="1" x14ac:dyDescent="0.3">
      <c r="B14" s="99"/>
      <c r="C14" s="100"/>
      <c r="D14" s="101"/>
      <c r="E14" s="100"/>
      <c r="F14" s="101"/>
      <c r="G14" s="100"/>
      <c r="H14" s="101"/>
      <c r="I14" s="100"/>
      <c r="J14" s="101"/>
      <c r="K14" s="100"/>
      <c r="L14" s="101"/>
    </row>
    <row r="15" spans="2:13" ht="21.95" customHeight="1" thickTop="1" x14ac:dyDescent="0.25">
      <c r="B15" s="111" t="s">
        <v>196</v>
      </c>
      <c r="C15" s="106"/>
      <c r="D15" s="106"/>
      <c r="E15" s="107"/>
      <c r="F15" s="177"/>
      <c r="G15" s="102"/>
      <c r="H15" s="102"/>
      <c r="I15" s="102"/>
      <c r="J15" s="177"/>
      <c r="K15" s="102"/>
      <c r="L15" s="102"/>
    </row>
    <row r="16" spans="2:13" ht="21.95" customHeight="1" thickBot="1" x14ac:dyDescent="0.3">
      <c r="B16" s="108" t="s">
        <v>197</v>
      </c>
      <c r="C16" s="109"/>
      <c r="D16" s="109"/>
      <c r="E16" s="110"/>
      <c r="F16" s="102"/>
      <c r="G16" s="102"/>
      <c r="H16" s="102"/>
      <c r="I16" s="102"/>
      <c r="J16" s="102"/>
      <c r="K16" s="102"/>
      <c r="L16" s="102"/>
    </row>
    <row r="17" spans="2:12" ht="15.75" thickTop="1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 x14ac:dyDescent="0.25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2:12" x14ac:dyDescent="0.25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2:12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2:12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2:12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2:12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2:12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2:12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2:12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2:12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2:12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2:12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2:12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2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2:12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2:12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2:12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2:12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2:12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2:12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2:12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2:12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2:12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2:12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2:12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2:12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2:12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2:12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2:12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2:12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2:12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2:12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2:12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2:12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2:12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2:12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2:12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2:12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2:12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2:12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2:12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2:12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2:12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2:12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2:12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2:12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2:12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2:12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2:12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2:12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2:12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2:12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2:12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2:12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2:12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2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2:12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2:12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2:12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2:12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2:12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2:12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2:12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2:12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2:12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2:12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2:12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2:12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2:12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2:12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2:12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2:12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2:12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2:12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2:12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2:12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2:12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2:12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2:12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2:12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2:12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2:12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2:12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2:12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2:12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2:12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2:12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2:12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2:12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2:12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2:12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2:12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2:12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2:12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2:12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2:12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2:12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2:12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2:12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2:12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2:12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2:12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2:12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2:12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2:12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2:12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2:12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2:12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2:12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2:12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2:12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2:12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2:12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2:12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2:12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2:12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2:12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2:12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2:12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2:12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2:12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2:12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2:12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2:12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2:12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2:12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2:12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2:12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2:12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2:12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2:12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2:12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2:12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2:12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2:12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2:12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2:12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2:12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2:12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2:12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2:12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2:12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2:12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2:12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2:12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2:12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2:12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2:12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2:12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2:12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2:12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2:12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2:12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2:12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2:12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2:12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2:12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2:12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2:12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2:12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2:12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2:12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2:12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2:12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2:12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2:12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2:12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2:12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2:12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2:12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2:12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2:12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2:12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2:12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2:12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2:12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2:12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2:12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2:12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2:12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2:12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2:12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2:12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2:12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2:12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2:12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2:12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2:12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2:12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2:12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2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2:12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2:12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2:12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2:12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2:12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2:12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2:12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2:12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2:12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2:12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2:12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2:12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2:12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2:12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2:12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2:12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2:12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2:12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2:12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2:12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2:12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2:12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2:12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2:12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2:12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2:12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2:12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rgb="FF00B050"/>
    <pageSetUpPr fitToPage="1"/>
  </sheetPr>
  <dimension ref="B1:X303"/>
  <sheetViews>
    <sheetView topLeftCell="B1" workbookViewId="0">
      <selection activeCell="C8" sqref="C8:W15"/>
    </sheetView>
  </sheetViews>
  <sheetFormatPr defaultRowHeight="15" x14ac:dyDescent="0.25"/>
  <cols>
    <col min="1" max="1" width="2.7109375" style="71" customWidth="1"/>
    <col min="2" max="2" width="13.7109375" style="63" customWidth="1"/>
    <col min="3" max="23" width="11.7109375" style="63" customWidth="1"/>
    <col min="24" max="16384" width="9.140625" style="71"/>
  </cols>
  <sheetData>
    <row r="1" spans="2:24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2:24" ht="21.95" customHeight="1" thickTop="1" thickBot="1" x14ac:dyDescent="0.3">
      <c r="B2" s="286" t="s">
        <v>348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8"/>
    </row>
    <row r="3" spans="2:24" ht="21.95" customHeight="1" thickTop="1" thickBot="1" x14ac:dyDescent="0.3">
      <c r="B3" s="289" t="s">
        <v>227</v>
      </c>
      <c r="C3" s="298" t="s">
        <v>203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9" t="s">
        <v>170</v>
      </c>
      <c r="W3" s="300"/>
    </row>
    <row r="4" spans="2:24" ht="21.95" customHeight="1" thickTop="1" thickBot="1" x14ac:dyDescent="0.3">
      <c r="B4" s="349"/>
      <c r="C4" s="303" t="s">
        <v>204</v>
      </c>
      <c r="D4" s="350"/>
      <c r="E4" s="350"/>
      <c r="F4" s="350"/>
      <c r="G4" s="350"/>
      <c r="H4" s="350"/>
      <c r="I4" s="350"/>
      <c r="J4" s="350"/>
      <c r="K4" s="351"/>
      <c r="L4" s="303" t="s">
        <v>205</v>
      </c>
      <c r="M4" s="298"/>
      <c r="N4" s="298"/>
      <c r="O4" s="298"/>
      <c r="P4" s="298"/>
      <c r="Q4" s="298"/>
      <c r="R4" s="298"/>
      <c r="S4" s="298"/>
      <c r="T4" s="298"/>
      <c r="U4" s="308"/>
      <c r="V4" s="301"/>
      <c r="W4" s="302"/>
    </row>
    <row r="5" spans="2:24" ht="21.95" customHeight="1" thickTop="1" thickBot="1" x14ac:dyDescent="0.3">
      <c r="B5" s="349"/>
      <c r="C5" s="303" t="s">
        <v>198</v>
      </c>
      <c r="D5" s="298"/>
      <c r="E5" s="298"/>
      <c r="F5" s="298"/>
      <c r="G5" s="298"/>
      <c r="H5" s="298"/>
      <c r="I5" s="298"/>
      <c r="J5" s="292" t="s">
        <v>170</v>
      </c>
      <c r="K5" s="278"/>
      <c r="L5" s="298" t="s">
        <v>29</v>
      </c>
      <c r="M5" s="298"/>
      <c r="N5" s="298"/>
      <c r="O5" s="298"/>
      <c r="P5" s="298"/>
      <c r="Q5" s="298"/>
      <c r="R5" s="298"/>
      <c r="S5" s="298"/>
      <c r="T5" s="292" t="s">
        <v>170</v>
      </c>
      <c r="U5" s="278"/>
      <c r="V5" s="301"/>
      <c r="W5" s="302"/>
    </row>
    <row r="6" spans="2:24" ht="21.95" customHeight="1" thickTop="1" thickBot="1" x14ac:dyDescent="0.3">
      <c r="B6" s="349"/>
      <c r="C6" s="292" t="s">
        <v>199</v>
      </c>
      <c r="D6" s="293"/>
      <c r="E6" s="276" t="s">
        <v>200</v>
      </c>
      <c r="F6" s="293"/>
      <c r="G6" s="276" t="s">
        <v>201</v>
      </c>
      <c r="H6" s="293"/>
      <c r="I6" s="171" t="s">
        <v>202</v>
      </c>
      <c r="J6" s="352"/>
      <c r="K6" s="353"/>
      <c r="L6" s="292" t="s">
        <v>199</v>
      </c>
      <c r="M6" s="293"/>
      <c r="N6" s="276" t="s">
        <v>200</v>
      </c>
      <c r="O6" s="293"/>
      <c r="P6" s="276" t="s">
        <v>201</v>
      </c>
      <c r="Q6" s="293"/>
      <c r="R6" s="354" t="s">
        <v>202</v>
      </c>
      <c r="S6" s="354"/>
      <c r="T6" s="352"/>
      <c r="U6" s="353"/>
      <c r="V6" s="309"/>
      <c r="W6" s="310"/>
    </row>
    <row r="7" spans="2:24" ht="21.95" customHeight="1" thickTop="1" thickBot="1" x14ac:dyDescent="0.3">
      <c r="B7" s="327"/>
      <c r="C7" s="92" t="s">
        <v>169</v>
      </c>
      <c r="D7" s="174" t="s">
        <v>2</v>
      </c>
      <c r="E7" s="95" t="s">
        <v>169</v>
      </c>
      <c r="F7" s="174" t="s">
        <v>2</v>
      </c>
      <c r="G7" s="95" t="s">
        <v>169</v>
      </c>
      <c r="H7" s="174" t="s">
        <v>2</v>
      </c>
      <c r="I7" s="172" t="s">
        <v>169</v>
      </c>
      <c r="J7" s="92" t="s">
        <v>169</v>
      </c>
      <c r="K7" s="173" t="s">
        <v>2</v>
      </c>
      <c r="L7" s="92" t="s">
        <v>169</v>
      </c>
      <c r="M7" s="174" t="s">
        <v>2</v>
      </c>
      <c r="N7" s="95" t="s">
        <v>169</v>
      </c>
      <c r="O7" s="174" t="s">
        <v>2</v>
      </c>
      <c r="P7" s="95" t="s">
        <v>169</v>
      </c>
      <c r="Q7" s="174" t="s">
        <v>2</v>
      </c>
      <c r="R7" s="95" t="s">
        <v>169</v>
      </c>
      <c r="S7" s="172" t="s">
        <v>2</v>
      </c>
      <c r="T7" s="92" t="s">
        <v>169</v>
      </c>
      <c r="U7" s="173" t="s">
        <v>2</v>
      </c>
      <c r="V7" s="92" t="s">
        <v>169</v>
      </c>
      <c r="W7" s="173" t="s">
        <v>2</v>
      </c>
    </row>
    <row r="8" spans="2:24" ht="21.95" customHeight="1" thickTop="1" x14ac:dyDescent="0.25">
      <c r="B8" s="117" t="s">
        <v>228</v>
      </c>
      <c r="C8" s="93">
        <v>1013</v>
      </c>
      <c r="D8" s="136">
        <v>0.17507777393708954</v>
      </c>
      <c r="E8" s="96">
        <v>1737</v>
      </c>
      <c r="F8" s="136">
        <v>0.2069088743299583</v>
      </c>
      <c r="G8" s="96">
        <v>110</v>
      </c>
      <c r="H8" s="136">
        <v>0.18900343642611683</v>
      </c>
      <c r="I8" s="104">
        <v>0</v>
      </c>
      <c r="J8" s="93">
        <v>2860</v>
      </c>
      <c r="K8" s="127">
        <v>0.19372756214861478</v>
      </c>
      <c r="L8" s="93">
        <v>732</v>
      </c>
      <c r="M8" s="136">
        <v>0.17736854858250545</v>
      </c>
      <c r="N8" s="96">
        <v>2196</v>
      </c>
      <c r="O8" s="136">
        <v>0.19359957683152604</v>
      </c>
      <c r="P8" s="96">
        <v>138</v>
      </c>
      <c r="Q8" s="136">
        <v>0.19436619718309858</v>
      </c>
      <c r="R8" s="96">
        <v>0</v>
      </c>
      <c r="S8" s="125">
        <v>0</v>
      </c>
      <c r="T8" s="120">
        <v>3066</v>
      </c>
      <c r="U8" s="127">
        <v>0.18945807328678244</v>
      </c>
      <c r="V8" s="120">
        <v>5926</v>
      </c>
      <c r="W8" s="127">
        <v>0.19149486201770827</v>
      </c>
      <c r="X8" s="160"/>
    </row>
    <row r="9" spans="2:24" ht="21.95" customHeight="1" x14ac:dyDescent="0.25">
      <c r="B9" s="117" t="s">
        <v>229</v>
      </c>
      <c r="C9" s="93">
        <v>1211</v>
      </c>
      <c r="D9" s="136">
        <v>0.20929830625648116</v>
      </c>
      <c r="E9" s="96">
        <v>1678</v>
      </c>
      <c r="F9" s="136">
        <v>0.19988088147706967</v>
      </c>
      <c r="G9" s="96">
        <v>135</v>
      </c>
      <c r="H9" s="136">
        <v>0.23195876288659795</v>
      </c>
      <c r="I9" s="104">
        <v>0</v>
      </c>
      <c r="J9" s="120">
        <v>3024</v>
      </c>
      <c r="K9" s="127">
        <v>0.20483641536273114</v>
      </c>
      <c r="L9" s="93">
        <v>760</v>
      </c>
      <c r="M9" s="136">
        <v>0.18415313787254664</v>
      </c>
      <c r="N9" s="96">
        <v>2249</v>
      </c>
      <c r="O9" s="136">
        <v>0.19827206206470951</v>
      </c>
      <c r="P9" s="96">
        <v>143</v>
      </c>
      <c r="Q9" s="136">
        <v>0.20140845070422536</v>
      </c>
      <c r="R9" s="96">
        <v>1</v>
      </c>
      <c r="S9" s="125">
        <v>0.33333333333333331</v>
      </c>
      <c r="T9" s="120">
        <v>3153</v>
      </c>
      <c r="U9" s="127">
        <v>0.19483408515108447</v>
      </c>
      <c r="V9" s="120">
        <v>6177</v>
      </c>
      <c r="W9" s="127">
        <v>0.19960576488076004</v>
      </c>
      <c r="X9" s="160"/>
    </row>
    <row r="10" spans="2:24" ht="21.95" customHeight="1" x14ac:dyDescent="0.25">
      <c r="B10" s="117" t="s">
        <v>230</v>
      </c>
      <c r="C10" s="93">
        <v>875</v>
      </c>
      <c r="D10" s="136">
        <v>0.15122709989630143</v>
      </c>
      <c r="E10" s="96">
        <v>1330</v>
      </c>
      <c r="F10" s="136">
        <v>0.15842763549731984</v>
      </c>
      <c r="G10" s="96">
        <v>77</v>
      </c>
      <c r="H10" s="136">
        <v>0.13230240549828179</v>
      </c>
      <c r="I10" s="104">
        <v>0</v>
      </c>
      <c r="J10" s="120">
        <v>2282</v>
      </c>
      <c r="K10" s="127">
        <v>0.15457562825983878</v>
      </c>
      <c r="L10" s="93">
        <v>723</v>
      </c>
      <c r="M10" s="136">
        <v>0.17518778773927793</v>
      </c>
      <c r="N10" s="96">
        <v>2036</v>
      </c>
      <c r="O10" s="136">
        <v>0.17949396103323637</v>
      </c>
      <c r="P10" s="96">
        <v>111</v>
      </c>
      <c r="Q10" s="136">
        <v>0.1563380281690141</v>
      </c>
      <c r="R10" s="96">
        <v>1</v>
      </c>
      <c r="S10" s="125">
        <v>0.33333333333333331</v>
      </c>
      <c r="T10" s="120">
        <v>2871</v>
      </c>
      <c r="U10" s="127">
        <v>0.1774083915219675</v>
      </c>
      <c r="V10" s="120">
        <v>5153</v>
      </c>
      <c r="W10" s="127">
        <v>0.16651586634783172</v>
      </c>
      <c r="X10" s="160"/>
    </row>
    <row r="11" spans="2:24" ht="21.95" customHeight="1" x14ac:dyDescent="0.25">
      <c r="B11" s="117" t="s">
        <v>231</v>
      </c>
      <c r="C11" s="93">
        <v>1157</v>
      </c>
      <c r="D11" s="136">
        <v>0.199965433805738</v>
      </c>
      <c r="E11" s="96">
        <v>1694</v>
      </c>
      <c r="F11" s="136">
        <v>0.20178677784395474</v>
      </c>
      <c r="G11" s="96">
        <v>126</v>
      </c>
      <c r="H11" s="136">
        <v>0.21649484536082475</v>
      </c>
      <c r="I11" s="104">
        <v>0</v>
      </c>
      <c r="J11" s="120">
        <v>2977</v>
      </c>
      <c r="K11" s="127">
        <v>0.20165278060014902</v>
      </c>
      <c r="L11" s="93">
        <v>715</v>
      </c>
      <c r="M11" s="136">
        <v>0.17324933365640902</v>
      </c>
      <c r="N11" s="96">
        <v>2011</v>
      </c>
      <c r="O11" s="136">
        <v>0.1772899585647536</v>
      </c>
      <c r="P11" s="96">
        <v>133</v>
      </c>
      <c r="Q11" s="136">
        <v>0.18732394366197183</v>
      </c>
      <c r="R11" s="96">
        <v>0</v>
      </c>
      <c r="S11" s="125">
        <v>0</v>
      </c>
      <c r="T11" s="120">
        <v>2859</v>
      </c>
      <c r="U11" s="127">
        <v>0.17666687264413272</v>
      </c>
      <c r="V11" s="120">
        <v>5836</v>
      </c>
      <c r="W11" s="127">
        <v>0.18858657015446262</v>
      </c>
      <c r="X11" s="160"/>
    </row>
    <row r="12" spans="2:24" ht="21.95" customHeight="1" x14ac:dyDescent="0.25">
      <c r="B12" s="117" t="s">
        <v>232</v>
      </c>
      <c r="C12" s="93">
        <v>1063</v>
      </c>
      <c r="D12" s="136">
        <v>0.18371932250259246</v>
      </c>
      <c r="E12" s="96">
        <v>1263</v>
      </c>
      <c r="F12" s="136">
        <v>0.15044669446098868</v>
      </c>
      <c r="G12" s="96">
        <v>99</v>
      </c>
      <c r="H12" s="136">
        <v>0.17010309278350516</v>
      </c>
      <c r="I12" s="104">
        <v>0</v>
      </c>
      <c r="J12" s="120">
        <v>2425</v>
      </c>
      <c r="K12" s="127">
        <v>0.16426200636726954</v>
      </c>
      <c r="L12" s="93">
        <v>708</v>
      </c>
      <c r="M12" s="136">
        <v>0.17155318633389871</v>
      </c>
      <c r="N12" s="96">
        <v>1466</v>
      </c>
      <c r="O12" s="136">
        <v>0.12924270475182933</v>
      </c>
      <c r="P12" s="96">
        <v>95</v>
      </c>
      <c r="Q12" s="136">
        <v>0.13380281690140844</v>
      </c>
      <c r="R12" s="96">
        <v>1</v>
      </c>
      <c r="S12" s="125">
        <v>0.33333333333333331</v>
      </c>
      <c r="T12" s="120">
        <v>2270</v>
      </c>
      <c r="U12" s="127">
        <v>0.1402706543904097</v>
      </c>
      <c r="V12" s="120">
        <v>4695</v>
      </c>
      <c r="W12" s="127">
        <v>0.15171589219931494</v>
      </c>
      <c r="X12" s="160"/>
    </row>
    <row r="13" spans="2:24" ht="21.95" customHeight="1" x14ac:dyDescent="0.25">
      <c r="B13" s="117" t="s">
        <v>233</v>
      </c>
      <c r="C13" s="93">
        <v>251</v>
      </c>
      <c r="D13" s="136">
        <v>4.3380573798824748E-2</v>
      </c>
      <c r="E13" s="96">
        <v>348</v>
      </c>
      <c r="F13" s="136">
        <v>4.145324597974985E-2</v>
      </c>
      <c r="G13" s="96">
        <v>15</v>
      </c>
      <c r="H13" s="136">
        <v>2.5773195876288658E-2</v>
      </c>
      <c r="I13" s="104">
        <v>0</v>
      </c>
      <c r="J13" s="120">
        <v>614</v>
      </c>
      <c r="K13" s="127">
        <v>4.1590462643094225E-2</v>
      </c>
      <c r="L13" s="93">
        <v>261</v>
      </c>
      <c r="M13" s="136">
        <v>6.3242064453598257E-2</v>
      </c>
      <c r="N13" s="96">
        <v>671</v>
      </c>
      <c r="O13" s="136">
        <v>5.9155426254077402E-2</v>
      </c>
      <c r="P13" s="96">
        <v>44</v>
      </c>
      <c r="Q13" s="136">
        <v>6.1971830985915494E-2</v>
      </c>
      <c r="R13" s="96">
        <v>0</v>
      </c>
      <c r="S13" s="125">
        <v>0</v>
      </c>
      <c r="T13" s="120">
        <v>976</v>
      </c>
      <c r="U13" s="127">
        <v>6.031020206389421E-2</v>
      </c>
      <c r="V13" s="120">
        <v>1590</v>
      </c>
      <c r="W13" s="127">
        <v>5.1379822917339883E-2</v>
      </c>
      <c r="X13" s="160"/>
    </row>
    <row r="14" spans="2:24" ht="21.95" customHeight="1" thickBot="1" x14ac:dyDescent="0.3">
      <c r="B14" s="117" t="s">
        <v>234</v>
      </c>
      <c r="C14" s="93">
        <v>216</v>
      </c>
      <c r="D14" s="136">
        <v>3.7331489802972691E-2</v>
      </c>
      <c r="E14" s="96">
        <v>345</v>
      </c>
      <c r="F14" s="136">
        <v>4.1095890410958902E-2</v>
      </c>
      <c r="G14" s="96">
        <v>20</v>
      </c>
      <c r="H14" s="136">
        <v>3.4364261168384883E-2</v>
      </c>
      <c r="I14" s="104">
        <v>0</v>
      </c>
      <c r="J14" s="120">
        <v>581</v>
      </c>
      <c r="K14" s="127">
        <v>3.9355144618302515E-2</v>
      </c>
      <c r="L14" s="93">
        <v>228</v>
      </c>
      <c r="M14" s="136">
        <v>5.5245941361763994E-2</v>
      </c>
      <c r="N14" s="96">
        <v>714</v>
      </c>
      <c r="O14" s="136">
        <v>6.2946310499867764E-2</v>
      </c>
      <c r="P14" s="96">
        <v>46</v>
      </c>
      <c r="Q14" s="136">
        <v>6.4788732394366194E-2</v>
      </c>
      <c r="R14" s="96">
        <v>0</v>
      </c>
      <c r="S14" s="125">
        <v>0</v>
      </c>
      <c r="T14" s="120">
        <v>988</v>
      </c>
      <c r="U14" s="127">
        <v>6.1051720941728976E-2</v>
      </c>
      <c r="V14" s="120">
        <v>1569</v>
      </c>
      <c r="W14" s="127">
        <v>5.0701221482582562E-2</v>
      </c>
      <c r="X14" s="160"/>
    </row>
    <row r="15" spans="2:24" ht="21.95" customHeight="1" thickTop="1" thickBot="1" x14ac:dyDescent="0.3">
      <c r="B15" s="98" t="s">
        <v>170</v>
      </c>
      <c r="C15" s="94">
        <v>5786</v>
      </c>
      <c r="D15" s="135">
        <v>1</v>
      </c>
      <c r="E15" s="97">
        <v>8395</v>
      </c>
      <c r="F15" s="135">
        <v>1</v>
      </c>
      <c r="G15" s="97">
        <v>582</v>
      </c>
      <c r="H15" s="135">
        <v>1</v>
      </c>
      <c r="I15" s="115">
        <v>0</v>
      </c>
      <c r="J15" s="94">
        <v>14763</v>
      </c>
      <c r="K15" s="129">
        <v>0.99999999999999989</v>
      </c>
      <c r="L15" s="94">
        <v>4127</v>
      </c>
      <c r="M15" s="135">
        <v>1</v>
      </c>
      <c r="N15" s="97">
        <v>11343</v>
      </c>
      <c r="O15" s="135">
        <v>1</v>
      </c>
      <c r="P15" s="97">
        <v>710</v>
      </c>
      <c r="Q15" s="135">
        <v>1</v>
      </c>
      <c r="R15" s="97">
        <v>3</v>
      </c>
      <c r="S15" s="128">
        <v>1</v>
      </c>
      <c r="T15" s="94">
        <v>16183</v>
      </c>
      <c r="U15" s="129">
        <v>1.0000000000000002</v>
      </c>
      <c r="V15" s="94">
        <v>30946</v>
      </c>
      <c r="W15" s="129">
        <v>1</v>
      </c>
      <c r="X15" s="160"/>
    </row>
    <row r="16" spans="2:24" ht="21.95" customHeight="1" thickTop="1" thickBot="1" x14ac:dyDescent="0.3">
      <c r="B16" s="99"/>
      <c r="C16" s="100"/>
      <c r="D16" s="122"/>
      <c r="E16" s="100"/>
      <c r="F16" s="122"/>
      <c r="G16" s="100"/>
      <c r="H16" s="122"/>
      <c r="I16" s="100"/>
      <c r="J16" s="100"/>
      <c r="K16" s="122"/>
      <c r="L16" s="100"/>
      <c r="M16" s="122"/>
      <c r="N16" s="100"/>
      <c r="O16" s="122"/>
      <c r="P16" s="100"/>
      <c r="Q16" s="122"/>
      <c r="R16" s="100"/>
      <c r="S16" s="122"/>
      <c r="T16" s="100"/>
      <c r="U16" s="122"/>
      <c r="V16" s="100"/>
      <c r="W16" s="122"/>
    </row>
    <row r="17" spans="2:23" ht="21.95" customHeight="1" thickTop="1" x14ac:dyDescent="0.25">
      <c r="B17" s="111" t="s">
        <v>196</v>
      </c>
      <c r="C17" s="106"/>
      <c r="D17" s="106"/>
      <c r="E17" s="107"/>
      <c r="F17" s="177"/>
      <c r="G17" s="102"/>
      <c r="H17" s="102"/>
      <c r="I17" s="102"/>
      <c r="J17" s="177"/>
      <c r="K17" s="102"/>
      <c r="L17" s="102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2:23" ht="21.95" customHeight="1" thickBot="1" x14ac:dyDescent="0.3">
      <c r="B18" s="108" t="s">
        <v>197</v>
      </c>
      <c r="C18" s="109"/>
      <c r="D18" s="109"/>
      <c r="E18" s="110"/>
      <c r="F18" s="102"/>
      <c r="G18" s="102"/>
      <c r="H18" s="102"/>
      <c r="I18" s="102"/>
      <c r="J18" s="102"/>
      <c r="K18" s="102"/>
      <c r="L18" s="102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2:23" ht="15.75" thickTop="1" x14ac:dyDescent="0.25">
      <c r="B19" s="102"/>
      <c r="C19" s="102"/>
      <c r="D19" s="102"/>
      <c r="E19" s="102"/>
      <c r="F19" s="102"/>
      <c r="G19" s="102"/>
      <c r="H19" s="102"/>
      <c r="I19" s="102"/>
      <c r="J19" s="103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U19" s="102"/>
      <c r="V19" s="102"/>
      <c r="W19" s="102"/>
    </row>
    <row r="20" spans="2:23" x14ac:dyDescent="0.25">
      <c r="B20" s="102"/>
      <c r="C20" s="102"/>
      <c r="D20" s="102"/>
      <c r="E20" s="102"/>
      <c r="F20" s="102"/>
      <c r="G20" s="102"/>
      <c r="H20" s="102"/>
      <c r="I20" s="102"/>
      <c r="J20" s="103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U20" s="102"/>
      <c r="V20" s="102"/>
      <c r="W20" s="102"/>
    </row>
    <row r="21" spans="2:23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2:23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</row>
    <row r="23" spans="2:23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2:23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2:23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2:23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2:23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2:23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2:23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2:23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2:23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2:23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</row>
    <row r="33" spans="2:23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2:23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2:23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2:23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2:23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2:23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2:23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2:23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2:23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2:23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2:23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2:23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2:23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2:23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2:23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2:23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2:23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2:23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2:23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2:23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2:23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2:23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2:23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2:23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</row>
    <row r="60" spans="2:23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2:23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2:23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</row>
    <row r="63" spans="2:23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2:23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2:23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2:23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2:23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2:23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2:23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2:23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2:23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2:23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spans="2:23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2:23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2:23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2:23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spans="2:23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2:23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spans="2:23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2:23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  <row r="81" spans="2:23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2:23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2:23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spans="2:23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2:23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2:23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2:23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2:23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 spans="2:23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2:23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spans="2:23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spans="2:23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spans="2:23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 spans="2:23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2:23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2:23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2:23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spans="2:23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spans="2:23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spans="2:23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 spans="2:23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spans="2:23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spans="2:23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 spans="2:23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2:23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2:23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2:23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2:23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2:23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2:23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spans="2:23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2:23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 spans="2:23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 spans="2:23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spans="2:23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 spans="2:23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spans="2:23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2:23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2:23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 spans="2:23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2:23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 spans="2:23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2:23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 spans="2:23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 spans="2:23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 spans="2:23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 spans="2:23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spans="2:23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spans="2:23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 spans="2:23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spans="2:23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 spans="2:23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spans="2:23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 spans="2:23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 spans="2:23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 spans="2:23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 spans="2:23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spans="2:23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spans="2:23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 spans="2:23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2:23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 spans="2:23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spans="2:23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 spans="2:23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 spans="2:23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 spans="2:23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 spans="2:23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 spans="2:23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spans="2:23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spans="2:23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 spans="2:23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2:23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 spans="2:23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spans="2:23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spans="2:23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 spans="2:23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 spans="2:23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2:23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2:23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 spans="2:23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2:23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spans="2:23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spans="2:23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spans="2:23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 spans="2:23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 spans="2:23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spans="2:23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 spans="2:23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spans="2:23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 spans="2:23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spans="2:23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spans="2:23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 spans="2:23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 spans="2:23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2:23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 spans="2:23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2:23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 spans="2:23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spans="2:23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spans="2:23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 spans="2:23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 spans="2:23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spans="2:23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 spans="2:23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 spans="2:23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spans="2:23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 spans="2:23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spans="2:23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 spans="2:23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 spans="2:23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 spans="2:23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 spans="2:23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 spans="2:23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 spans="2:23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 spans="2:23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 spans="2:23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 spans="2:23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 spans="2:23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 spans="2:23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 spans="2:23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 spans="2:23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 spans="2:23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 spans="2:23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 spans="2:23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 spans="2:23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 spans="2:23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 spans="2:23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 spans="2:23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 spans="2:23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 spans="2:23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 spans="2:23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 spans="2:23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 spans="2:23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 spans="2:23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 spans="2:23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 spans="2:23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 spans="2:23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 spans="2:23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 spans="2:23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 spans="2:23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 spans="2:23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 spans="2:23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 spans="2:23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 spans="2:23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 spans="2:23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 spans="2:23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 spans="2:23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 spans="2:23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 spans="2:23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 spans="2:23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 spans="2:23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 spans="2:23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 spans="2:23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 spans="2:23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 spans="2:23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 spans="2:23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 spans="2:23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 spans="2:23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 spans="2:23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 spans="2:23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 spans="2:23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 spans="2:23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 spans="2:23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 spans="2:23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 spans="2:23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 spans="2:23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 spans="2:23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 spans="2:23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 spans="2:23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 spans="2:23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 spans="2:23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 spans="2:23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 spans="2:23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 spans="2:23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 spans="2:23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 spans="2:23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 spans="2:23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 spans="2:23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 spans="2:23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 spans="2:23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 spans="2:23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 spans="2:23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 spans="2:23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 spans="2:23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 spans="2:23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 spans="2:23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 spans="2:23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 spans="2:23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 spans="2:23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 spans="2:23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 spans="2:23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</row>
    <row r="272" spans="2:23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</row>
    <row r="273" spans="2:23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</row>
    <row r="274" spans="2:23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</row>
    <row r="275" spans="2:23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</row>
    <row r="276" spans="2:23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</row>
    <row r="277" spans="2:23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</row>
    <row r="278" spans="2:23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</row>
    <row r="279" spans="2:23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</row>
    <row r="280" spans="2:23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</row>
    <row r="281" spans="2:23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</row>
    <row r="282" spans="2:23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</row>
    <row r="283" spans="2:23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</row>
    <row r="284" spans="2:23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</row>
    <row r="285" spans="2:23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</row>
    <row r="286" spans="2:23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</row>
    <row r="287" spans="2:23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</row>
    <row r="288" spans="2:23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</row>
    <row r="289" spans="2:23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</row>
    <row r="290" spans="2:23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</row>
    <row r="291" spans="2:23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</row>
    <row r="292" spans="2:23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</row>
    <row r="293" spans="2:23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</row>
    <row r="294" spans="2:23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</row>
    <row r="295" spans="2:23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</row>
    <row r="296" spans="2:23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</row>
    <row r="297" spans="2:23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</row>
    <row r="298" spans="2:23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</row>
    <row r="299" spans="2:23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</row>
    <row r="300" spans="2:23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</row>
    <row r="301" spans="2:23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</row>
    <row r="302" spans="2:23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</row>
    <row r="303" spans="2:23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</row>
  </sheetData>
  <mergeCells count="17"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</mergeCells>
  <printOptions horizontalCentered="1"/>
  <pageMargins left="0.7" right="0.7" top="0.75" bottom="0.75" header="0.3" footer="0.3"/>
  <pageSetup paperSize="9" scale="1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>
    <tabColor rgb="FF00B050"/>
    <pageSetUpPr fitToPage="1"/>
  </sheetPr>
  <dimension ref="B1:S1070"/>
  <sheetViews>
    <sheetView workbookViewId="0">
      <selection activeCell="C7" sqref="C7:R14"/>
    </sheetView>
  </sheetViews>
  <sheetFormatPr defaultRowHeight="15" x14ac:dyDescent="0.25"/>
  <cols>
    <col min="1" max="1" width="2.7109375" style="71" customWidth="1"/>
    <col min="2" max="2" width="14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1.95" customHeight="1" thickTop="1" thickBot="1" x14ac:dyDescent="0.3">
      <c r="B2" s="286" t="s">
        <v>349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2:19" ht="21.95" customHeight="1" thickTop="1" thickBot="1" x14ac:dyDescent="0.3">
      <c r="B3" s="289" t="s">
        <v>227</v>
      </c>
      <c r="C3" s="298" t="s">
        <v>206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80" t="s">
        <v>170</v>
      </c>
    </row>
    <row r="4" spans="2:19" ht="21.95" customHeight="1" thickTop="1" thickBot="1" x14ac:dyDescent="0.3">
      <c r="B4" s="306"/>
      <c r="C4" s="303" t="s">
        <v>207</v>
      </c>
      <c r="D4" s="298"/>
      <c r="E4" s="298"/>
      <c r="F4" s="298"/>
      <c r="G4" s="308"/>
      <c r="H4" s="303" t="s">
        <v>208</v>
      </c>
      <c r="I4" s="298"/>
      <c r="J4" s="298"/>
      <c r="K4" s="298"/>
      <c r="L4" s="308"/>
      <c r="M4" s="354" t="s">
        <v>209</v>
      </c>
      <c r="N4" s="354"/>
      <c r="O4" s="354"/>
      <c r="P4" s="354"/>
      <c r="Q4" s="354"/>
      <c r="R4" s="281"/>
    </row>
    <row r="5" spans="2:19" ht="21.95" customHeight="1" thickTop="1" thickBot="1" x14ac:dyDescent="0.3">
      <c r="B5" s="306"/>
      <c r="C5" s="303" t="s">
        <v>198</v>
      </c>
      <c r="D5" s="298"/>
      <c r="E5" s="298"/>
      <c r="F5" s="308"/>
      <c r="G5" s="289" t="s">
        <v>170</v>
      </c>
      <c r="H5" s="303" t="s">
        <v>198</v>
      </c>
      <c r="I5" s="298"/>
      <c r="J5" s="298"/>
      <c r="K5" s="308"/>
      <c r="L5" s="289" t="s">
        <v>170</v>
      </c>
      <c r="M5" s="303" t="s">
        <v>198</v>
      </c>
      <c r="N5" s="298"/>
      <c r="O5" s="298"/>
      <c r="P5" s="308"/>
      <c r="Q5" s="289" t="s">
        <v>170</v>
      </c>
      <c r="R5" s="281"/>
    </row>
    <row r="6" spans="2:19" ht="21.95" customHeight="1" thickTop="1" thickBot="1" x14ac:dyDescent="0.3">
      <c r="B6" s="307"/>
      <c r="C6" s="92" t="s">
        <v>199</v>
      </c>
      <c r="D6" s="95" t="s">
        <v>211</v>
      </c>
      <c r="E6" s="95" t="s">
        <v>210</v>
      </c>
      <c r="F6" s="88" t="s">
        <v>202</v>
      </c>
      <c r="G6" s="291"/>
      <c r="H6" s="92" t="s">
        <v>199</v>
      </c>
      <c r="I6" s="95" t="s">
        <v>211</v>
      </c>
      <c r="J6" s="95" t="s">
        <v>210</v>
      </c>
      <c r="K6" s="88" t="s">
        <v>202</v>
      </c>
      <c r="L6" s="291"/>
      <c r="M6" s="92" t="s">
        <v>199</v>
      </c>
      <c r="N6" s="95" t="s">
        <v>211</v>
      </c>
      <c r="O6" s="95" t="s">
        <v>210</v>
      </c>
      <c r="P6" s="88" t="s">
        <v>202</v>
      </c>
      <c r="Q6" s="291"/>
      <c r="R6" s="282"/>
    </row>
    <row r="7" spans="2:19" ht="21.95" customHeight="1" thickTop="1" x14ac:dyDescent="0.25">
      <c r="B7" s="117" t="s">
        <v>228</v>
      </c>
      <c r="C7" s="93">
        <v>123</v>
      </c>
      <c r="D7" s="96">
        <v>233</v>
      </c>
      <c r="E7" s="96">
        <v>2</v>
      </c>
      <c r="F7" s="104">
        <v>0</v>
      </c>
      <c r="G7" s="179">
        <v>358</v>
      </c>
      <c r="H7" s="93">
        <v>1068</v>
      </c>
      <c r="I7" s="96">
        <v>2446</v>
      </c>
      <c r="J7" s="96">
        <v>126</v>
      </c>
      <c r="K7" s="104">
        <v>0</v>
      </c>
      <c r="L7" s="179">
        <v>3640</v>
      </c>
      <c r="M7" s="93">
        <v>554</v>
      </c>
      <c r="N7" s="96">
        <v>1254</v>
      </c>
      <c r="O7" s="96">
        <v>120</v>
      </c>
      <c r="P7" s="96">
        <v>0</v>
      </c>
      <c r="Q7" s="179">
        <v>1928</v>
      </c>
      <c r="R7" s="179">
        <v>5926</v>
      </c>
      <c r="S7" s="74"/>
    </row>
    <row r="8" spans="2:19" ht="21.95" customHeight="1" x14ac:dyDescent="0.25">
      <c r="B8" s="117" t="s">
        <v>229</v>
      </c>
      <c r="C8" s="93">
        <v>144</v>
      </c>
      <c r="D8" s="96">
        <v>225</v>
      </c>
      <c r="E8" s="96">
        <v>5</v>
      </c>
      <c r="F8" s="104">
        <v>0</v>
      </c>
      <c r="G8" s="179">
        <v>374</v>
      </c>
      <c r="H8" s="93">
        <v>1206</v>
      </c>
      <c r="I8" s="96">
        <v>2381</v>
      </c>
      <c r="J8" s="96">
        <v>146</v>
      </c>
      <c r="K8" s="104">
        <v>0</v>
      </c>
      <c r="L8" s="179">
        <v>3733</v>
      </c>
      <c r="M8" s="93">
        <v>621</v>
      </c>
      <c r="N8" s="96">
        <v>1321</v>
      </c>
      <c r="O8" s="96">
        <v>127</v>
      </c>
      <c r="P8" s="96">
        <v>1</v>
      </c>
      <c r="Q8" s="179">
        <v>2070</v>
      </c>
      <c r="R8" s="179">
        <v>6177</v>
      </c>
      <c r="S8" s="74"/>
    </row>
    <row r="9" spans="2:19" ht="21.95" customHeight="1" x14ac:dyDescent="0.25">
      <c r="B9" s="117" t="s">
        <v>230</v>
      </c>
      <c r="C9" s="93">
        <v>156</v>
      </c>
      <c r="D9" s="96">
        <v>233</v>
      </c>
      <c r="E9" s="96">
        <v>2</v>
      </c>
      <c r="F9" s="104">
        <v>0</v>
      </c>
      <c r="G9" s="179">
        <v>391</v>
      </c>
      <c r="H9" s="93">
        <v>932</v>
      </c>
      <c r="I9" s="96">
        <v>2071</v>
      </c>
      <c r="J9" s="96">
        <v>93</v>
      </c>
      <c r="K9" s="104">
        <v>1</v>
      </c>
      <c r="L9" s="179">
        <v>3097</v>
      </c>
      <c r="M9" s="93">
        <v>510</v>
      </c>
      <c r="N9" s="96">
        <v>1062</v>
      </c>
      <c r="O9" s="96">
        <v>93</v>
      </c>
      <c r="P9" s="96">
        <v>0</v>
      </c>
      <c r="Q9" s="179">
        <v>1665</v>
      </c>
      <c r="R9" s="179">
        <v>5153</v>
      </c>
      <c r="S9" s="74"/>
    </row>
    <row r="10" spans="2:19" ht="21.95" customHeight="1" x14ac:dyDescent="0.25">
      <c r="B10" s="117" t="s">
        <v>231</v>
      </c>
      <c r="C10" s="93">
        <v>104</v>
      </c>
      <c r="D10" s="96">
        <v>223</v>
      </c>
      <c r="E10" s="96">
        <v>5</v>
      </c>
      <c r="F10" s="104">
        <v>0</v>
      </c>
      <c r="G10" s="179">
        <v>332</v>
      </c>
      <c r="H10" s="93">
        <v>1194</v>
      </c>
      <c r="I10" s="96">
        <v>2287</v>
      </c>
      <c r="J10" s="96">
        <v>140</v>
      </c>
      <c r="K10" s="104">
        <v>0</v>
      </c>
      <c r="L10" s="179">
        <v>3621</v>
      </c>
      <c r="M10" s="93">
        <v>574</v>
      </c>
      <c r="N10" s="96">
        <v>1195</v>
      </c>
      <c r="O10" s="96">
        <v>114</v>
      </c>
      <c r="P10" s="96">
        <v>0</v>
      </c>
      <c r="Q10" s="179">
        <v>1883</v>
      </c>
      <c r="R10" s="179">
        <v>5836</v>
      </c>
      <c r="S10" s="74"/>
    </row>
    <row r="11" spans="2:19" ht="21.95" customHeight="1" x14ac:dyDescent="0.25">
      <c r="B11" s="117" t="s">
        <v>232</v>
      </c>
      <c r="C11" s="93">
        <v>111</v>
      </c>
      <c r="D11" s="96">
        <v>153</v>
      </c>
      <c r="E11" s="96">
        <v>0</v>
      </c>
      <c r="F11" s="104">
        <v>0</v>
      </c>
      <c r="G11" s="179">
        <v>264</v>
      </c>
      <c r="H11" s="93">
        <v>1125</v>
      </c>
      <c r="I11" s="96">
        <v>1718</v>
      </c>
      <c r="J11" s="96">
        <v>97</v>
      </c>
      <c r="K11" s="104">
        <v>0</v>
      </c>
      <c r="L11" s="179">
        <v>2940</v>
      </c>
      <c r="M11" s="93">
        <v>535</v>
      </c>
      <c r="N11" s="96">
        <v>858</v>
      </c>
      <c r="O11" s="96">
        <v>97</v>
      </c>
      <c r="P11" s="96">
        <v>1</v>
      </c>
      <c r="Q11" s="179">
        <v>1491</v>
      </c>
      <c r="R11" s="179">
        <v>4695</v>
      </c>
      <c r="S11" s="74"/>
    </row>
    <row r="12" spans="2:19" ht="21.95" customHeight="1" x14ac:dyDescent="0.25">
      <c r="B12" s="117" t="s">
        <v>233</v>
      </c>
      <c r="C12" s="93">
        <v>46</v>
      </c>
      <c r="D12" s="96">
        <v>71</v>
      </c>
      <c r="E12" s="96">
        <v>1</v>
      </c>
      <c r="F12" s="104">
        <v>0</v>
      </c>
      <c r="G12" s="179">
        <v>118</v>
      </c>
      <c r="H12" s="93">
        <v>344</v>
      </c>
      <c r="I12" s="96">
        <v>715</v>
      </c>
      <c r="J12" s="96">
        <v>37</v>
      </c>
      <c r="K12" s="104">
        <v>0</v>
      </c>
      <c r="L12" s="179">
        <v>1096</v>
      </c>
      <c r="M12" s="93">
        <v>122</v>
      </c>
      <c r="N12" s="96">
        <v>233</v>
      </c>
      <c r="O12" s="96">
        <v>21</v>
      </c>
      <c r="P12" s="96">
        <v>0</v>
      </c>
      <c r="Q12" s="179">
        <v>376</v>
      </c>
      <c r="R12" s="179">
        <v>1590</v>
      </c>
      <c r="S12" s="74"/>
    </row>
    <row r="13" spans="2:19" ht="21.95" customHeight="1" thickBot="1" x14ac:dyDescent="0.3">
      <c r="B13" s="117" t="s">
        <v>234</v>
      </c>
      <c r="C13" s="93">
        <v>34</v>
      </c>
      <c r="D13" s="96">
        <v>65</v>
      </c>
      <c r="E13" s="96">
        <v>2</v>
      </c>
      <c r="F13" s="104">
        <v>0</v>
      </c>
      <c r="G13" s="179">
        <v>101</v>
      </c>
      <c r="H13" s="93">
        <v>322</v>
      </c>
      <c r="I13" s="96">
        <v>778</v>
      </c>
      <c r="J13" s="96">
        <v>47</v>
      </c>
      <c r="K13" s="104">
        <v>0</v>
      </c>
      <c r="L13" s="179">
        <v>1147</v>
      </c>
      <c r="M13" s="93">
        <v>88</v>
      </c>
      <c r="N13" s="96">
        <v>216</v>
      </c>
      <c r="O13" s="96">
        <v>17</v>
      </c>
      <c r="P13" s="96">
        <v>0</v>
      </c>
      <c r="Q13" s="179">
        <v>321</v>
      </c>
      <c r="R13" s="179">
        <v>1569</v>
      </c>
      <c r="S13" s="74"/>
    </row>
    <row r="14" spans="2:19" ht="21.95" customHeight="1" thickTop="1" thickBot="1" x14ac:dyDescent="0.3">
      <c r="B14" s="98" t="s">
        <v>170</v>
      </c>
      <c r="C14" s="155">
        <v>718</v>
      </c>
      <c r="D14" s="157">
        <v>1203</v>
      </c>
      <c r="E14" s="157">
        <v>17</v>
      </c>
      <c r="F14" s="149">
        <v>0</v>
      </c>
      <c r="G14" s="153">
        <v>1938</v>
      </c>
      <c r="H14" s="155">
        <v>6191</v>
      </c>
      <c r="I14" s="157">
        <v>12396</v>
      </c>
      <c r="J14" s="157">
        <v>686</v>
      </c>
      <c r="K14" s="149">
        <v>1</v>
      </c>
      <c r="L14" s="153">
        <v>19274</v>
      </c>
      <c r="M14" s="155">
        <v>3004</v>
      </c>
      <c r="N14" s="157">
        <v>6139</v>
      </c>
      <c r="O14" s="157">
        <v>589</v>
      </c>
      <c r="P14" s="149">
        <v>2</v>
      </c>
      <c r="Q14" s="153">
        <v>9734</v>
      </c>
      <c r="R14" s="153">
        <v>30946</v>
      </c>
      <c r="S14" s="79"/>
    </row>
    <row r="15" spans="2:19" ht="21.95" customHeight="1" thickTop="1" thickBot="1" x14ac:dyDescent="0.3">
      <c r="B15" s="99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2:19" ht="21.95" customHeight="1" thickTop="1" x14ac:dyDescent="0.25">
      <c r="B16" s="111" t="s">
        <v>196</v>
      </c>
      <c r="C16" s="106"/>
      <c r="D16" s="106"/>
      <c r="E16" s="107"/>
      <c r="F16" s="177"/>
      <c r="G16" s="102"/>
      <c r="H16" s="102"/>
      <c r="I16" s="102"/>
      <c r="J16" s="177"/>
      <c r="K16" s="102"/>
      <c r="L16" s="102"/>
      <c r="M16" s="71"/>
      <c r="N16" s="71"/>
      <c r="O16" s="71"/>
      <c r="P16" s="71"/>
      <c r="Q16" s="71"/>
      <c r="R16" s="71"/>
    </row>
    <row r="17" spans="2:18" ht="21.95" customHeight="1" thickBot="1" x14ac:dyDescent="0.3">
      <c r="B17" s="108" t="s">
        <v>197</v>
      </c>
      <c r="C17" s="109"/>
      <c r="D17" s="109"/>
      <c r="E17" s="110"/>
      <c r="F17" s="102"/>
      <c r="G17" s="102"/>
      <c r="H17" s="102"/>
      <c r="I17" s="102"/>
      <c r="J17" s="102"/>
      <c r="K17" s="102"/>
      <c r="L17" s="102"/>
      <c r="M17" s="71"/>
      <c r="N17" s="71"/>
      <c r="O17" s="71"/>
      <c r="P17" s="71"/>
      <c r="Q17" s="71"/>
      <c r="R17" s="71"/>
    </row>
    <row r="18" spans="2:18" ht="15.75" thickTop="1" x14ac:dyDescent="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47"/>
      <c r="O18" s="102"/>
      <c r="P18" s="102"/>
      <c r="Q18" s="102"/>
      <c r="R18" s="102"/>
    </row>
    <row r="19" spans="2:18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2:18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2:18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2:18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2:18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2:18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2:18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2:18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2:18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2:18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2:18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2:18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2:18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2:18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2:18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2:18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2:18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2:18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2:18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2:18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2:18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2:18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2:18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2:18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2:18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2:18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2:18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2:18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2:18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2:18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2:18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2:18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2:18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2:18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2:18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2:18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2:18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2:18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2:18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2:18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2:18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2:18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2:18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2:18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2:18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2:18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2:18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2:18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2:18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2:18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2:18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2:18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2:18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2:18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2:18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2:18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2:18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2:18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2:18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2:18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2:18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2:18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2:18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2:18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2:18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2:18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2:18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2:18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2:18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2:18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2:18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2:18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2:18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2:18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2:18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2:18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2:18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2:18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2:18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2:18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2:18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2:18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2:18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2:18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2:18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2:18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2:18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2:18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2:18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2:18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2:18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2:18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2:18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2:18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2:18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2:18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2:18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2:18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2:18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2:18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2:18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2:18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2:18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2:18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2:18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2:18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2:18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2:18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2:18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2:18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2:18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2:18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2:18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2:18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2:18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2:18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2:18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2:18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2:18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2:18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2:18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2:18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2:18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2:18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2:18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2:18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2:18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2:18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2:18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2:18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2:18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2:18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2:18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2:18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2:18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2:18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2:18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2:18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2:18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2:18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2:18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2:18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2:18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2:18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2:18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2:18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2:18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2:18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2:18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2:18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2:18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2:18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2:18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2:18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2:18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2:18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2:18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2:18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2:18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2:18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2:18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2:18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2:18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2:18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2:18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2:18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2:18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2:18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2:18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2:18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2:18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2:18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2:18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2:18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2:18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2:18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2:18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2:18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2:18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2:18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2:18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2:18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2:18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2:18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2:18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2:18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2:18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2:18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2:18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2:18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2:18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2:18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2:18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2:18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2:18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2:18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2:18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2:18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2:18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2:18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2:18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2:18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2:18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2:18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2:18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2:18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2:18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2:18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2:18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2:18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2:18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2:18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2:18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2:18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2:18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2:18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2:18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2:18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2:18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2:18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2:18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2:18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2:18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2:18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2:18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2:18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2:18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2:18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2:18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2:18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2:18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2:18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2:18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2:18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  <row r="881" spans="2:18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spans="2:18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</row>
    <row r="883" spans="2:18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</row>
    <row r="884" spans="2:18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</row>
    <row r="885" spans="2:18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</row>
    <row r="886" spans="2:18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</row>
    <row r="887" spans="2:18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</row>
    <row r="888" spans="2:18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</row>
    <row r="889" spans="2:18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</row>
    <row r="890" spans="2:18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</row>
    <row r="891" spans="2:18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</row>
    <row r="892" spans="2:18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</row>
    <row r="893" spans="2:18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</row>
    <row r="894" spans="2:18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</row>
    <row r="895" spans="2:18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</row>
    <row r="896" spans="2:18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</row>
    <row r="897" spans="2:18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</row>
    <row r="898" spans="2:18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</row>
    <row r="899" spans="2:18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</row>
    <row r="900" spans="2:18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</row>
    <row r="901" spans="2:18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</row>
    <row r="902" spans="2:18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</row>
    <row r="903" spans="2:18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</row>
    <row r="904" spans="2:18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</row>
    <row r="905" spans="2:18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</row>
    <row r="906" spans="2:18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</row>
    <row r="907" spans="2:18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</row>
    <row r="908" spans="2:18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</row>
    <row r="909" spans="2:18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</row>
    <row r="910" spans="2:18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</row>
    <row r="911" spans="2:18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</row>
    <row r="912" spans="2:18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spans="2:18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</row>
    <row r="914" spans="2:18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spans="2:18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</row>
    <row r="916" spans="2:18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spans="2:18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</row>
    <row r="918" spans="2:18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spans="2:18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</row>
    <row r="920" spans="2:18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spans="2:18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</row>
    <row r="922" spans="2:18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spans="2:18" x14ac:dyDescent="0.25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</row>
    <row r="924" spans="2:18" x14ac:dyDescent="0.25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</row>
    <row r="925" spans="2:18" x14ac:dyDescent="0.25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</row>
    <row r="926" spans="2:18" x14ac:dyDescent="0.25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</row>
    <row r="927" spans="2:18" x14ac:dyDescent="0.25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</row>
    <row r="928" spans="2:18" x14ac:dyDescent="0.25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</row>
    <row r="929" spans="2:18" x14ac:dyDescent="0.25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</row>
    <row r="930" spans="2:18" x14ac:dyDescent="0.25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</row>
    <row r="931" spans="2:18" x14ac:dyDescent="0.25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</row>
    <row r="932" spans="2:18" x14ac:dyDescent="0.25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</row>
    <row r="933" spans="2:18" x14ac:dyDescent="0.25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</row>
    <row r="934" spans="2:18" x14ac:dyDescent="0.25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</row>
    <row r="935" spans="2:18" x14ac:dyDescent="0.25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</row>
    <row r="936" spans="2:18" x14ac:dyDescent="0.25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</row>
    <row r="937" spans="2:18" x14ac:dyDescent="0.25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</row>
    <row r="938" spans="2:18" x14ac:dyDescent="0.25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</row>
    <row r="939" spans="2:18" x14ac:dyDescent="0.25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</row>
    <row r="940" spans="2:18" x14ac:dyDescent="0.25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</row>
    <row r="941" spans="2:18" x14ac:dyDescent="0.25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</row>
    <row r="942" spans="2:18" x14ac:dyDescent="0.25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</row>
    <row r="943" spans="2:18" x14ac:dyDescent="0.25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</row>
    <row r="944" spans="2:18" x14ac:dyDescent="0.25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</row>
    <row r="945" spans="2:18" x14ac:dyDescent="0.25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</row>
    <row r="946" spans="2:18" x14ac:dyDescent="0.25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</row>
    <row r="947" spans="2:18" x14ac:dyDescent="0.25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</row>
    <row r="948" spans="2:18" x14ac:dyDescent="0.25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</row>
    <row r="949" spans="2:18" x14ac:dyDescent="0.25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</row>
    <row r="950" spans="2:18" x14ac:dyDescent="0.25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</row>
    <row r="951" spans="2:18" x14ac:dyDescent="0.25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</row>
    <row r="952" spans="2:18" x14ac:dyDescent="0.25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</row>
    <row r="953" spans="2:18" x14ac:dyDescent="0.25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</row>
    <row r="954" spans="2:18" x14ac:dyDescent="0.25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</row>
    <row r="955" spans="2:18" x14ac:dyDescent="0.25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</row>
    <row r="956" spans="2:18" x14ac:dyDescent="0.25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</row>
    <row r="957" spans="2:18" x14ac:dyDescent="0.25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spans="2:18" x14ac:dyDescent="0.25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</row>
    <row r="959" spans="2:18" x14ac:dyDescent="0.25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spans="2:18" x14ac:dyDescent="0.25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</row>
    <row r="961" spans="2:18" x14ac:dyDescent="0.25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</row>
    <row r="962" spans="2:18" x14ac:dyDescent="0.25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</row>
    <row r="963" spans="2:18" x14ac:dyDescent="0.25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spans="2:18" x14ac:dyDescent="0.25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</row>
    <row r="965" spans="2:18" x14ac:dyDescent="0.25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spans="2:18" x14ac:dyDescent="0.25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</row>
    <row r="967" spans="2:18" x14ac:dyDescent="0.25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</row>
    <row r="968" spans="2:18" x14ac:dyDescent="0.25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</row>
    <row r="969" spans="2:18" x14ac:dyDescent="0.25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</row>
    <row r="970" spans="2:18" x14ac:dyDescent="0.25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</row>
    <row r="971" spans="2:18" x14ac:dyDescent="0.25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</row>
    <row r="972" spans="2:18" x14ac:dyDescent="0.25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</row>
    <row r="973" spans="2:18" x14ac:dyDescent="0.25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</row>
    <row r="974" spans="2:18" x14ac:dyDescent="0.25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</row>
    <row r="975" spans="2:18" x14ac:dyDescent="0.25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</row>
    <row r="976" spans="2:18" x14ac:dyDescent="0.25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</row>
    <row r="977" spans="2:18" x14ac:dyDescent="0.25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</row>
    <row r="978" spans="2:18" x14ac:dyDescent="0.25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</row>
    <row r="979" spans="2:18" x14ac:dyDescent="0.25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</row>
    <row r="980" spans="2:18" x14ac:dyDescent="0.25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</row>
    <row r="981" spans="2:18" x14ac:dyDescent="0.25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</row>
    <row r="982" spans="2:18" x14ac:dyDescent="0.25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</row>
    <row r="983" spans="2:18" x14ac:dyDescent="0.25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</row>
    <row r="984" spans="2:18" x14ac:dyDescent="0.25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</row>
    <row r="985" spans="2:18" x14ac:dyDescent="0.25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</row>
    <row r="986" spans="2:18" x14ac:dyDescent="0.25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</row>
    <row r="987" spans="2:18" x14ac:dyDescent="0.25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</row>
    <row r="988" spans="2:18" x14ac:dyDescent="0.25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</row>
    <row r="989" spans="2:18" x14ac:dyDescent="0.25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</row>
    <row r="990" spans="2:18" x14ac:dyDescent="0.25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</row>
    <row r="991" spans="2:18" x14ac:dyDescent="0.25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</row>
    <row r="992" spans="2:18" x14ac:dyDescent="0.25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</row>
    <row r="993" spans="2:18" x14ac:dyDescent="0.25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</row>
    <row r="994" spans="2:18" x14ac:dyDescent="0.25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</row>
    <row r="995" spans="2:18" x14ac:dyDescent="0.25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</row>
    <row r="996" spans="2:18" x14ac:dyDescent="0.25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</row>
    <row r="997" spans="2:18" x14ac:dyDescent="0.25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</row>
    <row r="998" spans="2:18" x14ac:dyDescent="0.25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</row>
    <row r="999" spans="2:18" x14ac:dyDescent="0.25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</row>
    <row r="1000" spans="2:18" x14ac:dyDescent="0.25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</row>
    <row r="1001" spans="2:18" x14ac:dyDescent="0.25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</row>
    <row r="1002" spans="2:18" x14ac:dyDescent="0.25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</row>
    <row r="1003" spans="2:18" x14ac:dyDescent="0.25"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</row>
    <row r="1004" spans="2:18" x14ac:dyDescent="0.25"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</row>
    <row r="1005" spans="2:18" x14ac:dyDescent="0.25"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</row>
    <row r="1006" spans="2:18" x14ac:dyDescent="0.25"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</row>
    <row r="1007" spans="2:18" x14ac:dyDescent="0.25"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</row>
    <row r="1008" spans="2:18" x14ac:dyDescent="0.25"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</row>
    <row r="1009" spans="2:18" x14ac:dyDescent="0.25"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</row>
    <row r="1010" spans="2:18" x14ac:dyDescent="0.25"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</row>
    <row r="1011" spans="2:18" x14ac:dyDescent="0.25"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</row>
    <row r="1012" spans="2:18" x14ac:dyDescent="0.25"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</row>
    <row r="1013" spans="2:18" x14ac:dyDescent="0.25"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</row>
    <row r="1014" spans="2:18" x14ac:dyDescent="0.25"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</row>
    <row r="1015" spans="2:18" x14ac:dyDescent="0.25"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</row>
    <row r="1016" spans="2:18" x14ac:dyDescent="0.25"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</row>
    <row r="1017" spans="2:18" x14ac:dyDescent="0.25"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</row>
    <row r="1018" spans="2:18" x14ac:dyDescent="0.25"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</row>
    <row r="1019" spans="2:18" x14ac:dyDescent="0.25"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</row>
    <row r="1020" spans="2:18" x14ac:dyDescent="0.25"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</row>
    <row r="1021" spans="2:18" x14ac:dyDescent="0.25"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</row>
    <row r="1022" spans="2:18" x14ac:dyDescent="0.25"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</row>
    <row r="1023" spans="2:18" x14ac:dyDescent="0.25"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</row>
    <row r="1024" spans="2:18" x14ac:dyDescent="0.25"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</row>
    <row r="1025" spans="2:18" x14ac:dyDescent="0.25"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</row>
    <row r="1026" spans="2:18" x14ac:dyDescent="0.25"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</row>
    <row r="1027" spans="2:18" x14ac:dyDescent="0.25"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</row>
    <row r="1028" spans="2:18" x14ac:dyDescent="0.25"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</row>
    <row r="1029" spans="2:18" x14ac:dyDescent="0.25"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</row>
    <row r="1030" spans="2:18" x14ac:dyDescent="0.25"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</row>
    <row r="1031" spans="2:18" x14ac:dyDescent="0.25"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</row>
    <row r="1032" spans="2:18" x14ac:dyDescent="0.25"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</row>
    <row r="1033" spans="2:18" x14ac:dyDescent="0.25"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</row>
    <row r="1034" spans="2:18" x14ac:dyDescent="0.25"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</row>
    <row r="1035" spans="2:18" x14ac:dyDescent="0.25"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</row>
    <row r="1036" spans="2:18" x14ac:dyDescent="0.25"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</row>
    <row r="1037" spans="2:18" x14ac:dyDescent="0.25"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</row>
    <row r="1038" spans="2:18" x14ac:dyDescent="0.25"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</row>
    <row r="1039" spans="2:18" x14ac:dyDescent="0.25"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</row>
    <row r="1040" spans="2:18" x14ac:dyDescent="0.25"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</row>
    <row r="1041" spans="2:18" x14ac:dyDescent="0.25"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</row>
    <row r="1042" spans="2:18" x14ac:dyDescent="0.25"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</row>
    <row r="1043" spans="2:18" x14ac:dyDescent="0.25"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</row>
    <row r="1044" spans="2:18" x14ac:dyDescent="0.25"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</row>
    <row r="1045" spans="2:18" x14ac:dyDescent="0.25"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</row>
    <row r="1046" spans="2:18" x14ac:dyDescent="0.25"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</row>
    <row r="1047" spans="2:18" x14ac:dyDescent="0.25"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</row>
    <row r="1048" spans="2:18" x14ac:dyDescent="0.25"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</row>
    <row r="1049" spans="2:18" x14ac:dyDescent="0.25"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</row>
    <row r="1050" spans="2:18" x14ac:dyDescent="0.25"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</row>
    <row r="1051" spans="2:18" x14ac:dyDescent="0.25"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</row>
    <row r="1052" spans="2:18" x14ac:dyDescent="0.25"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</row>
    <row r="1053" spans="2:18" x14ac:dyDescent="0.25"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</row>
    <row r="1054" spans="2:18" x14ac:dyDescent="0.25"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</row>
    <row r="1055" spans="2:18" x14ac:dyDescent="0.25"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</row>
    <row r="1056" spans="2:18" x14ac:dyDescent="0.25"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</row>
    <row r="1057" spans="2:18" x14ac:dyDescent="0.25"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</row>
    <row r="1058" spans="2:18" x14ac:dyDescent="0.25"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</row>
    <row r="1059" spans="2:18" x14ac:dyDescent="0.25"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</row>
    <row r="1060" spans="2:18" x14ac:dyDescent="0.25"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</row>
    <row r="1061" spans="2:18" x14ac:dyDescent="0.25"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</row>
    <row r="1062" spans="2:18" x14ac:dyDescent="0.25"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</row>
    <row r="1063" spans="2:18" x14ac:dyDescent="0.25"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</row>
    <row r="1064" spans="2:18" x14ac:dyDescent="0.25"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</row>
    <row r="1065" spans="2:18" x14ac:dyDescent="0.25"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</row>
    <row r="1066" spans="2:18" x14ac:dyDescent="0.25"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</row>
    <row r="1067" spans="2:18" x14ac:dyDescent="0.25"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</row>
    <row r="1068" spans="2:18" x14ac:dyDescent="0.25"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</row>
    <row r="1069" spans="2:18" x14ac:dyDescent="0.25"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</row>
    <row r="1070" spans="2:18" x14ac:dyDescent="0.25"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>
    <tabColor rgb="FF00B050"/>
    <pageSetUpPr fitToPage="1"/>
  </sheetPr>
  <dimension ref="B1:S922"/>
  <sheetViews>
    <sheetView workbookViewId="0">
      <selection activeCell="C7" sqref="C7:R14"/>
    </sheetView>
  </sheetViews>
  <sheetFormatPr defaultRowHeight="15" x14ac:dyDescent="0.25"/>
  <cols>
    <col min="1" max="1" width="2.7109375" style="71" customWidth="1"/>
    <col min="2" max="2" width="15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1.95" customHeight="1" thickTop="1" thickBot="1" x14ac:dyDescent="0.3">
      <c r="B2" s="286" t="s">
        <v>350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2:19" ht="21.95" customHeight="1" thickTop="1" thickBot="1" x14ac:dyDescent="0.3">
      <c r="B3" s="289" t="s">
        <v>227</v>
      </c>
      <c r="C3" s="298" t="s">
        <v>206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80" t="s">
        <v>170</v>
      </c>
    </row>
    <row r="4" spans="2:19" ht="21.95" customHeight="1" thickTop="1" thickBot="1" x14ac:dyDescent="0.3">
      <c r="B4" s="306"/>
      <c r="C4" s="303" t="s">
        <v>207</v>
      </c>
      <c r="D4" s="298"/>
      <c r="E4" s="298"/>
      <c r="F4" s="298"/>
      <c r="G4" s="308"/>
      <c r="H4" s="303" t="s">
        <v>208</v>
      </c>
      <c r="I4" s="298"/>
      <c r="J4" s="298"/>
      <c r="K4" s="298"/>
      <c r="L4" s="308"/>
      <c r="M4" s="354" t="s">
        <v>209</v>
      </c>
      <c r="N4" s="354"/>
      <c r="O4" s="354"/>
      <c r="P4" s="354"/>
      <c r="Q4" s="354"/>
      <c r="R4" s="281"/>
    </row>
    <row r="5" spans="2:19" ht="21.95" customHeight="1" thickTop="1" thickBot="1" x14ac:dyDescent="0.3">
      <c r="B5" s="306"/>
      <c r="C5" s="303" t="s">
        <v>198</v>
      </c>
      <c r="D5" s="298"/>
      <c r="E5" s="298"/>
      <c r="F5" s="308"/>
      <c r="G5" s="289" t="s">
        <v>170</v>
      </c>
      <c r="H5" s="303" t="s">
        <v>198</v>
      </c>
      <c r="I5" s="298"/>
      <c r="J5" s="298"/>
      <c r="K5" s="308"/>
      <c r="L5" s="289" t="s">
        <v>170</v>
      </c>
      <c r="M5" s="303" t="s">
        <v>198</v>
      </c>
      <c r="N5" s="298"/>
      <c r="O5" s="298"/>
      <c r="P5" s="308"/>
      <c r="Q5" s="289" t="s">
        <v>170</v>
      </c>
      <c r="R5" s="281"/>
    </row>
    <row r="6" spans="2:19" ht="21.95" customHeight="1" thickTop="1" thickBot="1" x14ac:dyDescent="0.3">
      <c r="B6" s="307"/>
      <c r="C6" s="92" t="s">
        <v>199</v>
      </c>
      <c r="D6" s="95" t="s">
        <v>211</v>
      </c>
      <c r="E6" s="95" t="s">
        <v>210</v>
      </c>
      <c r="F6" s="88" t="s">
        <v>202</v>
      </c>
      <c r="G6" s="291"/>
      <c r="H6" s="92" t="s">
        <v>199</v>
      </c>
      <c r="I6" s="95" t="s">
        <v>211</v>
      </c>
      <c r="J6" s="95" t="s">
        <v>210</v>
      </c>
      <c r="K6" s="88" t="s">
        <v>202</v>
      </c>
      <c r="L6" s="291"/>
      <c r="M6" s="92" t="s">
        <v>199</v>
      </c>
      <c r="N6" s="95" t="s">
        <v>211</v>
      </c>
      <c r="O6" s="95" t="s">
        <v>210</v>
      </c>
      <c r="P6" s="88" t="s">
        <v>202</v>
      </c>
      <c r="Q6" s="291"/>
      <c r="R6" s="282"/>
    </row>
    <row r="7" spans="2:19" ht="21.95" customHeight="1" thickTop="1" x14ac:dyDescent="0.25">
      <c r="B7" s="117" t="s">
        <v>228</v>
      </c>
      <c r="C7" s="186">
        <v>0.1713091922005571</v>
      </c>
      <c r="D7" s="188">
        <v>0.19368246051537821</v>
      </c>
      <c r="E7" s="188">
        <v>0.11764705882352941</v>
      </c>
      <c r="F7" s="370">
        <v>0</v>
      </c>
      <c r="G7" s="184">
        <v>0.18472652218782248</v>
      </c>
      <c r="H7" s="186">
        <v>0.17250848005168792</v>
      </c>
      <c r="I7" s="188">
        <v>0.19732171668280091</v>
      </c>
      <c r="J7" s="188">
        <v>0.18367346938775511</v>
      </c>
      <c r="K7" s="370">
        <v>0</v>
      </c>
      <c r="L7" s="184">
        <v>0.18885545294178685</v>
      </c>
      <c r="M7" s="186">
        <v>0.18442077230359522</v>
      </c>
      <c r="N7" s="188">
        <v>0.20426779605798989</v>
      </c>
      <c r="O7" s="188">
        <v>0.2037351443123939</v>
      </c>
      <c r="P7" s="370">
        <v>0</v>
      </c>
      <c r="Q7" s="184">
        <v>0.19806862543661394</v>
      </c>
      <c r="R7" s="183">
        <v>0.19149486201770827</v>
      </c>
      <c r="S7" s="74"/>
    </row>
    <row r="8" spans="2:19" ht="21.95" customHeight="1" x14ac:dyDescent="0.25">
      <c r="B8" s="117" t="s">
        <v>229</v>
      </c>
      <c r="C8" s="186">
        <v>0.20055710306406685</v>
      </c>
      <c r="D8" s="188">
        <v>0.18703241895261846</v>
      </c>
      <c r="E8" s="188">
        <v>0.29411764705882354</v>
      </c>
      <c r="F8" s="370">
        <v>0</v>
      </c>
      <c r="G8" s="184">
        <v>0.19298245614035087</v>
      </c>
      <c r="H8" s="186">
        <v>0.19479890163140043</v>
      </c>
      <c r="I8" s="188">
        <v>0.1920780897063569</v>
      </c>
      <c r="J8" s="188">
        <v>0.21282798833819241</v>
      </c>
      <c r="K8" s="370">
        <v>0</v>
      </c>
      <c r="L8" s="184">
        <v>0.19368060599771714</v>
      </c>
      <c r="M8" s="186">
        <v>0.20672436750998668</v>
      </c>
      <c r="N8" s="188">
        <v>0.21518162567193355</v>
      </c>
      <c r="O8" s="188">
        <v>0.21561969439728354</v>
      </c>
      <c r="P8" s="370">
        <v>0.5</v>
      </c>
      <c r="Q8" s="184">
        <v>0.21265666735155125</v>
      </c>
      <c r="R8" s="184">
        <v>0.19960576488076004</v>
      </c>
      <c r="S8" s="74"/>
    </row>
    <row r="9" spans="2:19" ht="21.95" customHeight="1" x14ac:dyDescent="0.25">
      <c r="B9" s="117" t="s">
        <v>230</v>
      </c>
      <c r="C9" s="186">
        <v>0.21727019498607242</v>
      </c>
      <c r="D9" s="188">
        <v>0.19368246051537821</v>
      </c>
      <c r="E9" s="188">
        <v>0.11764705882352941</v>
      </c>
      <c r="F9" s="370">
        <v>0</v>
      </c>
      <c r="G9" s="184">
        <v>0.20175438596491227</v>
      </c>
      <c r="H9" s="186">
        <v>0.15054110806008722</v>
      </c>
      <c r="I9" s="188">
        <v>0.16707002258793158</v>
      </c>
      <c r="J9" s="188">
        <v>0.13556851311953352</v>
      </c>
      <c r="K9" s="370">
        <v>1</v>
      </c>
      <c r="L9" s="184">
        <v>0.16068278509909723</v>
      </c>
      <c r="M9" s="186">
        <v>0.16977363515312915</v>
      </c>
      <c r="N9" s="188">
        <v>0.17299234402997229</v>
      </c>
      <c r="O9" s="188">
        <v>0.15789473684210525</v>
      </c>
      <c r="P9" s="370">
        <v>0</v>
      </c>
      <c r="Q9" s="184">
        <v>0.17104992808711733</v>
      </c>
      <c r="R9" s="184">
        <v>0.16651586634783172</v>
      </c>
      <c r="S9" s="74"/>
    </row>
    <row r="10" spans="2:19" ht="21.95" customHeight="1" x14ac:dyDescent="0.25">
      <c r="B10" s="117" t="s">
        <v>231</v>
      </c>
      <c r="C10" s="186">
        <v>0.14484679665738162</v>
      </c>
      <c r="D10" s="188">
        <v>0.1853699085619285</v>
      </c>
      <c r="E10" s="188">
        <v>0.29411764705882354</v>
      </c>
      <c r="F10" s="370">
        <v>0</v>
      </c>
      <c r="G10" s="184">
        <v>0.17131062951496387</v>
      </c>
      <c r="H10" s="186">
        <v>0.19286060410272976</v>
      </c>
      <c r="I10" s="188">
        <v>0.18449499838657632</v>
      </c>
      <c r="J10" s="188">
        <v>0.20408163265306123</v>
      </c>
      <c r="K10" s="370">
        <v>0</v>
      </c>
      <c r="L10" s="184">
        <v>0.18786966898412369</v>
      </c>
      <c r="M10" s="186">
        <v>0.19107856191744341</v>
      </c>
      <c r="N10" s="188">
        <v>0.19465711027854699</v>
      </c>
      <c r="O10" s="188">
        <v>0.19354838709677419</v>
      </c>
      <c r="P10" s="370">
        <v>0</v>
      </c>
      <c r="Q10" s="184">
        <v>0.19344565440723238</v>
      </c>
      <c r="R10" s="184">
        <v>0.18858657015446262</v>
      </c>
      <c r="S10" s="74"/>
    </row>
    <row r="11" spans="2:19" ht="21.95" customHeight="1" x14ac:dyDescent="0.25">
      <c r="B11" s="117" t="s">
        <v>232</v>
      </c>
      <c r="C11" s="186">
        <v>0.15459610027855153</v>
      </c>
      <c r="D11" s="188">
        <v>0.12718204488778054</v>
      </c>
      <c r="E11" s="188">
        <v>0</v>
      </c>
      <c r="F11" s="370">
        <v>0</v>
      </c>
      <c r="G11" s="184">
        <v>0.13622291021671826</v>
      </c>
      <c r="H11" s="186">
        <v>0.18171539331287354</v>
      </c>
      <c r="I11" s="188">
        <v>0.13859309454662794</v>
      </c>
      <c r="J11" s="188">
        <v>0.14139941690962099</v>
      </c>
      <c r="K11" s="370">
        <v>0</v>
      </c>
      <c r="L11" s="184">
        <v>0.15253709660682785</v>
      </c>
      <c r="M11" s="186">
        <v>0.1780958721704394</v>
      </c>
      <c r="N11" s="188">
        <v>0.13976217625020362</v>
      </c>
      <c r="O11" s="188">
        <v>0.16468590831918506</v>
      </c>
      <c r="P11" s="370">
        <v>0.5</v>
      </c>
      <c r="Q11" s="184">
        <v>0.153174440106842</v>
      </c>
      <c r="R11" s="184">
        <v>0.15171589219931494</v>
      </c>
      <c r="S11" s="74"/>
    </row>
    <row r="12" spans="2:19" ht="21.95" customHeight="1" x14ac:dyDescent="0.25">
      <c r="B12" s="117" t="s">
        <v>233</v>
      </c>
      <c r="C12" s="186">
        <v>6.4066852367688026E-2</v>
      </c>
      <c r="D12" s="188">
        <v>5.9019118869492931E-2</v>
      </c>
      <c r="E12" s="188">
        <v>5.8823529411764705E-2</v>
      </c>
      <c r="F12" s="370">
        <v>0</v>
      </c>
      <c r="G12" s="184">
        <v>6.0887512899896801E-2</v>
      </c>
      <c r="H12" s="186">
        <v>5.5564529155225327E-2</v>
      </c>
      <c r="I12" s="188">
        <v>5.7679896740884154E-2</v>
      </c>
      <c r="J12" s="188">
        <v>5.393586005830904E-2</v>
      </c>
      <c r="K12" s="370">
        <v>0</v>
      </c>
      <c r="L12" s="184">
        <v>5.6864169347307252E-2</v>
      </c>
      <c r="M12" s="186">
        <v>4.0612516644474038E-2</v>
      </c>
      <c r="N12" s="188">
        <v>3.7954064179833852E-2</v>
      </c>
      <c r="O12" s="188">
        <v>3.5653650254668934E-2</v>
      </c>
      <c r="P12" s="370">
        <v>0</v>
      </c>
      <c r="Q12" s="184">
        <v>3.8627491267721387E-2</v>
      </c>
      <c r="R12" s="184">
        <v>5.1379822917339883E-2</v>
      </c>
      <c r="S12" s="74"/>
    </row>
    <row r="13" spans="2:19" ht="21.95" customHeight="1" thickBot="1" x14ac:dyDescent="0.3">
      <c r="B13" s="117" t="s">
        <v>234</v>
      </c>
      <c r="C13" s="186">
        <v>4.7353760445682451E-2</v>
      </c>
      <c r="D13" s="188">
        <v>5.4031587697423111E-2</v>
      </c>
      <c r="E13" s="188">
        <v>0.11764705882352941</v>
      </c>
      <c r="F13" s="370">
        <v>0</v>
      </c>
      <c r="G13" s="184">
        <v>5.2115583075335398E-2</v>
      </c>
      <c r="H13" s="186">
        <v>5.2010983685995799E-2</v>
      </c>
      <c r="I13" s="188">
        <v>6.2762181348822207E-2</v>
      </c>
      <c r="J13" s="188">
        <v>6.8513119533527692E-2</v>
      </c>
      <c r="K13" s="370">
        <v>0</v>
      </c>
      <c r="L13" s="184">
        <v>5.9510221023139978E-2</v>
      </c>
      <c r="M13" s="186">
        <v>2.929427430093209E-2</v>
      </c>
      <c r="N13" s="188">
        <v>3.5184883531519794E-2</v>
      </c>
      <c r="O13" s="188">
        <v>2.8862478777589132E-2</v>
      </c>
      <c r="P13" s="370">
        <v>0</v>
      </c>
      <c r="Q13" s="184">
        <v>3.2977193342921721E-2</v>
      </c>
      <c r="R13" s="184">
        <v>5.0701221482582562E-2</v>
      </c>
      <c r="S13" s="74"/>
    </row>
    <row r="14" spans="2:19" ht="21.95" customHeight="1" thickTop="1" thickBot="1" x14ac:dyDescent="0.3">
      <c r="B14" s="98" t="s">
        <v>170</v>
      </c>
      <c r="C14" s="187">
        <v>1</v>
      </c>
      <c r="D14" s="189">
        <v>0.99999999999999989</v>
      </c>
      <c r="E14" s="189">
        <v>1</v>
      </c>
      <c r="F14" s="128">
        <v>0</v>
      </c>
      <c r="G14" s="185">
        <v>1</v>
      </c>
      <c r="H14" s="187">
        <v>1</v>
      </c>
      <c r="I14" s="189">
        <v>1</v>
      </c>
      <c r="J14" s="189">
        <v>1</v>
      </c>
      <c r="K14" s="128">
        <v>1</v>
      </c>
      <c r="L14" s="185">
        <v>0.99999999999999989</v>
      </c>
      <c r="M14" s="187">
        <v>1</v>
      </c>
      <c r="N14" s="189">
        <v>1</v>
      </c>
      <c r="O14" s="189">
        <v>1</v>
      </c>
      <c r="P14" s="128">
        <v>1</v>
      </c>
      <c r="Q14" s="185">
        <v>0.99999999999999989</v>
      </c>
      <c r="R14" s="185">
        <v>1</v>
      </c>
      <c r="S14" s="79"/>
    </row>
    <row r="15" spans="2:19" ht="21.95" customHeight="1" thickTop="1" thickBot="1" x14ac:dyDescent="0.3">
      <c r="B15" s="99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</row>
    <row r="16" spans="2:19" ht="21.95" customHeight="1" thickTop="1" x14ac:dyDescent="0.25">
      <c r="B16" s="111" t="s">
        <v>196</v>
      </c>
      <c r="C16" s="106"/>
      <c r="D16" s="106"/>
      <c r="E16" s="107"/>
      <c r="F16" s="177"/>
      <c r="G16" s="102"/>
      <c r="H16" s="102"/>
      <c r="I16" s="102"/>
      <c r="J16" s="177"/>
      <c r="K16" s="102"/>
      <c r="L16" s="102"/>
      <c r="M16" s="71"/>
      <c r="N16" s="71"/>
      <c r="O16" s="71"/>
      <c r="P16" s="71"/>
      <c r="Q16" s="71"/>
      <c r="R16" s="71"/>
    </row>
    <row r="17" spans="2:18" ht="21.95" customHeight="1" thickBot="1" x14ac:dyDescent="0.3">
      <c r="B17" s="108" t="s">
        <v>197</v>
      </c>
      <c r="C17" s="109"/>
      <c r="D17" s="109"/>
      <c r="E17" s="110"/>
      <c r="F17" s="102"/>
      <c r="G17" s="102"/>
      <c r="H17" s="102"/>
      <c r="I17" s="102"/>
      <c r="J17" s="102"/>
      <c r="K17" s="102"/>
      <c r="L17" s="102"/>
      <c r="M17" s="71"/>
      <c r="N17" s="71"/>
      <c r="O17" s="71"/>
      <c r="P17" s="71"/>
      <c r="Q17" s="71"/>
      <c r="R17" s="71"/>
    </row>
    <row r="18" spans="2:18" ht="15.75" thickTop="1" x14ac:dyDescent="0.25">
      <c r="B18" s="102"/>
      <c r="C18" s="181"/>
      <c r="D18" s="123"/>
      <c r="E18" s="123"/>
      <c r="F18" s="123"/>
      <c r="G18" s="99"/>
      <c r="H18" s="123"/>
      <c r="I18" s="123"/>
      <c r="J18" s="123"/>
      <c r="K18" s="123"/>
      <c r="L18" s="99"/>
      <c r="M18" s="123"/>
      <c r="N18" s="123"/>
      <c r="O18" s="123"/>
      <c r="P18" s="123"/>
      <c r="Q18" s="99"/>
      <c r="R18" s="102"/>
    </row>
    <row r="19" spans="2:18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2:18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2:18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2:18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2:18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2:18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2:18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2:18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2:18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2:18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2:18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2:18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2:18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2:18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2:18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2:18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2:18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2:18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2:18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2:18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2:18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2:18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2:18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2:18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2:18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2:18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2:18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2:18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2:18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2:18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2:18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2:18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2:18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2:18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2:18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2:18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2:18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2:18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2:18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2:18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2:18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2:18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2:18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2:18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2:18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2:18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2:18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2:18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2:18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2:18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2:18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2:18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2:18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2:18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2:18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2:18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2:18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2:18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2:18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2:18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2:18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2:18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2:18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2:18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2:18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2:18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2:18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2:18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2:18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2:18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2:18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2:18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2:18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2:18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2:18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2:18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2:18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2:18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2:18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2:18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2:18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2:18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2:18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2:18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2:18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2:18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2:18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2:18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2:18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2:18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2:18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2:18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2:18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2:18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2:18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2:18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2:18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2:18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2:18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2:18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2:18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2:18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2:18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2:18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2:18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2:18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2:18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2:18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2:18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2:18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2:18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2:18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2:18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2:18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2:18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2:18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2:18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2:18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2:18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2:18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2:18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2:18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2:18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2:18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2:18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2:18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2:18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2:18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2:18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2:18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2:18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2:18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2:18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2:18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2:18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2:18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2:18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2:18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2:18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2:18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2:18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2:18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2:18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2:18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2:18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2:18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2:18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2:18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2:18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2:18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2:18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2:18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2:18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2:18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2:18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2:18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2:18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2:18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2:18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2:18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2:18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2:18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2:18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2:18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2:18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2:18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2:18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2:18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2:18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2:18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2:18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2:18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2:18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2:18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2:18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2:18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2:18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2:18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2:18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2:18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2:18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2:18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2:18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2:18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2:18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2:18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2:18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2:18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2:18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2:18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2:18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2:18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2:18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2:18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2:18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2:18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2:18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2:18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2:18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2:18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2:18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2:18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2:18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2:18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2:18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2:18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2:18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2:18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2:18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2:18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2:18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2:18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2:18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2:18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2:18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2:18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2:18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2:18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2:18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2:18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2:18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2:18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2:18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2:18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2:18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2:18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2:18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2:18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2:18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2:18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2:18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2:18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2:18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2:18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  <row r="881" spans="2:18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spans="2:18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</row>
    <row r="883" spans="2:18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</row>
    <row r="884" spans="2:18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</row>
    <row r="885" spans="2:18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</row>
    <row r="886" spans="2:18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</row>
    <row r="887" spans="2:18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</row>
    <row r="888" spans="2:18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</row>
    <row r="889" spans="2:18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</row>
    <row r="890" spans="2:18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</row>
    <row r="891" spans="2:18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</row>
    <row r="892" spans="2:18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</row>
    <row r="893" spans="2:18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</row>
    <row r="894" spans="2:18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</row>
    <row r="895" spans="2:18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</row>
    <row r="896" spans="2:18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</row>
    <row r="897" spans="2:18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</row>
    <row r="898" spans="2:18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</row>
    <row r="899" spans="2:18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</row>
    <row r="900" spans="2:18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</row>
    <row r="901" spans="2:18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</row>
    <row r="902" spans="2:18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</row>
    <row r="903" spans="2:18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</row>
    <row r="904" spans="2:18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</row>
    <row r="905" spans="2:18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</row>
    <row r="906" spans="2:18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</row>
    <row r="907" spans="2:18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</row>
    <row r="908" spans="2:18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</row>
    <row r="909" spans="2:18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</row>
    <row r="910" spans="2:18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</row>
    <row r="911" spans="2:18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</row>
    <row r="912" spans="2:18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spans="2:18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</row>
    <row r="914" spans="2:18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spans="2:18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</row>
    <row r="916" spans="2:18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spans="2:18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</row>
    <row r="918" spans="2:18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spans="2:18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</row>
    <row r="920" spans="2:18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spans="2:18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</row>
    <row r="922" spans="2:18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6">
    <tabColor rgb="FF00B050"/>
    <pageSetUpPr fitToPage="1"/>
  </sheetPr>
  <dimension ref="B1:Q531"/>
  <sheetViews>
    <sheetView workbookViewId="0">
      <selection activeCell="C6" sqref="C6:P13"/>
    </sheetView>
  </sheetViews>
  <sheetFormatPr defaultRowHeight="15" x14ac:dyDescent="0.25"/>
  <cols>
    <col min="1" max="1" width="2.7109375" style="71" customWidth="1"/>
    <col min="2" max="2" width="15.7109375" style="63" customWidth="1"/>
    <col min="3" max="16" width="14.7109375" style="63" customWidth="1"/>
    <col min="17" max="16384" width="9.140625" style="71"/>
  </cols>
  <sheetData>
    <row r="1" spans="2:17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ht="21.95" customHeight="1" thickTop="1" thickBot="1" x14ac:dyDescent="0.3">
      <c r="B2" s="286" t="s">
        <v>351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2:17" ht="21.95" customHeight="1" thickTop="1" thickBot="1" x14ac:dyDescent="0.3">
      <c r="B3" s="289" t="s">
        <v>227</v>
      </c>
      <c r="C3" s="298" t="s">
        <v>216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8"/>
    </row>
    <row r="4" spans="2:17" ht="21.95" customHeight="1" thickTop="1" thickBot="1" x14ac:dyDescent="0.3">
      <c r="B4" s="306"/>
      <c r="C4" s="292" t="s">
        <v>212</v>
      </c>
      <c r="D4" s="293"/>
      <c r="E4" s="276" t="s">
        <v>235</v>
      </c>
      <c r="F4" s="293"/>
      <c r="G4" s="276" t="s">
        <v>214</v>
      </c>
      <c r="H4" s="293"/>
      <c r="I4" s="276" t="s">
        <v>213</v>
      </c>
      <c r="J4" s="293"/>
      <c r="K4" s="276" t="s">
        <v>166</v>
      </c>
      <c r="L4" s="293"/>
      <c r="M4" s="274" t="s">
        <v>236</v>
      </c>
      <c r="N4" s="278"/>
      <c r="O4" s="299" t="s">
        <v>170</v>
      </c>
      <c r="P4" s="300"/>
    </row>
    <row r="5" spans="2:17" ht="21.95" customHeight="1" thickTop="1" thickBot="1" x14ac:dyDescent="0.3">
      <c r="B5" s="307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4" t="s">
        <v>2</v>
      </c>
      <c r="K5" s="95" t="s">
        <v>169</v>
      </c>
      <c r="L5" s="174" t="s">
        <v>2</v>
      </c>
      <c r="M5" s="95" t="s">
        <v>217</v>
      </c>
      <c r="N5" s="172" t="s">
        <v>2</v>
      </c>
      <c r="O5" s="92" t="s">
        <v>169</v>
      </c>
      <c r="P5" s="173" t="s">
        <v>2</v>
      </c>
    </row>
    <row r="6" spans="2:17" ht="21.95" customHeight="1" thickTop="1" x14ac:dyDescent="0.25">
      <c r="B6" s="117" t="s">
        <v>228</v>
      </c>
      <c r="C6" s="93">
        <v>310</v>
      </c>
      <c r="D6" s="136">
        <v>0.17683970336565888</v>
      </c>
      <c r="E6" s="96">
        <v>2925</v>
      </c>
      <c r="F6" s="136">
        <v>0.18590313969747044</v>
      </c>
      <c r="G6" s="96">
        <v>1225</v>
      </c>
      <c r="H6" s="136">
        <v>0.21953405017921146</v>
      </c>
      <c r="I6" s="96">
        <v>970</v>
      </c>
      <c r="J6" s="136">
        <v>0.18263980418000378</v>
      </c>
      <c r="K6" s="96">
        <v>18</v>
      </c>
      <c r="L6" s="136">
        <v>0.12949640287769784</v>
      </c>
      <c r="M6" s="96">
        <v>478</v>
      </c>
      <c r="N6" s="124">
        <v>0.19678880197612186</v>
      </c>
      <c r="O6" s="93">
        <v>5926</v>
      </c>
      <c r="P6" s="127">
        <v>0.19149486201770827</v>
      </c>
      <c r="Q6" s="74"/>
    </row>
    <row r="7" spans="2:17" ht="21.95" customHeight="1" x14ac:dyDescent="0.25">
      <c r="B7" s="117" t="s">
        <v>229</v>
      </c>
      <c r="C7" s="93">
        <v>281</v>
      </c>
      <c r="D7" s="136">
        <v>0.16029663434112948</v>
      </c>
      <c r="E7" s="96">
        <v>3106</v>
      </c>
      <c r="F7" s="136">
        <v>0.19740688953857888</v>
      </c>
      <c r="G7" s="96">
        <v>1213</v>
      </c>
      <c r="H7" s="136">
        <v>0.21738351254480287</v>
      </c>
      <c r="I7" s="96">
        <v>1037</v>
      </c>
      <c r="J7" s="136">
        <v>0.19525513086047824</v>
      </c>
      <c r="K7" s="96">
        <v>33</v>
      </c>
      <c r="L7" s="136">
        <v>0.23741007194244604</v>
      </c>
      <c r="M7" s="96">
        <v>507</v>
      </c>
      <c r="N7" s="124">
        <v>0.20872787155207906</v>
      </c>
      <c r="O7" s="93">
        <v>6177</v>
      </c>
      <c r="P7" s="127">
        <v>0.19960576488076004</v>
      </c>
      <c r="Q7" s="74"/>
    </row>
    <row r="8" spans="2:17" ht="21.95" customHeight="1" x14ac:dyDescent="0.25">
      <c r="B8" s="117" t="s">
        <v>230</v>
      </c>
      <c r="C8" s="93">
        <v>288</v>
      </c>
      <c r="D8" s="136">
        <v>0.16428978893325727</v>
      </c>
      <c r="E8" s="96">
        <v>2352</v>
      </c>
      <c r="F8" s="136">
        <v>0.14948519130545315</v>
      </c>
      <c r="G8" s="96">
        <v>1087</v>
      </c>
      <c r="H8" s="136">
        <v>0.19480286738351255</v>
      </c>
      <c r="I8" s="96">
        <v>934</v>
      </c>
      <c r="J8" s="136">
        <v>0.17586141969497271</v>
      </c>
      <c r="K8" s="96">
        <v>36</v>
      </c>
      <c r="L8" s="136">
        <v>0.25899280575539568</v>
      </c>
      <c r="M8" s="96">
        <v>456</v>
      </c>
      <c r="N8" s="124">
        <v>0.18773157678056812</v>
      </c>
      <c r="O8" s="93">
        <v>5153</v>
      </c>
      <c r="P8" s="127">
        <v>0.16651586634783172</v>
      </c>
      <c r="Q8" s="79"/>
    </row>
    <row r="9" spans="2:17" ht="21.95" customHeight="1" x14ac:dyDescent="0.25">
      <c r="B9" s="117" t="s">
        <v>231</v>
      </c>
      <c r="C9" s="93">
        <v>289</v>
      </c>
      <c r="D9" s="136">
        <v>0.16486023958927554</v>
      </c>
      <c r="E9" s="96">
        <v>2960</v>
      </c>
      <c r="F9" s="136">
        <v>0.18812762171094446</v>
      </c>
      <c r="G9" s="96">
        <v>1064</v>
      </c>
      <c r="H9" s="136">
        <v>0.1906810035842294</v>
      </c>
      <c r="I9" s="96">
        <v>989</v>
      </c>
      <c r="J9" s="136">
        <v>0.18621728488043682</v>
      </c>
      <c r="K9" s="96">
        <v>28</v>
      </c>
      <c r="L9" s="136">
        <v>0.20143884892086331</v>
      </c>
      <c r="M9" s="96">
        <v>506</v>
      </c>
      <c r="N9" s="124">
        <v>0.2083161794977357</v>
      </c>
      <c r="O9" s="93">
        <v>5836</v>
      </c>
      <c r="P9" s="127">
        <v>0.18858657015446262</v>
      </c>
    </row>
    <row r="10" spans="2:17" ht="21.95" customHeight="1" x14ac:dyDescent="0.25">
      <c r="B10" s="117" t="s">
        <v>232</v>
      </c>
      <c r="C10" s="93">
        <v>252</v>
      </c>
      <c r="D10" s="136">
        <v>0.14375356531660011</v>
      </c>
      <c r="E10" s="96">
        <v>2522</v>
      </c>
      <c r="F10" s="136">
        <v>0.1602898182280412</v>
      </c>
      <c r="G10" s="96">
        <v>706</v>
      </c>
      <c r="H10" s="136">
        <v>0.12652329749103944</v>
      </c>
      <c r="I10" s="96">
        <v>822</v>
      </c>
      <c r="J10" s="136">
        <v>0.15477311240820937</v>
      </c>
      <c r="K10" s="96">
        <v>15</v>
      </c>
      <c r="L10" s="136">
        <v>0.1079136690647482</v>
      </c>
      <c r="M10" s="96">
        <v>378</v>
      </c>
      <c r="N10" s="124">
        <v>0.15561959654178675</v>
      </c>
      <c r="O10" s="93">
        <v>4695</v>
      </c>
      <c r="P10" s="127">
        <v>0.15171589219931494</v>
      </c>
    </row>
    <row r="11" spans="2:17" ht="21.95" customHeight="1" x14ac:dyDescent="0.25">
      <c r="B11" s="117" t="s">
        <v>233</v>
      </c>
      <c r="C11" s="93">
        <v>139</v>
      </c>
      <c r="D11" s="136">
        <v>7.9292641186537366E-2</v>
      </c>
      <c r="E11" s="96">
        <v>940</v>
      </c>
      <c r="F11" s="136">
        <v>5.9743231219016146E-2</v>
      </c>
      <c r="G11" s="96">
        <v>156</v>
      </c>
      <c r="H11" s="136">
        <v>2.7956989247311829E-2</v>
      </c>
      <c r="I11" s="96">
        <v>286</v>
      </c>
      <c r="J11" s="136">
        <v>5.3850498964413483E-2</v>
      </c>
      <c r="K11" s="96">
        <v>3</v>
      </c>
      <c r="L11" s="136">
        <v>2.1582733812949641E-2</v>
      </c>
      <c r="M11" s="96">
        <v>66</v>
      </c>
      <c r="N11" s="124">
        <v>2.7171675586661177E-2</v>
      </c>
      <c r="O11" s="93">
        <v>1590</v>
      </c>
      <c r="P11" s="127">
        <v>5.1379822917339883E-2</v>
      </c>
    </row>
    <row r="12" spans="2:17" ht="21.95" customHeight="1" thickBot="1" x14ac:dyDescent="0.3">
      <c r="B12" s="117" t="s">
        <v>234</v>
      </c>
      <c r="C12" s="93">
        <v>194</v>
      </c>
      <c r="D12" s="136">
        <v>0.11066742726754136</v>
      </c>
      <c r="E12" s="96">
        <v>929</v>
      </c>
      <c r="F12" s="136">
        <v>5.9044108300495744E-2</v>
      </c>
      <c r="G12" s="96">
        <v>129</v>
      </c>
      <c r="H12" s="136">
        <v>2.3118279569892472E-2</v>
      </c>
      <c r="I12" s="96">
        <v>273</v>
      </c>
      <c r="J12" s="136">
        <v>5.1402749011485595E-2</v>
      </c>
      <c r="K12" s="96">
        <v>6</v>
      </c>
      <c r="L12" s="136">
        <v>4.3165467625899283E-2</v>
      </c>
      <c r="M12" s="96">
        <v>38</v>
      </c>
      <c r="N12" s="124">
        <v>1.5644298065047343E-2</v>
      </c>
      <c r="O12" s="93">
        <v>1569</v>
      </c>
      <c r="P12" s="127">
        <v>5.0701221482582562E-2</v>
      </c>
    </row>
    <row r="13" spans="2:17" ht="21.95" customHeight="1" thickTop="1" thickBot="1" x14ac:dyDescent="0.3">
      <c r="B13" s="98" t="s">
        <v>170</v>
      </c>
      <c r="C13" s="94">
        <v>1753</v>
      </c>
      <c r="D13" s="135">
        <v>1</v>
      </c>
      <c r="E13" s="97">
        <v>15734</v>
      </c>
      <c r="F13" s="135">
        <v>1</v>
      </c>
      <c r="G13" s="97">
        <v>5580</v>
      </c>
      <c r="H13" s="135">
        <v>0.99999999999999989</v>
      </c>
      <c r="I13" s="97">
        <v>5311</v>
      </c>
      <c r="J13" s="135">
        <v>1</v>
      </c>
      <c r="K13" s="97">
        <v>139</v>
      </c>
      <c r="L13" s="135">
        <v>0.99999999999999989</v>
      </c>
      <c r="M13" s="97">
        <v>2429</v>
      </c>
      <c r="N13" s="128">
        <v>1.0000000000000002</v>
      </c>
      <c r="O13" s="94">
        <v>30946</v>
      </c>
      <c r="P13" s="129">
        <v>1</v>
      </c>
    </row>
    <row r="14" spans="2:17" ht="15.75" thickTop="1" x14ac:dyDescent="0.25">
      <c r="B14" s="99"/>
      <c r="C14" s="100"/>
      <c r="D14" s="122"/>
      <c r="E14" s="100"/>
      <c r="F14" s="122"/>
      <c r="G14" s="100"/>
      <c r="H14" s="122"/>
      <c r="I14" s="100"/>
      <c r="J14" s="122"/>
      <c r="K14" s="100"/>
      <c r="L14" s="122"/>
      <c r="M14" s="100"/>
      <c r="N14" s="122"/>
      <c r="O14" s="100"/>
      <c r="P14" s="122"/>
    </row>
    <row r="15" spans="2:17" x14ac:dyDescent="0.25">
      <c r="B15" s="71"/>
      <c r="C15" s="169"/>
      <c r="D15" s="169"/>
      <c r="E15" s="169"/>
      <c r="F15" s="169"/>
      <c r="G15" s="169"/>
      <c r="H15" s="169"/>
      <c r="I15" s="169"/>
      <c r="J15" s="169"/>
      <c r="K15" s="170"/>
      <c r="L15" s="169"/>
      <c r="M15" s="169"/>
      <c r="N15" s="169"/>
      <c r="O15" s="169"/>
      <c r="P15" s="169"/>
    </row>
    <row r="16" spans="2:17" x14ac:dyDescent="0.25">
      <c r="B16" s="71"/>
      <c r="C16" s="169"/>
      <c r="D16" s="169"/>
      <c r="E16" s="169"/>
      <c r="F16" s="169"/>
      <c r="G16" s="169"/>
      <c r="H16" s="169"/>
      <c r="I16" s="169"/>
      <c r="J16" s="169"/>
      <c r="K16" s="170"/>
      <c r="L16" s="169"/>
      <c r="M16" s="169"/>
      <c r="N16" s="169"/>
      <c r="O16" s="169"/>
      <c r="P16" s="169"/>
    </row>
    <row r="17" spans="2:16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3"/>
      <c r="L17" s="102"/>
      <c r="M17" s="102"/>
      <c r="N17" s="102"/>
      <c r="O17" s="102"/>
      <c r="P17" s="102"/>
    </row>
    <row r="18" spans="2:16" x14ac:dyDescent="0.25">
      <c r="B18" s="102"/>
      <c r="C18" s="190"/>
      <c r="D18" s="190"/>
      <c r="E18" s="190"/>
      <c r="F18" s="190"/>
      <c r="G18" s="190"/>
      <c r="H18" s="190"/>
      <c r="I18" s="190"/>
      <c r="J18" s="190"/>
      <c r="K18" s="191"/>
      <c r="L18" s="190"/>
      <c r="M18" s="190"/>
      <c r="N18" s="102"/>
      <c r="O18" s="102"/>
      <c r="P18" s="102"/>
    </row>
    <row r="19" spans="2:16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spans="2:16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spans="2:16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spans="2:16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  <row r="492" spans="2:16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</row>
    <row r="493" spans="2:16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</row>
    <row r="494" spans="2:16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</row>
    <row r="495" spans="2:16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</row>
    <row r="496" spans="2:16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</row>
    <row r="497" spans="2:16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</row>
    <row r="498" spans="2:16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</row>
    <row r="499" spans="2:16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</row>
    <row r="500" spans="2:16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</row>
    <row r="501" spans="2:16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</row>
    <row r="502" spans="2:16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</row>
    <row r="503" spans="2:16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</row>
    <row r="504" spans="2:16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</row>
    <row r="505" spans="2:16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</row>
    <row r="506" spans="2:16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</row>
    <row r="507" spans="2:16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</row>
    <row r="508" spans="2:16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</row>
    <row r="509" spans="2:16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</row>
    <row r="510" spans="2:16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</row>
    <row r="511" spans="2:16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</row>
    <row r="512" spans="2:16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</row>
    <row r="513" spans="2:16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</row>
    <row r="514" spans="2:16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</row>
    <row r="515" spans="2:16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</row>
    <row r="516" spans="2:16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</row>
    <row r="517" spans="2:16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</row>
    <row r="518" spans="2:16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</row>
    <row r="519" spans="2:16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</row>
    <row r="520" spans="2:16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</row>
    <row r="521" spans="2:16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</row>
    <row r="522" spans="2:16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</row>
    <row r="523" spans="2:16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</row>
    <row r="524" spans="2:16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</row>
    <row r="525" spans="2:16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</row>
    <row r="526" spans="2:16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</row>
    <row r="527" spans="2:16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</row>
    <row r="528" spans="2:16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</row>
    <row r="529" spans="2:16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</row>
    <row r="530" spans="2:16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</row>
    <row r="531" spans="2:16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7">
    <tabColor rgb="FF00B050"/>
    <pageSetUpPr fitToPage="1"/>
  </sheetPr>
  <dimension ref="B1:U522"/>
  <sheetViews>
    <sheetView workbookViewId="0">
      <selection activeCell="C6" sqref="C6:T13"/>
    </sheetView>
  </sheetViews>
  <sheetFormatPr defaultRowHeight="15" x14ac:dyDescent="0.25"/>
  <cols>
    <col min="1" max="1" width="2.7109375" style="71" customWidth="1"/>
    <col min="2" max="2" width="15.7109375" style="63" customWidth="1"/>
    <col min="3" max="20" width="13.7109375" style="63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1.95" customHeight="1" thickTop="1" thickBot="1" x14ac:dyDescent="0.3">
      <c r="B2" s="286" t="s">
        <v>352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329"/>
      <c r="P2" s="329"/>
      <c r="Q2" s="329"/>
      <c r="R2" s="329"/>
      <c r="S2" s="329"/>
      <c r="T2" s="330"/>
    </row>
    <row r="3" spans="2:21" ht="21.95" customHeight="1" thickTop="1" thickBot="1" x14ac:dyDescent="0.3">
      <c r="B3" s="289" t="s">
        <v>227</v>
      </c>
      <c r="C3" s="298" t="s">
        <v>219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13"/>
    </row>
    <row r="4" spans="2:21" ht="21.95" customHeight="1" thickTop="1" thickBot="1" x14ac:dyDescent="0.3">
      <c r="B4" s="306"/>
      <c r="C4" s="303" t="s">
        <v>220</v>
      </c>
      <c r="D4" s="304"/>
      <c r="E4" s="305" t="s">
        <v>221</v>
      </c>
      <c r="F4" s="304"/>
      <c r="G4" s="305" t="s">
        <v>222</v>
      </c>
      <c r="H4" s="304"/>
      <c r="I4" s="298" t="s">
        <v>223</v>
      </c>
      <c r="J4" s="298"/>
      <c r="K4" s="305" t="s">
        <v>224</v>
      </c>
      <c r="L4" s="304"/>
      <c r="M4" s="298" t="s">
        <v>225</v>
      </c>
      <c r="N4" s="298"/>
      <c r="O4" s="305" t="s">
        <v>237</v>
      </c>
      <c r="P4" s="304"/>
      <c r="Q4" s="298" t="s">
        <v>201</v>
      </c>
      <c r="R4" s="298"/>
      <c r="S4" s="355" t="s">
        <v>170</v>
      </c>
      <c r="T4" s="356"/>
    </row>
    <row r="5" spans="2:21" ht="21.95" customHeight="1" thickTop="1" thickBot="1" x14ac:dyDescent="0.3">
      <c r="B5" s="307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95" t="s">
        <v>2</v>
      </c>
      <c r="I5" s="121" t="s">
        <v>169</v>
      </c>
      <c r="J5" s="113" t="s">
        <v>2</v>
      </c>
      <c r="K5" s="121" t="s">
        <v>169</v>
      </c>
      <c r="L5" s="118" t="s">
        <v>2</v>
      </c>
      <c r="M5" s="121" t="s">
        <v>169</v>
      </c>
      <c r="N5" s="113" t="s">
        <v>2</v>
      </c>
      <c r="O5" s="121" t="s">
        <v>169</v>
      </c>
      <c r="P5" s="118" t="s">
        <v>2</v>
      </c>
      <c r="Q5" s="121" t="s">
        <v>169</v>
      </c>
      <c r="R5" s="113" t="s">
        <v>2</v>
      </c>
      <c r="S5" s="119" t="s">
        <v>169</v>
      </c>
      <c r="T5" s="114" t="s">
        <v>2</v>
      </c>
    </row>
    <row r="6" spans="2:21" ht="21.95" customHeight="1" thickTop="1" x14ac:dyDescent="0.25">
      <c r="B6" s="117" t="s">
        <v>228</v>
      </c>
      <c r="C6" s="154">
        <v>1754</v>
      </c>
      <c r="D6" s="90">
        <v>0.17622827288254797</v>
      </c>
      <c r="E6" s="156">
        <v>698</v>
      </c>
      <c r="F6" s="90">
        <v>0.17020238966105827</v>
      </c>
      <c r="G6" s="156">
        <v>1006</v>
      </c>
      <c r="H6" s="90">
        <v>0.25301810865191149</v>
      </c>
      <c r="I6" s="156">
        <v>794</v>
      </c>
      <c r="J6" s="82">
        <v>0.18551401869158879</v>
      </c>
      <c r="K6" s="156">
        <v>515</v>
      </c>
      <c r="L6" s="90">
        <v>0.18940787054063993</v>
      </c>
      <c r="M6" s="156">
        <v>639</v>
      </c>
      <c r="N6" s="82">
        <v>0.19661538461538461</v>
      </c>
      <c r="O6" s="156">
        <v>272</v>
      </c>
      <c r="P6" s="90">
        <v>0.19781818181818181</v>
      </c>
      <c r="Q6" s="156">
        <v>248</v>
      </c>
      <c r="R6" s="82">
        <v>0.19195046439628483</v>
      </c>
      <c r="S6" s="154">
        <v>5926</v>
      </c>
      <c r="T6" s="112">
        <v>0.19149486201770827</v>
      </c>
      <c r="U6" s="74"/>
    </row>
    <row r="7" spans="2:21" ht="21.95" customHeight="1" x14ac:dyDescent="0.25">
      <c r="B7" s="117" t="s">
        <v>229</v>
      </c>
      <c r="C7" s="154">
        <v>1984</v>
      </c>
      <c r="D7" s="90">
        <v>0.19933688335175323</v>
      </c>
      <c r="E7" s="156">
        <v>956</v>
      </c>
      <c r="F7" s="90">
        <v>0.23311387466471592</v>
      </c>
      <c r="G7" s="156">
        <v>767</v>
      </c>
      <c r="H7" s="90">
        <v>0.19290744466800805</v>
      </c>
      <c r="I7" s="156">
        <v>811</v>
      </c>
      <c r="J7" s="82">
        <v>0.18948598130841121</v>
      </c>
      <c r="K7" s="156">
        <v>523</v>
      </c>
      <c r="L7" s="90">
        <v>0.1923501287237955</v>
      </c>
      <c r="M7" s="156">
        <v>606</v>
      </c>
      <c r="N7" s="82">
        <v>0.18646153846153846</v>
      </c>
      <c r="O7" s="156">
        <v>252</v>
      </c>
      <c r="P7" s="90">
        <v>0.18327272727272728</v>
      </c>
      <c r="Q7" s="156">
        <v>278</v>
      </c>
      <c r="R7" s="82">
        <v>0.21517027863777088</v>
      </c>
      <c r="S7" s="154">
        <v>6177</v>
      </c>
      <c r="T7" s="112">
        <v>0.19960576488076004</v>
      </c>
      <c r="U7" s="74"/>
    </row>
    <row r="8" spans="2:21" ht="21.95" customHeight="1" x14ac:dyDescent="0.25">
      <c r="B8" s="117" t="s">
        <v>230</v>
      </c>
      <c r="C8" s="154">
        <v>1605</v>
      </c>
      <c r="D8" s="90">
        <v>0.16125791218728022</v>
      </c>
      <c r="E8" s="156">
        <v>824</v>
      </c>
      <c r="F8" s="90">
        <v>0.20092660326749573</v>
      </c>
      <c r="G8" s="156">
        <v>558</v>
      </c>
      <c r="H8" s="90">
        <v>0.1403420523138833</v>
      </c>
      <c r="I8" s="156">
        <v>698</v>
      </c>
      <c r="J8" s="82">
        <v>0.16308411214953272</v>
      </c>
      <c r="K8" s="156">
        <v>488</v>
      </c>
      <c r="L8" s="90">
        <v>0.17947774917248988</v>
      </c>
      <c r="M8" s="156">
        <v>564</v>
      </c>
      <c r="N8" s="82">
        <v>0.17353846153846153</v>
      </c>
      <c r="O8" s="156">
        <v>228</v>
      </c>
      <c r="P8" s="90">
        <v>0.16581818181818181</v>
      </c>
      <c r="Q8" s="156">
        <v>188</v>
      </c>
      <c r="R8" s="82">
        <v>0.14551083591331268</v>
      </c>
      <c r="S8" s="154">
        <v>5153</v>
      </c>
      <c r="T8" s="112">
        <v>0.16651586634783172</v>
      </c>
      <c r="U8" s="74"/>
    </row>
    <row r="9" spans="2:21" ht="21.95" customHeight="1" x14ac:dyDescent="0.25">
      <c r="B9" s="117" t="s">
        <v>231</v>
      </c>
      <c r="C9" s="154">
        <v>1876</v>
      </c>
      <c r="D9" s="90">
        <v>0.1884858836531699</v>
      </c>
      <c r="E9" s="156">
        <v>807</v>
      </c>
      <c r="F9" s="90">
        <v>0.19678127286027799</v>
      </c>
      <c r="G9" s="156">
        <v>627</v>
      </c>
      <c r="H9" s="90">
        <v>0.15769617706237424</v>
      </c>
      <c r="I9" s="156">
        <v>888</v>
      </c>
      <c r="J9" s="82">
        <v>0.20747663551401868</v>
      </c>
      <c r="K9" s="156">
        <v>496</v>
      </c>
      <c r="L9" s="90">
        <v>0.18242000735564545</v>
      </c>
      <c r="M9" s="156">
        <v>612</v>
      </c>
      <c r="N9" s="82">
        <v>0.18830769230769231</v>
      </c>
      <c r="O9" s="156">
        <v>271</v>
      </c>
      <c r="P9" s="90">
        <v>0.19709090909090909</v>
      </c>
      <c r="Q9" s="156">
        <v>259</v>
      </c>
      <c r="R9" s="82">
        <v>0.20046439628482973</v>
      </c>
      <c r="S9" s="154">
        <v>5836</v>
      </c>
      <c r="T9" s="112">
        <v>0.18858657015446262</v>
      </c>
      <c r="U9" s="74"/>
    </row>
    <row r="10" spans="2:21" ht="21.95" customHeight="1" x14ac:dyDescent="0.25">
      <c r="B10" s="117" t="s">
        <v>232</v>
      </c>
      <c r="C10" s="154">
        <v>1774</v>
      </c>
      <c r="D10" s="90">
        <v>0.17823771727117452</v>
      </c>
      <c r="E10" s="156">
        <v>472</v>
      </c>
      <c r="F10" s="90">
        <v>0.11509387954157523</v>
      </c>
      <c r="G10" s="156">
        <v>507</v>
      </c>
      <c r="H10" s="90">
        <v>0.12751509054325955</v>
      </c>
      <c r="I10" s="156">
        <v>636</v>
      </c>
      <c r="J10" s="82">
        <v>0.1485981308411215</v>
      </c>
      <c r="K10" s="156">
        <v>412</v>
      </c>
      <c r="L10" s="90">
        <v>0.15152629643251195</v>
      </c>
      <c r="M10" s="156">
        <v>478</v>
      </c>
      <c r="N10" s="82">
        <v>0.14707692307692308</v>
      </c>
      <c r="O10" s="156">
        <v>222</v>
      </c>
      <c r="P10" s="90">
        <v>0.16145454545454546</v>
      </c>
      <c r="Q10" s="156">
        <v>194</v>
      </c>
      <c r="R10" s="82">
        <v>0.15015479876160992</v>
      </c>
      <c r="S10" s="154">
        <v>4695</v>
      </c>
      <c r="T10" s="112">
        <v>0.15171589219931494</v>
      </c>
      <c r="U10" s="74"/>
    </row>
    <row r="11" spans="2:21" ht="21.95" customHeight="1" x14ac:dyDescent="0.25">
      <c r="B11" s="117" t="s">
        <v>233</v>
      </c>
      <c r="C11" s="154">
        <v>514</v>
      </c>
      <c r="D11" s="90">
        <v>5.1642720787702198E-2</v>
      </c>
      <c r="E11" s="156">
        <v>157</v>
      </c>
      <c r="F11" s="90">
        <v>3.8283345525481592E-2</v>
      </c>
      <c r="G11" s="156">
        <v>239</v>
      </c>
      <c r="H11" s="90">
        <v>6.0110663983903419E-2</v>
      </c>
      <c r="I11" s="156">
        <v>242</v>
      </c>
      <c r="J11" s="82">
        <v>5.6542056074766353E-2</v>
      </c>
      <c r="K11" s="156">
        <v>143</v>
      </c>
      <c r="L11" s="90">
        <v>5.2592865023905845E-2</v>
      </c>
      <c r="M11" s="156">
        <v>171</v>
      </c>
      <c r="N11" s="82">
        <v>5.2615384615384612E-2</v>
      </c>
      <c r="O11" s="156">
        <v>65</v>
      </c>
      <c r="P11" s="90">
        <v>4.7272727272727272E-2</v>
      </c>
      <c r="Q11" s="156">
        <v>59</v>
      </c>
      <c r="R11" s="82">
        <v>4.5665634674922601E-2</v>
      </c>
      <c r="S11" s="154">
        <v>1590</v>
      </c>
      <c r="T11" s="112">
        <v>5.1379822917339883E-2</v>
      </c>
      <c r="U11" s="74"/>
    </row>
    <row r="12" spans="2:21" ht="21.95" customHeight="1" thickBot="1" x14ac:dyDescent="0.3">
      <c r="B12" s="117" t="s">
        <v>234</v>
      </c>
      <c r="C12" s="154">
        <v>446</v>
      </c>
      <c r="D12" s="90">
        <v>4.4810609866371948E-2</v>
      </c>
      <c r="E12" s="156">
        <v>187</v>
      </c>
      <c r="F12" s="90">
        <v>4.5598634479395272E-2</v>
      </c>
      <c r="G12" s="156">
        <v>272</v>
      </c>
      <c r="H12" s="90">
        <v>6.8410462776659964E-2</v>
      </c>
      <c r="I12" s="156">
        <v>211</v>
      </c>
      <c r="J12" s="82">
        <v>4.9299065420560749E-2</v>
      </c>
      <c r="K12" s="156">
        <v>142</v>
      </c>
      <c r="L12" s="90">
        <v>5.2225082751011398E-2</v>
      </c>
      <c r="M12" s="156">
        <v>180</v>
      </c>
      <c r="N12" s="82">
        <v>5.5384615384615386E-2</v>
      </c>
      <c r="O12" s="156">
        <v>65</v>
      </c>
      <c r="P12" s="90">
        <v>4.7272727272727272E-2</v>
      </c>
      <c r="Q12" s="156">
        <v>66</v>
      </c>
      <c r="R12" s="82">
        <v>5.108359133126935E-2</v>
      </c>
      <c r="S12" s="154">
        <v>1569</v>
      </c>
      <c r="T12" s="112">
        <v>5.0701221482582562E-2</v>
      </c>
      <c r="U12" s="74"/>
    </row>
    <row r="13" spans="2:21" ht="21.95" customHeight="1" thickTop="1" thickBot="1" x14ac:dyDescent="0.3">
      <c r="B13" s="98" t="s">
        <v>170</v>
      </c>
      <c r="C13" s="155">
        <v>9953</v>
      </c>
      <c r="D13" s="194">
        <v>1</v>
      </c>
      <c r="E13" s="157">
        <v>4101</v>
      </c>
      <c r="F13" s="194">
        <v>1</v>
      </c>
      <c r="G13" s="157">
        <v>3976</v>
      </c>
      <c r="H13" s="194">
        <v>1</v>
      </c>
      <c r="I13" s="157">
        <v>4280</v>
      </c>
      <c r="J13" s="192">
        <v>1.0000000000000002</v>
      </c>
      <c r="K13" s="157">
        <v>2719</v>
      </c>
      <c r="L13" s="194">
        <v>0.99999999999999978</v>
      </c>
      <c r="M13" s="157">
        <v>3250</v>
      </c>
      <c r="N13" s="192">
        <v>1</v>
      </c>
      <c r="O13" s="157">
        <v>1375</v>
      </c>
      <c r="P13" s="194">
        <v>1</v>
      </c>
      <c r="Q13" s="157">
        <v>1292</v>
      </c>
      <c r="R13" s="192">
        <v>1</v>
      </c>
      <c r="S13" s="155">
        <v>30946</v>
      </c>
      <c r="T13" s="193">
        <v>1</v>
      </c>
      <c r="U13" s="79"/>
    </row>
    <row r="14" spans="2:21" ht="21.95" customHeight="1" thickTop="1" thickBot="1" x14ac:dyDescent="0.3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3"/>
    </row>
    <row r="15" spans="2:21" ht="21.95" customHeight="1" thickTop="1" x14ac:dyDescent="0.25">
      <c r="B15" s="111" t="s">
        <v>196</v>
      </c>
      <c r="C15" s="106"/>
      <c r="D15" s="106"/>
      <c r="E15" s="107"/>
      <c r="F15" s="177"/>
      <c r="G15" s="102"/>
      <c r="H15" s="102"/>
      <c r="I15" s="102"/>
      <c r="J15" s="177"/>
      <c r="K15" s="102"/>
      <c r="L15" s="102"/>
      <c r="M15" s="71"/>
      <c r="N15" s="71"/>
      <c r="O15" s="71"/>
      <c r="P15" s="71"/>
      <c r="Q15" s="71"/>
      <c r="R15" s="71"/>
      <c r="S15" s="71"/>
      <c r="T15" s="71"/>
    </row>
    <row r="16" spans="2:21" ht="21.95" customHeight="1" thickBot="1" x14ac:dyDescent="0.3">
      <c r="B16" s="108" t="s">
        <v>218</v>
      </c>
      <c r="C16" s="109"/>
      <c r="D16" s="109"/>
      <c r="E16" s="110"/>
      <c r="F16" s="102"/>
      <c r="G16" s="102"/>
      <c r="H16" s="102"/>
      <c r="I16" s="102"/>
      <c r="J16" s="102"/>
      <c r="K16" s="102"/>
      <c r="L16" s="102"/>
      <c r="M16" s="71"/>
      <c r="N16" s="71"/>
      <c r="O16" s="71"/>
      <c r="P16" s="71"/>
      <c r="Q16" s="71"/>
      <c r="R16" s="71"/>
      <c r="S16" s="71"/>
      <c r="T16" s="71"/>
    </row>
    <row r="17" spans="2:20" ht="15.75" thickTop="1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25"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</row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8">
    <tabColor rgb="FFFF0000"/>
    <pageSetUpPr fitToPage="1"/>
  </sheetPr>
  <dimension ref="A1:V12"/>
  <sheetViews>
    <sheetView topLeftCell="F1" workbookViewId="0">
      <selection activeCell="K28" sqref="K28"/>
    </sheetView>
  </sheetViews>
  <sheetFormatPr defaultRowHeight="15" x14ac:dyDescent="0.25"/>
  <cols>
    <col min="1" max="1" width="15.7109375" style="63" customWidth="1"/>
    <col min="2" max="21" width="10.140625" style="63" customWidth="1"/>
    <col min="22" max="16384" width="9.140625" style="63"/>
  </cols>
  <sheetData>
    <row r="1" spans="1:22" ht="25.15" customHeight="1" thickTop="1" thickBot="1" x14ac:dyDescent="0.3">
      <c r="A1" s="333" t="s">
        <v>94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  <c r="L1" s="336"/>
      <c r="M1" s="336"/>
      <c r="N1" s="336"/>
      <c r="O1" s="336"/>
      <c r="P1" s="336"/>
      <c r="Q1" s="336"/>
      <c r="R1" s="336"/>
      <c r="S1" s="336"/>
      <c r="T1" s="336"/>
      <c r="U1" s="337"/>
    </row>
    <row r="2" spans="1:22" ht="25.15" customHeight="1" thickTop="1" thickBot="1" x14ac:dyDescent="0.3">
      <c r="A2" s="338" t="s">
        <v>59</v>
      </c>
      <c r="B2" s="341" t="s">
        <v>33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</row>
    <row r="3" spans="1:22" ht="25.15" customHeight="1" x14ac:dyDescent="0.25">
      <c r="A3" s="357"/>
      <c r="B3" s="344">
        <v>0</v>
      </c>
      <c r="C3" s="332"/>
      <c r="D3" s="331" t="s">
        <v>34</v>
      </c>
      <c r="E3" s="332"/>
      <c r="F3" s="346" t="s">
        <v>35</v>
      </c>
      <c r="G3" s="345"/>
      <c r="H3" s="331" t="s">
        <v>36</v>
      </c>
      <c r="I3" s="332"/>
      <c r="J3" s="346" t="s">
        <v>37</v>
      </c>
      <c r="K3" s="345"/>
      <c r="L3" s="331" t="s">
        <v>38</v>
      </c>
      <c r="M3" s="332"/>
      <c r="N3" s="346" t="s">
        <v>39</v>
      </c>
      <c r="O3" s="345"/>
      <c r="P3" s="331" t="s">
        <v>40</v>
      </c>
      <c r="Q3" s="332"/>
      <c r="R3" s="346" t="s">
        <v>30</v>
      </c>
      <c r="S3" s="345"/>
      <c r="T3" s="331" t="s">
        <v>32</v>
      </c>
      <c r="U3" s="332"/>
    </row>
    <row r="4" spans="1:22" ht="25.15" customHeight="1" thickBot="1" x14ac:dyDescent="0.3">
      <c r="A4" s="358"/>
      <c r="B4" s="9" t="s">
        <v>1</v>
      </c>
      <c r="C4" s="11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0" t="s">
        <v>2</v>
      </c>
      <c r="T4" s="9" t="s">
        <v>1</v>
      </c>
      <c r="U4" s="11" t="s">
        <v>2</v>
      </c>
    </row>
    <row r="5" spans="1:22" x14ac:dyDescent="0.25">
      <c r="A5" s="1" t="s">
        <v>60</v>
      </c>
      <c r="B5" s="24">
        <f>VLOOKUP(V5,[1]Sheet1!$A$475:$U$482,2,FALSE)</f>
        <v>7372</v>
      </c>
      <c r="C5" s="15">
        <f>VLOOKUP(V5,[1]Sheet1!$A$475:$U$482,3,FALSE)/100</f>
        <v>0.19959928521145825</v>
      </c>
      <c r="D5" s="24">
        <f>VLOOKUP(V5,[1]Sheet1!$A$475:$U$482,4,FALSE)</f>
        <v>7372</v>
      </c>
      <c r="E5" s="15">
        <f>VLOOKUP(V5,[1]Sheet1!$A$475:$U$482,5,FALSE)/100</f>
        <v>0.19959928521145825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133</v>
      </c>
    </row>
    <row r="6" spans="1:22" x14ac:dyDescent="0.25">
      <c r="A6" s="2" t="s">
        <v>53</v>
      </c>
      <c r="B6" s="22">
        <f>VLOOKUP(V6,[1]Sheet1!$A$475:$U$482,2,FALSE)</f>
        <v>7512</v>
      </c>
      <c r="C6" s="15">
        <f>VLOOKUP(V6,[1]Sheet1!$A$475:$U$482,3,FALSE)/100</f>
        <v>0.20338983050847459</v>
      </c>
      <c r="D6" s="22">
        <f>VLOOKUP(V6,[1]Sheet1!$A$475:$U$482,4,FALSE)</f>
        <v>7512</v>
      </c>
      <c r="E6" s="15">
        <f>VLOOKUP(V6,[1]Sheet1!$A$475:$U$482,5,FALSE)/100</f>
        <v>0.20338983050847459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134</v>
      </c>
    </row>
    <row r="7" spans="1:22" x14ac:dyDescent="0.25">
      <c r="A7" s="2" t="s">
        <v>54</v>
      </c>
      <c r="B7" s="22">
        <f>VLOOKUP(V7,[1]Sheet1!$A$475:$U$482,2,FALSE)</f>
        <v>6149</v>
      </c>
      <c r="C7" s="15">
        <f>VLOOKUP(V7,[1]Sheet1!$A$475:$U$482,3,FALSE)/100</f>
        <v>0.16648616450966588</v>
      </c>
      <c r="D7" s="22">
        <f>VLOOKUP(V7,[1]Sheet1!$A$475:$U$482,4,FALSE)</f>
        <v>6149</v>
      </c>
      <c r="E7" s="15">
        <f>VLOOKUP(V7,[1]Sheet1!$A$475:$U$482,5,FALSE)/100</f>
        <v>0.16648616450966588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135</v>
      </c>
    </row>
    <row r="8" spans="1:22" x14ac:dyDescent="0.25">
      <c r="A8" s="2" t="s">
        <v>55</v>
      </c>
      <c r="B8" s="22">
        <f>VLOOKUP(V8,[1]Sheet1!$A$475:$U$482,2,FALSE)</f>
        <v>6846</v>
      </c>
      <c r="C8" s="15">
        <f>VLOOKUP(V8,[1]Sheet1!$A$475:$U$482,3,FALSE)/100</f>
        <v>0.18535766502409703</v>
      </c>
      <c r="D8" s="22">
        <f>VLOOKUP(V8,[1]Sheet1!$A$475:$U$482,4,FALSE)</f>
        <v>6846</v>
      </c>
      <c r="E8" s="15">
        <f>VLOOKUP(V8,[1]Sheet1!$A$475:$U$482,5,FALSE)/100</f>
        <v>0.18535766502409703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136</v>
      </c>
    </row>
    <row r="9" spans="1:22" x14ac:dyDescent="0.25">
      <c r="A9" s="2" t="s">
        <v>56</v>
      </c>
      <c r="B9" s="22">
        <f>VLOOKUP(V9,[1]Sheet1!$A$475:$U$482,2,FALSE)</f>
        <v>5577</v>
      </c>
      <c r="C9" s="15">
        <f>VLOOKUP(V9,[1]Sheet1!$A$475:$U$482,3,FALSE)/100</f>
        <v>0.15099907943899929</v>
      </c>
      <c r="D9" s="22">
        <f>VLOOKUP(V9,[1]Sheet1!$A$475:$U$482,4,FALSE)</f>
        <v>5577</v>
      </c>
      <c r="E9" s="15">
        <f>VLOOKUP(V9,[1]Sheet1!$A$475:$U$482,5,FALSE)/100</f>
        <v>0.15099907943899929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137</v>
      </c>
    </row>
    <row r="10" spans="1:22" x14ac:dyDescent="0.25">
      <c r="A10" s="2" t="s">
        <v>57</v>
      </c>
      <c r="B10" s="22">
        <f>VLOOKUP(V10,[1]Sheet1!$A$475:$U$482,2,FALSE)</f>
        <v>1779</v>
      </c>
      <c r="C10" s="15">
        <f>VLOOKUP(V10,[1]Sheet1!$A$475:$U$482,3,FALSE)/100</f>
        <v>4.8167000595657115E-2</v>
      </c>
      <c r="D10" s="22">
        <f>VLOOKUP(V10,[1]Sheet1!$A$475:$U$482,4,FALSE)</f>
        <v>1779</v>
      </c>
      <c r="E10" s="15">
        <f>VLOOKUP(V10,[1]Sheet1!$A$475:$U$482,5,FALSE)/100</f>
        <v>4.8167000595657115E-2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138</v>
      </c>
    </row>
    <row r="11" spans="1:22" ht="15.75" thickBot="1" x14ac:dyDescent="0.3">
      <c r="A11" s="3" t="s">
        <v>58</v>
      </c>
      <c r="B11" s="25">
        <f>VLOOKUP(V11,[1]Sheet1!$A$475:$U$482,2,FALSE)</f>
        <v>1699</v>
      </c>
      <c r="C11" s="19">
        <f>VLOOKUP(V11,[1]Sheet1!$A$475:$U$482,3,FALSE)/100</f>
        <v>4.6000974711647796E-2</v>
      </c>
      <c r="D11" s="25">
        <f>VLOOKUP(V11,[1]Sheet1!$A$475:$U$482,4,FALSE)</f>
        <v>1699</v>
      </c>
      <c r="E11" s="19">
        <f>VLOOKUP(V11,[1]Sheet1!$A$475:$U$482,5,FALSE)/100</f>
        <v>4.6000974711647796E-2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139</v>
      </c>
    </row>
    <row r="12" spans="1:22" ht="15.75" thickBot="1" x14ac:dyDescent="0.3">
      <c r="A12" s="6" t="s">
        <v>32</v>
      </c>
      <c r="B12" s="23">
        <f>VLOOKUP(V12,[1]Sheet1!$A$475:$U$482,2,FALSE)</f>
        <v>36934</v>
      </c>
      <c r="C12" s="8">
        <f>VLOOKUP(V12,[1]Sheet1!$A$475:$U$482,3,FALSE)/100</f>
        <v>1</v>
      </c>
      <c r="D12" s="23">
        <f>VLOOKUP(V12,[1]Sheet1!$A$475:$U$482,4,FALSE)</f>
        <v>36934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32</v>
      </c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9">
    <tabColor rgb="FF00B050"/>
    <pageSetUpPr fitToPage="1"/>
  </sheetPr>
  <dimension ref="B1:V619"/>
  <sheetViews>
    <sheetView topLeftCell="B1" workbookViewId="0">
      <selection activeCell="C7" sqref="C7:U19"/>
    </sheetView>
  </sheetViews>
  <sheetFormatPr defaultRowHeight="15" x14ac:dyDescent="0.25"/>
  <cols>
    <col min="1" max="1" width="2.7109375" style="71" customWidth="1"/>
    <col min="2" max="2" width="16.7109375" style="63" customWidth="1"/>
    <col min="3" max="21" width="13.7109375" style="63" customWidth="1"/>
    <col min="22" max="16384" width="9.140625" style="71"/>
  </cols>
  <sheetData>
    <row r="1" spans="2:22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22" ht="21.95" customHeight="1" thickTop="1" thickBot="1" x14ac:dyDescent="0.3">
      <c r="B2" s="283" t="s">
        <v>276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5"/>
    </row>
    <row r="3" spans="2:22" ht="21.95" customHeight="1" thickTop="1" thickBot="1" x14ac:dyDescent="0.3">
      <c r="B3" s="286" t="s">
        <v>353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8"/>
    </row>
    <row r="4" spans="2:22" ht="21.95" customHeight="1" thickTop="1" x14ac:dyDescent="0.25">
      <c r="B4" s="289" t="s">
        <v>238</v>
      </c>
      <c r="C4" s="292">
        <v>2014</v>
      </c>
      <c r="D4" s="293"/>
      <c r="E4" s="276">
        <v>2015</v>
      </c>
      <c r="F4" s="293"/>
      <c r="G4" s="276">
        <v>2016</v>
      </c>
      <c r="H4" s="293"/>
      <c r="I4" s="274">
        <v>2017</v>
      </c>
      <c r="J4" s="274"/>
      <c r="K4" s="276">
        <v>2018</v>
      </c>
      <c r="L4" s="293"/>
      <c r="M4" s="276">
        <v>2019</v>
      </c>
      <c r="N4" s="293"/>
      <c r="O4" s="274">
        <v>2020</v>
      </c>
      <c r="P4" s="274"/>
      <c r="Q4" s="276">
        <v>2021</v>
      </c>
      <c r="R4" s="274"/>
      <c r="S4" s="276">
        <v>2022</v>
      </c>
      <c r="T4" s="278"/>
      <c r="U4" s="280" t="s">
        <v>339</v>
      </c>
    </row>
    <row r="5" spans="2:22" ht="21.95" customHeight="1" thickBot="1" x14ac:dyDescent="0.3">
      <c r="B5" s="290"/>
      <c r="C5" s="294"/>
      <c r="D5" s="295"/>
      <c r="E5" s="277"/>
      <c r="F5" s="295"/>
      <c r="G5" s="277"/>
      <c r="H5" s="295"/>
      <c r="I5" s="275"/>
      <c r="J5" s="275"/>
      <c r="K5" s="277"/>
      <c r="L5" s="295"/>
      <c r="M5" s="277"/>
      <c r="N5" s="295"/>
      <c r="O5" s="275"/>
      <c r="P5" s="275"/>
      <c r="Q5" s="277"/>
      <c r="R5" s="275"/>
      <c r="S5" s="277"/>
      <c r="T5" s="279"/>
      <c r="U5" s="281"/>
    </row>
    <row r="6" spans="2:22" ht="21.95" customHeight="1" thickTop="1" thickBot="1" x14ac:dyDescent="0.3">
      <c r="B6" s="291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174" t="s">
        <v>2</v>
      </c>
      <c r="I6" s="95" t="s">
        <v>169</v>
      </c>
      <c r="J6" s="255" t="s">
        <v>2</v>
      </c>
      <c r="K6" s="95" t="s">
        <v>169</v>
      </c>
      <c r="L6" s="259" t="s">
        <v>2</v>
      </c>
      <c r="M6" s="95" t="s">
        <v>169</v>
      </c>
      <c r="N6" s="259" t="s">
        <v>2</v>
      </c>
      <c r="O6" s="263" t="s">
        <v>169</v>
      </c>
      <c r="P6" s="262" t="s">
        <v>2</v>
      </c>
      <c r="Q6" s="95" t="s">
        <v>169</v>
      </c>
      <c r="R6" s="270" t="s">
        <v>2</v>
      </c>
      <c r="S6" s="95" t="s">
        <v>169</v>
      </c>
      <c r="T6" s="271" t="s">
        <v>2</v>
      </c>
      <c r="U6" s="282"/>
    </row>
    <row r="7" spans="2:22" ht="21.95" customHeight="1" thickTop="1" x14ac:dyDescent="0.25">
      <c r="B7" s="117" t="s">
        <v>239</v>
      </c>
      <c r="C7" s="154">
        <v>3441</v>
      </c>
      <c r="D7" s="90">
        <v>9.301759792393155E-2</v>
      </c>
      <c r="E7" s="156">
        <v>3284</v>
      </c>
      <c r="F7" s="90">
        <v>9.0051552045629049E-2</v>
      </c>
      <c r="G7" s="156">
        <v>3551</v>
      </c>
      <c r="H7" s="90">
        <v>9.4519417604940245E-2</v>
      </c>
      <c r="I7" s="156">
        <v>3288</v>
      </c>
      <c r="J7" s="82">
        <v>8.9023663832782804E-2</v>
      </c>
      <c r="K7" s="156">
        <v>3375</v>
      </c>
      <c r="L7" s="82">
        <v>9.107099490002428E-2</v>
      </c>
      <c r="M7" s="156">
        <v>3710</v>
      </c>
      <c r="N7" s="82">
        <v>0.10118641756443475</v>
      </c>
      <c r="O7" s="156">
        <v>3301</v>
      </c>
      <c r="P7" s="82">
        <v>0.12238617825893519</v>
      </c>
      <c r="Q7" s="156">
        <v>2833</v>
      </c>
      <c r="R7" s="82">
        <v>9.4866557278237285E-2</v>
      </c>
      <c r="S7" s="156">
        <v>2298</v>
      </c>
      <c r="T7" s="82">
        <v>7.4258385574872354E-2</v>
      </c>
      <c r="U7" s="86">
        <v>-0.18884574655841863</v>
      </c>
      <c r="V7" s="74"/>
    </row>
    <row r="8" spans="2:22" ht="21.95" customHeight="1" x14ac:dyDescent="0.25">
      <c r="B8" s="117" t="s">
        <v>240</v>
      </c>
      <c r="C8" s="154">
        <v>3295</v>
      </c>
      <c r="D8" s="90">
        <v>8.907090530640932E-2</v>
      </c>
      <c r="E8" s="156">
        <v>2915</v>
      </c>
      <c r="F8" s="90">
        <v>7.9933092025885707E-2</v>
      </c>
      <c r="G8" s="156">
        <v>3140</v>
      </c>
      <c r="H8" s="90">
        <v>8.3579546966914206E-2</v>
      </c>
      <c r="I8" s="156">
        <v>3151</v>
      </c>
      <c r="J8" s="82">
        <v>8.5314344506416853E-2</v>
      </c>
      <c r="K8" s="156">
        <v>2897</v>
      </c>
      <c r="L8" s="82">
        <v>7.8172643622331964E-2</v>
      </c>
      <c r="M8" s="156">
        <v>3175</v>
      </c>
      <c r="N8" s="82">
        <v>8.659484522023729E-2</v>
      </c>
      <c r="O8" s="156">
        <v>2950</v>
      </c>
      <c r="P8" s="82">
        <v>0.10937268278214445</v>
      </c>
      <c r="Q8" s="156">
        <v>2598</v>
      </c>
      <c r="R8" s="82">
        <v>8.6997287613434685E-2</v>
      </c>
      <c r="S8" s="156">
        <v>2635</v>
      </c>
      <c r="T8" s="82">
        <v>8.5148322885025524E-2</v>
      </c>
      <c r="U8" s="86">
        <v>1.424172440338722E-2</v>
      </c>
      <c r="V8" s="74"/>
    </row>
    <row r="9" spans="2:22" ht="21.95" customHeight="1" x14ac:dyDescent="0.25">
      <c r="B9" s="117" t="s">
        <v>241</v>
      </c>
      <c r="C9" s="154">
        <v>3302</v>
      </c>
      <c r="D9" s="90">
        <v>8.9260130294920664E-2</v>
      </c>
      <c r="E9" s="156">
        <v>3634</v>
      </c>
      <c r="F9" s="90">
        <v>9.9649007348908636E-2</v>
      </c>
      <c r="G9" s="156">
        <v>3455</v>
      </c>
      <c r="H9" s="90">
        <v>9.1964119353722479E-2</v>
      </c>
      <c r="I9" s="156">
        <v>3492</v>
      </c>
      <c r="J9" s="82">
        <v>9.4547029837006552E-2</v>
      </c>
      <c r="K9" s="156">
        <v>3710</v>
      </c>
      <c r="L9" s="82">
        <v>0.10011063439380448</v>
      </c>
      <c r="M9" s="156">
        <v>3178</v>
      </c>
      <c r="N9" s="82">
        <v>8.6676667121232787E-2</v>
      </c>
      <c r="O9" s="156">
        <v>2076</v>
      </c>
      <c r="P9" s="82">
        <v>7.6968708290078597E-2</v>
      </c>
      <c r="Q9" s="156">
        <v>2720</v>
      </c>
      <c r="R9" s="82">
        <v>9.1082610588353485E-2</v>
      </c>
      <c r="S9" s="156">
        <v>2920</v>
      </c>
      <c r="T9" s="82">
        <v>9.4357913785303435E-2</v>
      </c>
      <c r="U9" s="86">
        <v>7.3529411764705885E-2</v>
      </c>
      <c r="V9" s="74"/>
    </row>
    <row r="10" spans="2:22" ht="21.95" customHeight="1" x14ac:dyDescent="0.25">
      <c r="B10" s="117" t="s">
        <v>242</v>
      </c>
      <c r="C10" s="154">
        <v>2832</v>
      </c>
      <c r="D10" s="90">
        <v>7.6555023923444973E-2</v>
      </c>
      <c r="E10" s="156">
        <v>2762</v>
      </c>
      <c r="F10" s="90">
        <v>7.5737632993309198E-2</v>
      </c>
      <c r="G10" s="156">
        <v>3140</v>
      </c>
      <c r="H10" s="90">
        <v>8.3579546966914206E-2</v>
      </c>
      <c r="I10" s="156">
        <v>2529</v>
      </c>
      <c r="J10" s="82">
        <v>6.8473493258244436E-2</v>
      </c>
      <c r="K10" s="156">
        <v>2769</v>
      </c>
      <c r="L10" s="82">
        <v>7.471869181575326E-2</v>
      </c>
      <c r="M10" s="156">
        <v>2815</v>
      </c>
      <c r="N10" s="82">
        <v>7.6776217100777311E-2</v>
      </c>
      <c r="O10" s="156">
        <v>1205</v>
      </c>
      <c r="P10" s="82">
        <v>4.467596025507934E-2</v>
      </c>
      <c r="Q10" s="156">
        <v>2143</v>
      </c>
      <c r="R10" s="82">
        <v>7.1761042092221144E-2</v>
      </c>
      <c r="S10" s="156">
        <v>2228</v>
      </c>
      <c r="T10" s="82">
        <v>7.1996380792347964E-2</v>
      </c>
      <c r="U10" s="86">
        <v>3.9664022398506769E-2</v>
      </c>
      <c r="V10" s="74"/>
    </row>
    <row r="11" spans="2:22" ht="21.95" customHeight="1" x14ac:dyDescent="0.25">
      <c r="B11" s="117" t="s">
        <v>243</v>
      </c>
      <c r="C11" s="154">
        <v>3429</v>
      </c>
      <c r="D11" s="90">
        <v>9.2693212229340682E-2</v>
      </c>
      <c r="E11" s="156">
        <v>3026</v>
      </c>
      <c r="F11" s="90">
        <v>8.2976856422068659E-2</v>
      </c>
      <c r="G11" s="156">
        <v>3312</v>
      </c>
      <c r="H11" s="90">
        <v>8.8157789667012695E-2</v>
      </c>
      <c r="I11" s="156">
        <v>3657</v>
      </c>
      <c r="J11" s="82">
        <v>9.9014458222775756E-2</v>
      </c>
      <c r="K11" s="156">
        <v>3326</v>
      </c>
      <c r="L11" s="82">
        <v>8.9748778974068383E-2</v>
      </c>
      <c r="M11" s="156">
        <v>3362</v>
      </c>
      <c r="N11" s="82">
        <v>9.1695077048956769E-2</v>
      </c>
      <c r="O11" s="156">
        <v>1652</v>
      </c>
      <c r="P11" s="82">
        <v>6.1248702358000888E-2</v>
      </c>
      <c r="Q11" s="156">
        <v>2455</v>
      </c>
      <c r="R11" s="82">
        <v>8.2208753306767565E-2</v>
      </c>
      <c r="S11" s="156">
        <v>3146</v>
      </c>
      <c r="T11" s="82">
        <v>0.10166095779745363</v>
      </c>
      <c r="U11" s="86">
        <v>0.28146639511201632</v>
      </c>
      <c r="V11" s="74"/>
    </row>
    <row r="12" spans="2:22" ht="21.95" customHeight="1" x14ac:dyDescent="0.25">
      <c r="B12" s="117" t="s">
        <v>244</v>
      </c>
      <c r="C12" s="154">
        <v>3313</v>
      </c>
      <c r="D12" s="90">
        <v>8.9557483848295621E-2</v>
      </c>
      <c r="E12" s="156">
        <v>3581</v>
      </c>
      <c r="F12" s="90">
        <v>9.8195678402983433E-2</v>
      </c>
      <c r="G12" s="156">
        <v>3598</v>
      </c>
      <c r="H12" s="90">
        <v>9.5770449040432276E-2</v>
      </c>
      <c r="I12" s="156">
        <v>3484</v>
      </c>
      <c r="J12" s="82">
        <v>9.4330427248605617E-2</v>
      </c>
      <c r="K12" s="156">
        <v>3529</v>
      </c>
      <c r="L12" s="82">
        <v>9.5226530667314277E-2</v>
      </c>
      <c r="M12" s="156">
        <v>3044</v>
      </c>
      <c r="N12" s="82">
        <v>8.3021955543433792E-2</v>
      </c>
      <c r="O12" s="156">
        <v>2454</v>
      </c>
      <c r="P12" s="82">
        <v>9.0983241880468635E-2</v>
      </c>
      <c r="Q12" s="156">
        <v>2808</v>
      </c>
      <c r="R12" s="82">
        <v>9.4029400930917856E-2</v>
      </c>
      <c r="S12" s="156">
        <v>2975</v>
      </c>
      <c r="T12" s="82">
        <v>9.6135203257286889E-2</v>
      </c>
      <c r="U12" s="86">
        <v>5.9472934472934474E-2</v>
      </c>
      <c r="V12" s="74"/>
    </row>
    <row r="13" spans="2:22" ht="21.95" customHeight="1" x14ac:dyDescent="0.25">
      <c r="B13" s="117" t="s">
        <v>245</v>
      </c>
      <c r="C13" s="154">
        <v>2329</v>
      </c>
      <c r="D13" s="90">
        <v>6.2957856891844396E-2</v>
      </c>
      <c r="E13" s="156">
        <v>2269</v>
      </c>
      <c r="F13" s="90">
        <v>6.2218931666118242E-2</v>
      </c>
      <c r="G13" s="156">
        <v>2077</v>
      </c>
      <c r="H13" s="90">
        <v>5.5284942372700895E-2</v>
      </c>
      <c r="I13" s="156">
        <v>2187</v>
      </c>
      <c r="J13" s="82">
        <v>5.9213732604104619E-2</v>
      </c>
      <c r="K13" s="156">
        <v>2394</v>
      </c>
      <c r="L13" s="82">
        <v>6.4599692382417223E-2</v>
      </c>
      <c r="M13" s="156">
        <v>2408</v>
      </c>
      <c r="N13" s="82">
        <v>6.5675712532387839E-2</v>
      </c>
      <c r="O13" s="156">
        <v>1939</v>
      </c>
      <c r="P13" s="82">
        <v>7.1889366750704439E-2</v>
      </c>
      <c r="Q13" s="156">
        <v>1940</v>
      </c>
      <c r="R13" s="82">
        <v>6.4963332551987413E-2</v>
      </c>
      <c r="S13" s="156">
        <v>1768</v>
      </c>
      <c r="T13" s="82">
        <v>5.7131777935759062E-2</v>
      </c>
      <c r="U13" s="86">
        <v>-8.8659793814432994E-2</v>
      </c>
      <c r="V13" s="74"/>
    </row>
    <row r="14" spans="2:22" ht="21.95" customHeight="1" x14ac:dyDescent="0.25">
      <c r="B14" s="117" t="s">
        <v>246</v>
      </c>
      <c r="C14" s="154">
        <v>2169</v>
      </c>
      <c r="D14" s="90">
        <v>5.8632714297299486E-2</v>
      </c>
      <c r="E14" s="156">
        <v>2425</v>
      </c>
      <c r="F14" s="90">
        <v>6.6496654601294281E-2</v>
      </c>
      <c r="G14" s="156">
        <v>2351</v>
      </c>
      <c r="H14" s="90">
        <v>6.2578189464718256E-2</v>
      </c>
      <c r="I14" s="156">
        <v>2260</v>
      </c>
      <c r="J14" s="82">
        <v>6.1190231223263121E-2</v>
      </c>
      <c r="K14" s="156">
        <v>2389</v>
      </c>
      <c r="L14" s="82">
        <v>6.4464772389972752E-2</v>
      </c>
      <c r="M14" s="156">
        <v>2219</v>
      </c>
      <c r="N14" s="82">
        <v>6.0520932769671347E-2</v>
      </c>
      <c r="O14" s="156">
        <v>2026</v>
      </c>
      <c r="P14" s="82">
        <v>7.5114934005635473E-2</v>
      </c>
      <c r="Q14" s="156">
        <v>2135</v>
      </c>
      <c r="R14" s="82">
        <v>7.1493152061078924E-2</v>
      </c>
      <c r="S14" s="156">
        <v>2011</v>
      </c>
      <c r="T14" s="82">
        <v>6.4984165966522331E-2</v>
      </c>
      <c r="U14" s="86">
        <v>-5.807962529274005E-2</v>
      </c>
      <c r="V14" s="74"/>
    </row>
    <row r="15" spans="2:22" ht="21.95" customHeight="1" x14ac:dyDescent="0.25">
      <c r="B15" s="117" t="s">
        <v>247</v>
      </c>
      <c r="C15" s="154">
        <v>3579</v>
      </c>
      <c r="D15" s="90">
        <v>9.6748033411726539E-2</v>
      </c>
      <c r="E15" s="156">
        <v>3433</v>
      </c>
      <c r="F15" s="90">
        <v>9.4137325874739497E-2</v>
      </c>
      <c r="G15" s="156">
        <v>3653</v>
      </c>
      <c r="H15" s="90">
        <v>9.7234421996859111E-2</v>
      </c>
      <c r="I15" s="156">
        <v>3384</v>
      </c>
      <c r="J15" s="82">
        <v>9.1622894893593973E-2</v>
      </c>
      <c r="K15" s="156">
        <v>3288</v>
      </c>
      <c r="L15" s="82">
        <v>8.8723387031490325E-2</v>
      </c>
      <c r="M15" s="156">
        <v>3435</v>
      </c>
      <c r="N15" s="82">
        <v>9.3686076639847266E-2</v>
      </c>
      <c r="O15" s="156">
        <v>2868</v>
      </c>
      <c r="P15" s="82">
        <v>0.10633249295565772</v>
      </c>
      <c r="Q15" s="156">
        <v>3158</v>
      </c>
      <c r="R15" s="82">
        <v>0.10574958979338982</v>
      </c>
      <c r="S15" s="156">
        <v>2941</v>
      </c>
      <c r="T15" s="82">
        <v>9.5036515220060749E-2</v>
      </c>
      <c r="U15" s="86">
        <v>-6.8714376187460416E-2</v>
      </c>
      <c r="V15" s="74"/>
    </row>
    <row r="16" spans="2:22" ht="21.95" customHeight="1" x14ac:dyDescent="0.25">
      <c r="B16" s="117" t="s">
        <v>248</v>
      </c>
      <c r="C16" s="154">
        <v>3606</v>
      </c>
      <c r="D16" s="90">
        <v>9.7477901224555991E-2</v>
      </c>
      <c r="E16" s="156">
        <v>3566</v>
      </c>
      <c r="F16" s="90">
        <v>9.778435888998574E-2</v>
      </c>
      <c r="G16" s="156">
        <v>3435</v>
      </c>
      <c r="H16" s="90">
        <v>9.1431765551385449E-2</v>
      </c>
      <c r="I16" s="156">
        <v>3534</v>
      </c>
      <c r="J16" s="82">
        <v>9.5684193426111439E-2</v>
      </c>
      <c r="K16" s="156">
        <v>3655</v>
      </c>
      <c r="L16" s="82">
        <v>9.8626514476915186E-2</v>
      </c>
      <c r="M16" s="156">
        <v>3618</v>
      </c>
      <c r="N16" s="82">
        <v>9.8677212600572758E-2</v>
      </c>
      <c r="O16" s="156">
        <v>2516</v>
      </c>
      <c r="P16" s="82">
        <v>9.3281921993178113E-2</v>
      </c>
      <c r="Q16" s="156">
        <v>2930</v>
      </c>
      <c r="R16" s="82">
        <v>9.8114723905836657E-2</v>
      </c>
      <c r="S16" s="156">
        <v>2998</v>
      </c>
      <c r="T16" s="82">
        <v>9.6878433400116329E-2</v>
      </c>
      <c r="U16" s="86">
        <v>2.3208191126279865E-2</v>
      </c>
      <c r="V16" s="74"/>
    </row>
    <row r="17" spans="2:22" ht="21.95" customHeight="1" x14ac:dyDescent="0.25">
      <c r="B17" s="117" t="s">
        <v>249</v>
      </c>
      <c r="C17" s="154">
        <v>3012</v>
      </c>
      <c r="D17" s="90">
        <v>8.1420809342307998E-2</v>
      </c>
      <c r="E17" s="156">
        <v>2932</v>
      </c>
      <c r="F17" s="90">
        <v>8.0399254140616425E-2</v>
      </c>
      <c r="G17" s="156">
        <v>3090</v>
      </c>
      <c r="H17" s="90">
        <v>8.2248662461071625E-2</v>
      </c>
      <c r="I17" s="156">
        <v>3350</v>
      </c>
      <c r="J17" s="82">
        <v>9.0702333892890022E-2</v>
      </c>
      <c r="K17" s="156">
        <v>3228</v>
      </c>
      <c r="L17" s="82">
        <v>8.7104347122156561E-2</v>
      </c>
      <c r="M17" s="156">
        <v>3068</v>
      </c>
      <c r="N17" s="82">
        <v>8.367653075139779E-2</v>
      </c>
      <c r="O17" s="156">
        <v>1980</v>
      </c>
      <c r="P17" s="82">
        <v>7.3409461663947795E-2</v>
      </c>
      <c r="Q17" s="156">
        <v>2195</v>
      </c>
      <c r="R17" s="82">
        <v>7.350232729464555E-2</v>
      </c>
      <c r="S17" s="156">
        <v>2651</v>
      </c>
      <c r="T17" s="82">
        <v>8.566535254960253E-2</v>
      </c>
      <c r="U17" s="86">
        <v>0.20774487471526196</v>
      </c>
      <c r="V17" s="74"/>
    </row>
    <row r="18" spans="2:22" ht="21.95" customHeight="1" thickBot="1" x14ac:dyDescent="0.3">
      <c r="B18" s="117" t="s">
        <v>250</v>
      </c>
      <c r="C18" s="154">
        <v>2686</v>
      </c>
      <c r="D18" s="90">
        <v>7.2608331305922744E-2</v>
      </c>
      <c r="E18" s="156">
        <v>2641</v>
      </c>
      <c r="F18" s="90">
        <v>7.2419655588461113E-2</v>
      </c>
      <c r="G18" s="156">
        <v>2767</v>
      </c>
      <c r="H18" s="90">
        <v>7.3651148553328535E-2</v>
      </c>
      <c r="I18" s="156">
        <v>2618</v>
      </c>
      <c r="J18" s="82">
        <v>7.0883197054204802E-2</v>
      </c>
      <c r="K18" s="156">
        <v>2499</v>
      </c>
      <c r="L18" s="82">
        <v>6.743301222375131E-2</v>
      </c>
      <c r="M18" s="156">
        <v>2633</v>
      </c>
      <c r="N18" s="82">
        <v>7.1812355107050321E-2</v>
      </c>
      <c r="O18" s="156">
        <v>2005</v>
      </c>
      <c r="P18" s="82">
        <v>7.4336348806169364E-2</v>
      </c>
      <c r="Q18" s="156">
        <v>1948</v>
      </c>
      <c r="R18" s="82">
        <v>6.5231222583129619E-2</v>
      </c>
      <c r="S18" s="156">
        <v>2375</v>
      </c>
      <c r="T18" s="82">
        <v>7.6746590835649192E-2</v>
      </c>
      <c r="U18" s="86">
        <v>0.21919917864476385</v>
      </c>
      <c r="V18" s="74"/>
    </row>
    <row r="19" spans="2:22" ht="21.95" customHeight="1" thickTop="1" thickBot="1" x14ac:dyDescent="0.3">
      <c r="B19" s="98" t="s">
        <v>170</v>
      </c>
      <c r="C19" s="155">
        <v>36993</v>
      </c>
      <c r="D19" s="91">
        <v>0.99999999999999989</v>
      </c>
      <c r="E19" s="157">
        <v>36468</v>
      </c>
      <c r="F19" s="91">
        <v>0.99999999999999989</v>
      </c>
      <c r="G19" s="157">
        <v>37569</v>
      </c>
      <c r="H19" s="91">
        <v>1</v>
      </c>
      <c r="I19" s="157">
        <v>36934</v>
      </c>
      <c r="J19" s="83">
        <v>1.0000000000000002</v>
      </c>
      <c r="K19" s="157">
        <v>37059</v>
      </c>
      <c r="L19" s="83">
        <v>0.99999999999999989</v>
      </c>
      <c r="M19" s="157">
        <v>36665</v>
      </c>
      <c r="N19" s="83">
        <v>1</v>
      </c>
      <c r="O19" s="157">
        <v>26972</v>
      </c>
      <c r="P19" s="83">
        <v>1</v>
      </c>
      <c r="Q19" s="157">
        <v>29863</v>
      </c>
      <c r="R19" s="83">
        <v>0.99999999999999989</v>
      </c>
      <c r="S19" s="157">
        <v>30946</v>
      </c>
      <c r="T19" s="83">
        <v>1</v>
      </c>
      <c r="U19" s="87">
        <v>3.6265612965877506E-2</v>
      </c>
      <c r="V19" s="79"/>
    </row>
    <row r="20" spans="2:22" ht="15.75" thickTop="1" x14ac:dyDescent="0.2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77"/>
    </row>
    <row r="21" spans="2:22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22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22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22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22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22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22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22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2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22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22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22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2:21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2:21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2:21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2:21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2:21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2:21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2:21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2:21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2:21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2:21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2:21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2:21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2:21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2:21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2:21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2:21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2:21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2:21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2:21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2:21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2:21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2:21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2:21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2:21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2:21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2:21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2:21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2:21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2:21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2:21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2:21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2:21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2:21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2:21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2:21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2:21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2:21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2:21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2:21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2:21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2:21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2:21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2:21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2:21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2:21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2:21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2:21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2:21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2:21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2:21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2:21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2:21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2:21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2:21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2:21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2:21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2:21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2:21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2:21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2:21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2:21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2:21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2:21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2:21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</row>
    <row r="176" spans="2:21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</row>
    <row r="177" spans="2:21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</row>
    <row r="178" spans="2:21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</row>
    <row r="179" spans="2:21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</row>
    <row r="180" spans="2:21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</row>
    <row r="181" spans="2:21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</row>
    <row r="182" spans="2:21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</row>
    <row r="183" spans="2:21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</row>
    <row r="184" spans="2:21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</row>
    <row r="185" spans="2:21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2:21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</row>
    <row r="187" spans="2:21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</row>
    <row r="188" spans="2:21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2:21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</row>
    <row r="190" spans="2:21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</row>
    <row r="191" spans="2:21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</row>
    <row r="192" spans="2:21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</row>
    <row r="193" spans="2:21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</row>
    <row r="194" spans="2:21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</row>
    <row r="195" spans="2:21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</row>
    <row r="196" spans="2:21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</row>
    <row r="197" spans="2:21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</row>
    <row r="198" spans="2:21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2:21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</row>
    <row r="200" spans="2:21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</row>
    <row r="201" spans="2:21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</row>
    <row r="202" spans="2:21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</row>
    <row r="203" spans="2:21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</row>
    <row r="204" spans="2:21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</row>
    <row r="205" spans="2:21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</row>
    <row r="206" spans="2:21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</row>
    <row r="207" spans="2:21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</row>
    <row r="208" spans="2:21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2:21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</row>
    <row r="210" spans="2:21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</row>
    <row r="211" spans="2:21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</row>
    <row r="212" spans="2:21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</row>
    <row r="213" spans="2:21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</row>
    <row r="214" spans="2:21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</row>
    <row r="215" spans="2:21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</row>
    <row r="216" spans="2:21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</row>
    <row r="217" spans="2:21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</row>
    <row r="218" spans="2:21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2:21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</row>
    <row r="220" spans="2:21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</row>
    <row r="221" spans="2:21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</row>
    <row r="222" spans="2:21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</row>
    <row r="223" spans="2:21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</row>
    <row r="224" spans="2:21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2:21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</row>
    <row r="226" spans="2:21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</row>
    <row r="227" spans="2:21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2:21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</row>
    <row r="229" spans="2:21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</row>
    <row r="230" spans="2:21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</row>
    <row r="231" spans="2:21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</row>
    <row r="232" spans="2:21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</row>
    <row r="233" spans="2:21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</row>
    <row r="234" spans="2:21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</row>
    <row r="235" spans="2:21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2:21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</row>
    <row r="237" spans="2:21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</row>
    <row r="238" spans="2:21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</row>
    <row r="239" spans="2:21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</row>
    <row r="240" spans="2:21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</row>
    <row r="241" spans="2:21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</row>
    <row r="242" spans="2:21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</row>
    <row r="243" spans="2:21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2:21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</row>
    <row r="245" spans="2:21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</row>
    <row r="246" spans="2:21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</row>
    <row r="247" spans="2:21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</row>
    <row r="248" spans="2:21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2:21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</row>
    <row r="250" spans="2:21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</row>
    <row r="251" spans="2:21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</row>
    <row r="252" spans="2:21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</row>
    <row r="253" spans="2:21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2:21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</row>
    <row r="255" spans="2:21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</row>
    <row r="256" spans="2:21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</row>
    <row r="257" spans="2:21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</row>
    <row r="258" spans="2:21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</row>
    <row r="259" spans="2:21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</row>
    <row r="260" spans="2:21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</row>
    <row r="261" spans="2:21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</row>
    <row r="262" spans="2:21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</row>
    <row r="263" spans="2:21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</row>
    <row r="264" spans="2:21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</row>
    <row r="265" spans="2:21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</row>
    <row r="266" spans="2:21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</row>
    <row r="267" spans="2:21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2:21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</row>
    <row r="269" spans="2:21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</row>
    <row r="270" spans="2:21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</row>
    <row r="271" spans="2:21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</row>
    <row r="272" spans="2:21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</row>
    <row r="273" spans="2:21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</row>
    <row r="274" spans="2:21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</row>
    <row r="275" spans="2:21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</row>
    <row r="276" spans="2:21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</row>
    <row r="277" spans="2:21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</row>
    <row r="278" spans="2:21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</row>
    <row r="279" spans="2:21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</row>
    <row r="280" spans="2:21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</row>
    <row r="281" spans="2:21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</row>
    <row r="282" spans="2:21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</row>
    <row r="283" spans="2:21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</row>
    <row r="284" spans="2:21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</row>
    <row r="285" spans="2:21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</row>
    <row r="286" spans="2:21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</row>
    <row r="287" spans="2:21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</row>
    <row r="288" spans="2:21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</row>
    <row r="289" spans="2:21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</row>
    <row r="290" spans="2:21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</row>
    <row r="291" spans="2:21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</row>
    <row r="292" spans="2:21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</row>
    <row r="293" spans="2:21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</row>
    <row r="294" spans="2:21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</row>
    <row r="295" spans="2:21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</row>
    <row r="296" spans="2:21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</row>
    <row r="297" spans="2:21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</row>
    <row r="298" spans="2:21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</row>
    <row r="299" spans="2:21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</row>
    <row r="300" spans="2:21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</row>
    <row r="301" spans="2:21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</row>
    <row r="302" spans="2:21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</row>
    <row r="303" spans="2:21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</row>
    <row r="304" spans="2:21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</row>
    <row r="305" spans="2:21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</row>
    <row r="306" spans="2:21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</row>
    <row r="307" spans="2:21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</row>
    <row r="308" spans="2:21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</row>
    <row r="309" spans="2:21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</row>
    <row r="310" spans="2:21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</row>
    <row r="311" spans="2:21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</row>
    <row r="312" spans="2:21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</row>
    <row r="313" spans="2:21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</row>
    <row r="314" spans="2:21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</row>
    <row r="315" spans="2:21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</row>
    <row r="316" spans="2:21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</row>
    <row r="317" spans="2:21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</row>
    <row r="318" spans="2:21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</row>
    <row r="319" spans="2:21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</row>
    <row r="320" spans="2:21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</row>
    <row r="321" spans="2:21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</row>
    <row r="322" spans="2:21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</row>
    <row r="323" spans="2:21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</row>
    <row r="324" spans="2:21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</row>
    <row r="325" spans="2:21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</row>
    <row r="326" spans="2:21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</row>
    <row r="327" spans="2:21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</row>
    <row r="328" spans="2:21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</row>
    <row r="329" spans="2:21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</row>
    <row r="330" spans="2:21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</row>
    <row r="331" spans="2:21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</row>
    <row r="332" spans="2:21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</row>
    <row r="333" spans="2:21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</row>
    <row r="334" spans="2:21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</row>
    <row r="335" spans="2:21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</row>
    <row r="336" spans="2:21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</row>
    <row r="337" spans="2:21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</row>
    <row r="338" spans="2:21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</row>
    <row r="339" spans="2:21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</row>
    <row r="340" spans="2:21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</row>
    <row r="341" spans="2:21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</row>
    <row r="342" spans="2:21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</row>
    <row r="343" spans="2:21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</row>
    <row r="344" spans="2:21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</row>
    <row r="345" spans="2:21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</row>
    <row r="346" spans="2:21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</row>
    <row r="347" spans="2:21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</row>
    <row r="348" spans="2:21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</row>
    <row r="349" spans="2:21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</row>
    <row r="350" spans="2:21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</row>
    <row r="351" spans="2:21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</row>
    <row r="352" spans="2:21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</row>
    <row r="353" spans="2:21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</row>
    <row r="354" spans="2:21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</row>
    <row r="355" spans="2:21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</row>
    <row r="356" spans="2:21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</row>
    <row r="357" spans="2:21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</row>
    <row r="358" spans="2:21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</row>
    <row r="359" spans="2:21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</row>
    <row r="360" spans="2:21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</row>
    <row r="361" spans="2:21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</row>
    <row r="362" spans="2:21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</row>
    <row r="363" spans="2:21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</row>
    <row r="364" spans="2:21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</row>
    <row r="365" spans="2:21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</row>
    <row r="366" spans="2:21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</row>
    <row r="367" spans="2:21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</row>
    <row r="368" spans="2:21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</row>
    <row r="369" spans="2:21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</row>
    <row r="370" spans="2:21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</row>
    <row r="371" spans="2:21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</row>
    <row r="372" spans="2:21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</row>
    <row r="373" spans="2:21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</row>
    <row r="374" spans="2:21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</row>
    <row r="375" spans="2:21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</row>
    <row r="376" spans="2:21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</row>
    <row r="377" spans="2:21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</row>
    <row r="378" spans="2:21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</row>
    <row r="379" spans="2:21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</row>
    <row r="380" spans="2:21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</row>
    <row r="381" spans="2:21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</row>
    <row r="382" spans="2:21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</row>
    <row r="383" spans="2:21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</row>
    <row r="384" spans="2:21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</row>
    <row r="385" spans="2:21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</row>
    <row r="386" spans="2:21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</row>
    <row r="387" spans="2:21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</row>
    <row r="388" spans="2:21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</row>
    <row r="389" spans="2:21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</row>
    <row r="390" spans="2:21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</row>
    <row r="391" spans="2:21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</row>
    <row r="392" spans="2:21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</row>
    <row r="393" spans="2:21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</row>
    <row r="394" spans="2:21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</row>
    <row r="395" spans="2:21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</row>
    <row r="396" spans="2:21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</row>
    <row r="397" spans="2:21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</row>
    <row r="398" spans="2:21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</row>
    <row r="399" spans="2:21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</row>
    <row r="400" spans="2:21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</row>
    <row r="401" spans="2:21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</row>
    <row r="402" spans="2:21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</row>
    <row r="403" spans="2:21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</row>
    <row r="404" spans="2:21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</row>
    <row r="405" spans="2:21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</row>
    <row r="406" spans="2:21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</row>
    <row r="407" spans="2:21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</row>
    <row r="408" spans="2:21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</row>
    <row r="409" spans="2:21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</row>
    <row r="410" spans="2:21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</row>
    <row r="411" spans="2:21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</row>
    <row r="412" spans="2:21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</row>
    <row r="413" spans="2:21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</row>
    <row r="414" spans="2:21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</row>
    <row r="415" spans="2:21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</row>
    <row r="416" spans="2:21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</row>
    <row r="417" spans="2:21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</row>
    <row r="418" spans="2:21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</row>
    <row r="419" spans="2:21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</row>
    <row r="420" spans="2:21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</row>
    <row r="421" spans="2:21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</row>
    <row r="422" spans="2:21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</row>
    <row r="423" spans="2:21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</row>
    <row r="424" spans="2:21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</row>
    <row r="425" spans="2:21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</row>
    <row r="426" spans="2:21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</row>
    <row r="427" spans="2:21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</row>
    <row r="428" spans="2:21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</row>
    <row r="429" spans="2:21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</row>
    <row r="430" spans="2:21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</row>
    <row r="431" spans="2:21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</row>
    <row r="432" spans="2:21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</row>
    <row r="433" spans="2:21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</row>
    <row r="434" spans="2:21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</row>
    <row r="435" spans="2:21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</row>
    <row r="436" spans="2:21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</row>
    <row r="437" spans="2:21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</row>
    <row r="438" spans="2:21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</row>
    <row r="439" spans="2:21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</row>
    <row r="440" spans="2:21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</row>
    <row r="441" spans="2:21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</row>
    <row r="442" spans="2:21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</row>
    <row r="443" spans="2:21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</row>
    <row r="444" spans="2:21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</row>
    <row r="445" spans="2:21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</row>
    <row r="446" spans="2:21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</row>
    <row r="447" spans="2:21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</row>
    <row r="448" spans="2:21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</row>
    <row r="449" spans="2:21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</row>
    <row r="450" spans="2:21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</row>
    <row r="451" spans="2:21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</row>
    <row r="452" spans="2:21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</row>
    <row r="453" spans="2:21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</row>
    <row r="454" spans="2:21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</row>
    <row r="455" spans="2:21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</row>
    <row r="456" spans="2:21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</row>
    <row r="457" spans="2:21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</row>
    <row r="458" spans="2:21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</row>
    <row r="459" spans="2:21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</row>
    <row r="460" spans="2:21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</row>
    <row r="461" spans="2:21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</row>
    <row r="462" spans="2:21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</row>
    <row r="463" spans="2:21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</row>
    <row r="464" spans="2:21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</row>
    <row r="465" spans="2:21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</row>
    <row r="466" spans="2:21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</row>
    <row r="467" spans="2:21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</row>
    <row r="468" spans="2:21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</row>
    <row r="469" spans="2:21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</row>
    <row r="470" spans="2:21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</row>
    <row r="471" spans="2:21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</row>
    <row r="472" spans="2:21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</row>
    <row r="473" spans="2:21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</row>
    <row r="474" spans="2:21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</row>
    <row r="475" spans="2:21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</row>
    <row r="476" spans="2:21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</row>
    <row r="477" spans="2:21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</row>
    <row r="478" spans="2:21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</row>
    <row r="479" spans="2:21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</row>
    <row r="480" spans="2:21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</row>
    <row r="481" spans="2:21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</row>
    <row r="482" spans="2:21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</row>
    <row r="483" spans="2:21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</row>
    <row r="484" spans="2:21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</row>
    <row r="485" spans="2:21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</row>
    <row r="486" spans="2:21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</row>
    <row r="487" spans="2:21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</row>
    <row r="488" spans="2:21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</row>
    <row r="489" spans="2:21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</row>
    <row r="490" spans="2:21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</row>
    <row r="491" spans="2:21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</row>
    <row r="492" spans="2:21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</row>
    <row r="493" spans="2:21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</row>
    <row r="494" spans="2:21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</row>
    <row r="495" spans="2:21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</row>
    <row r="496" spans="2:21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</row>
    <row r="497" spans="2:21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</row>
    <row r="498" spans="2:21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</row>
    <row r="499" spans="2:21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</row>
    <row r="500" spans="2:21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</row>
    <row r="501" spans="2:21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</row>
    <row r="502" spans="2:21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</row>
    <row r="503" spans="2:21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</row>
    <row r="504" spans="2:21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</row>
    <row r="505" spans="2:21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</row>
    <row r="506" spans="2:21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</row>
    <row r="507" spans="2:21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</row>
    <row r="508" spans="2:21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</row>
    <row r="509" spans="2:21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</row>
    <row r="510" spans="2:21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</row>
    <row r="511" spans="2:21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</row>
    <row r="512" spans="2:21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</row>
    <row r="513" spans="2:21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</row>
    <row r="514" spans="2:21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</row>
    <row r="515" spans="2:21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</row>
    <row r="516" spans="2:21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</row>
    <row r="517" spans="2:21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</row>
    <row r="518" spans="2:21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</row>
    <row r="519" spans="2:21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</row>
    <row r="520" spans="2:21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</row>
    <row r="521" spans="2:21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</row>
    <row r="522" spans="2:21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</row>
    <row r="523" spans="2:21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</row>
    <row r="524" spans="2:21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</row>
    <row r="525" spans="2:21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</row>
    <row r="526" spans="2:21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</row>
    <row r="527" spans="2:21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</row>
    <row r="528" spans="2:21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</row>
    <row r="529" spans="2:21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</row>
    <row r="530" spans="2:21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</row>
    <row r="531" spans="2:21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</row>
    <row r="532" spans="2:21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</row>
    <row r="533" spans="2:21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</row>
    <row r="534" spans="2:21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</row>
    <row r="535" spans="2:21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</row>
    <row r="536" spans="2:21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</row>
    <row r="537" spans="2:21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</row>
    <row r="538" spans="2:21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</row>
    <row r="539" spans="2:21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</row>
    <row r="540" spans="2:21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</row>
    <row r="541" spans="2:21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</row>
    <row r="542" spans="2:21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</row>
    <row r="543" spans="2:21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</row>
    <row r="544" spans="2:21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</row>
    <row r="545" spans="2:21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</row>
    <row r="546" spans="2:21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</row>
    <row r="547" spans="2:21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</row>
    <row r="548" spans="2:21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</row>
    <row r="549" spans="2:21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</row>
    <row r="550" spans="2:21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</row>
    <row r="551" spans="2:21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</row>
    <row r="552" spans="2:21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</row>
    <row r="553" spans="2:21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</row>
    <row r="554" spans="2:21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</row>
    <row r="555" spans="2:21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</row>
    <row r="556" spans="2:21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</row>
    <row r="557" spans="2:21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</row>
    <row r="558" spans="2:21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</row>
    <row r="559" spans="2:21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</row>
    <row r="560" spans="2:21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</row>
    <row r="561" spans="2:21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</row>
    <row r="562" spans="2:21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</row>
    <row r="563" spans="2:21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</row>
    <row r="564" spans="2:21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</row>
    <row r="565" spans="2:21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</row>
    <row r="566" spans="2:21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</row>
    <row r="567" spans="2:21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</row>
    <row r="568" spans="2:21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</row>
    <row r="569" spans="2:21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</row>
    <row r="570" spans="2:21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</row>
    <row r="571" spans="2:21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</row>
    <row r="572" spans="2:21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</row>
    <row r="573" spans="2:21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</row>
    <row r="574" spans="2:21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</row>
    <row r="575" spans="2:21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</row>
    <row r="576" spans="2:21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</row>
    <row r="577" spans="2:21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</row>
    <row r="578" spans="2:21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</row>
    <row r="579" spans="2:21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</row>
    <row r="580" spans="2:21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</row>
    <row r="581" spans="2:21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</row>
    <row r="582" spans="2:21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</row>
    <row r="583" spans="2:21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</row>
    <row r="584" spans="2:21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</row>
    <row r="585" spans="2:21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</row>
    <row r="586" spans="2:21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</row>
    <row r="587" spans="2:21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</row>
    <row r="588" spans="2:21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</row>
    <row r="589" spans="2:21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</row>
    <row r="590" spans="2:21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</row>
    <row r="591" spans="2:21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</row>
    <row r="592" spans="2:21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</row>
    <row r="593" spans="2:21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</row>
    <row r="594" spans="2:21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</row>
    <row r="595" spans="2:21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</row>
    <row r="596" spans="2:21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</row>
    <row r="597" spans="2:21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</row>
    <row r="598" spans="2:21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</row>
    <row r="599" spans="2:21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</row>
    <row r="600" spans="2:21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</row>
    <row r="601" spans="2:21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</row>
    <row r="602" spans="2:21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</row>
    <row r="603" spans="2:21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</row>
    <row r="604" spans="2:21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</row>
    <row r="605" spans="2:21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</row>
    <row r="606" spans="2:21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</row>
    <row r="607" spans="2:21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</row>
    <row r="608" spans="2:21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</row>
    <row r="609" spans="2:21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</row>
    <row r="610" spans="2:21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</row>
    <row r="611" spans="2:21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</row>
    <row r="612" spans="2:21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</row>
    <row r="613" spans="2:21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</row>
    <row r="614" spans="2:21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</row>
    <row r="615" spans="2:21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</row>
    <row r="616" spans="2:21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</row>
    <row r="617" spans="2:21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</row>
    <row r="618" spans="2:21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</row>
    <row r="619" spans="2:21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</row>
  </sheetData>
  <mergeCells count="13">
    <mergeCell ref="S4:T5"/>
    <mergeCell ref="U4:U6"/>
    <mergeCell ref="B2:U2"/>
    <mergeCell ref="B3:U3"/>
    <mergeCell ref="B4:B6"/>
    <mergeCell ref="C4:D5"/>
    <mergeCell ref="I4:J5"/>
    <mergeCell ref="O4:P5"/>
    <mergeCell ref="K4:L5"/>
    <mergeCell ref="M4:N5"/>
    <mergeCell ref="E4:F5"/>
    <mergeCell ref="G4:H5"/>
    <mergeCell ref="Q4:R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00B050"/>
    <pageSetUpPr fitToPage="1"/>
  </sheetPr>
  <dimension ref="B1:AF1220"/>
  <sheetViews>
    <sheetView tabSelected="1" topLeftCell="B1" zoomScale="80" zoomScaleNormal="80" workbookViewId="0">
      <selection activeCell="C7" sqref="C7:S32"/>
    </sheetView>
  </sheetViews>
  <sheetFormatPr defaultRowHeight="15" x14ac:dyDescent="0.25"/>
  <cols>
    <col min="1" max="1" width="2.7109375" style="71" customWidth="1"/>
    <col min="2" max="19" width="14.7109375" style="63" customWidth="1"/>
    <col min="20" max="23" width="11.42578125" style="71" customWidth="1"/>
    <col min="24" max="24" width="10.5703125" style="71" customWidth="1"/>
    <col min="25" max="16384" width="9.140625" style="71"/>
  </cols>
  <sheetData>
    <row r="1" spans="2:28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28" ht="21.95" customHeight="1" thickTop="1" thickBot="1" x14ac:dyDescent="0.3">
      <c r="B2" s="283" t="s">
        <v>167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5"/>
    </row>
    <row r="3" spans="2:28" ht="21.95" customHeight="1" thickTop="1" thickBot="1" x14ac:dyDescent="0.3">
      <c r="B3" s="286" t="s">
        <v>338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8"/>
    </row>
    <row r="4" spans="2:28" ht="21.95" customHeight="1" thickTop="1" x14ac:dyDescent="0.25">
      <c r="B4" s="289" t="s">
        <v>168</v>
      </c>
      <c r="C4" s="292">
        <v>2015</v>
      </c>
      <c r="D4" s="293"/>
      <c r="E4" s="276">
        <v>2016</v>
      </c>
      <c r="F4" s="293"/>
      <c r="G4" s="274">
        <v>2017</v>
      </c>
      <c r="H4" s="274"/>
      <c r="I4" s="276">
        <v>2018</v>
      </c>
      <c r="J4" s="293"/>
      <c r="K4" s="274">
        <v>2019</v>
      </c>
      <c r="L4" s="274"/>
      <c r="M4" s="276">
        <v>2020</v>
      </c>
      <c r="N4" s="274"/>
      <c r="O4" s="276">
        <v>2021</v>
      </c>
      <c r="P4" s="274"/>
      <c r="Q4" s="276">
        <v>2022</v>
      </c>
      <c r="R4" s="278"/>
      <c r="S4" s="280" t="s">
        <v>339</v>
      </c>
    </row>
    <row r="5" spans="2:28" ht="13.5" customHeight="1" thickBot="1" x14ac:dyDescent="0.3">
      <c r="B5" s="290"/>
      <c r="C5" s="294"/>
      <c r="D5" s="295"/>
      <c r="E5" s="277"/>
      <c r="F5" s="295"/>
      <c r="G5" s="275"/>
      <c r="H5" s="275"/>
      <c r="I5" s="277"/>
      <c r="J5" s="295"/>
      <c r="K5" s="275"/>
      <c r="L5" s="275"/>
      <c r="M5" s="277"/>
      <c r="N5" s="275"/>
      <c r="O5" s="277"/>
      <c r="P5" s="275"/>
      <c r="Q5" s="277"/>
      <c r="R5" s="279"/>
      <c r="S5" s="281"/>
      <c r="X5" s="72"/>
      <c r="Y5" s="73"/>
    </row>
    <row r="6" spans="2:28" ht="21.95" customHeight="1" thickTop="1" thickBot="1" x14ac:dyDescent="0.3">
      <c r="B6" s="291"/>
      <c r="C6" s="92" t="s">
        <v>169</v>
      </c>
      <c r="D6" s="89" t="s">
        <v>2</v>
      </c>
      <c r="E6" s="95" t="s">
        <v>169</v>
      </c>
      <c r="F6" s="89" t="s">
        <v>2</v>
      </c>
      <c r="G6" s="95" t="s">
        <v>169</v>
      </c>
      <c r="H6" s="84" t="s">
        <v>2</v>
      </c>
      <c r="I6" s="95" t="s">
        <v>169</v>
      </c>
      <c r="J6" s="84" t="s">
        <v>2</v>
      </c>
      <c r="K6" s="95" t="s">
        <v>169</v>
      </c>
      <c r="L6" s="84" t="s">
        <v>2</v>
      </c>
      <c r="M6" s="95" t="s">
        <v>169</v>
      </c>
      <c r="N6" s="84" t="s">
        <v>2</v>
      </c>
      <c r="O6" s="95" t="s">
        <v>169</v>
      </c>
      <c r="P6" s="84" t="s">
        <v>2</v>
      </c>
      <c r="Q6" s="95" t="s">
        <v>169</v>
      </c>
      <c r="R6" s="273" t="s">
        <v>2</v>
      </c>
      <c r="S6" s="282"/>
      <c r="Y6" s="73"/>
    </row>
    <row r="7" spans="2:28" ht="21.95" customHeight="1" thickTop="1" x14ac:dyDescent="0.25">
      <c r="B7" s="85" t="s">
        <v>172</v>
      </c>
      <c r="C7" s="93">
        <v>299</v>
      </c>
      <c r="D7" s="90">
        <v>8.2000000000000007E-3</v>
      </c>
      <c r="E7" s="96">
        <v>296</v>
      </c>
      <c r="F7" s="90">
        <v>7.9000000000000008E-3</v>
      </c>
      <c r="G7" s="96">
        <v>318</v>
      </c>
      <c r="H7" s="264">
        <v>8.6099528889370235E-3</v>
      </c>
      <c r="I7" s="96">
        <v>294</v>
      </c>
      <c r="J7" s="264">
        <v>7.9332955557354489E-3</v>
      </c>
      <c r="K7" s="96">
        <v>2005</v>
      </c>
      <c r="L7" s="264">
        <v>5.4684303831992361E-2</v>
      </c>
      <c r="M7" s="96">
        <v>246</v>
      </c>
      <c r="N7" s="264">
        <v>9.1205694794601801E-3</v>
      </c>
      <c r="O7" s="96">
        <v>281</v>
      </c>
      <c r="P7" s="264">
        <v>9.4096373438703404E-3</v>
      </c>
      <c r="Q7" s="96">
        <v>286</v>
      </c>
      <c r="R7" s="264">
        <v>9.2419052543139656E-3</v>
      </c>
      <c r="S7" s="162">
        <v>1.7793594306049824E-2</v>
      </c>
      <c r="T7" s="74"/>
      <c r="V7" s="75"/>
      <c r="W7" s="76"/>
      <c r="X7" s="73"/>
      <c r="Y7" s="73"/>
    </row>
    <row r="8" spans="2:28" ht="21.95" customHeight="1" x14ac:dyDescent="0.25">
      <c r="B8" s="85" t="s">
        <v>173</v>
      </c>
      <c r="C8" s="93">
        <v>221</v>
      </c>
      <c r="D8" s="90">
        <v>6.1000000000000004E-3</v>
      </c>
      <c r="E8" s="96">
        <v>214</v>
      </c>
      <c r="F8" s="90">
        <v>5.7000000000000002E-3</v>
      </c>
      <c r="G8" s="96">
        <v>233</v>
      </c>
      <c r="H8" s="264">
        <v>6.3085503871771267E-3</v>
      </c>
      <c r="I8" s="96">
        <v>246</v>
      </c>
      <c r="J8" s="264">
        <v>6.6380636282684369E-3</v>
      </c>
      <c r="K8" s="96">
        <v>217</v>
      </c>
      <c r="L8" s="264">
        <v>5.9184508386744853E-3</v>
      </c>
      <c r="M8" s="96">
        <v>217</v>
      </c>
      <c r="N8" s="264">
        <v>8.0453803944831679E-3</v>
      </c>
      <c r="O8" s="96">
        <v>239</v>
      </c>
      <c r="P8" s="264">
        <v>8.0032146803737068E-3</v>
      </c>
      <c r="Q8" s="96">
        <v>206</v>
      </c>
      <c r="R8" s="264">
        <v>6.6567569314289407E-3</v>
      </c>
      <c r="S8" s="86">
        <v>-0.13807531380753138</v>
      </c>
      <c r="T8" s="74"/>
      <c r="V8" s="75"/>
      <c r="W8" s="76"/>
      <c r="X8" s="73"/>
      <c r="Y8" s="73"/>
    </row>
    <row r="9" spans="2:28" ht="21.95" customHeight="1" x14ac:dyDescent="0.25">
      <c r="B9" s="85" t="s">
        <v>174</v>
      </c>
      <c r="C9" s="93">
        <v>227</v>
      </c>
      <c r="D9" s="90">
        <v>6.1999999999999998E-3</v>
      </c>
      <c r="E9" s="96">
        <v>194</v>
      </c>
      <c r="F9" s="90">
        <v>5.1999999999999998E-3</v>
      </c>
      <c r="G9" s="96">
        <v>180</v>
      </c>
      <c r="H9" s="264">
        <v>4.8735582390209567E-3</v>
      </c>
      <c r="I9" s="96">
        <v>196</v>
      </c>
      <c r="J9" s="264">
        <v>5.2888637038236326E-3</v>
      </c>
      <c r="K9" s="96">
        <v>214</v>
      </c>
      <c r="L9" s="264">
        <v>5.8366289376789856E-3</v>
      </c>
      <c r="M9" s="96">
        <v>154</v>
      </c>
      <c r="N9" s="264">
        <v>5.7096247960848291E-3</v>
      </c>
      <c r="O9" s="96">
        <v>174</v>
      </c>
      <c r="P9" s="264">
        <v>5.8266081773432005E-3</v>
      </c>
      <c r="Q9" s="96">
        <v>198</v>
      </c>
      <c r="R9" s="264">
        <v>6.3982420991404382E-3</v>
      </c>
      <c r="S9" s="86">
        <v>0.13793103448275862</v>
      </c>
      <c r="T9" s="74"/>
      <c r="V9" s="75"/>
      <c r="W9" s="76"/>
      <c r="X9" s="73"/>
      <c r="Y9" s="73"/>
    </row>
    <row r="10" spans="2:28" ht="21.95" customHeight="1" x14ac:dyDescent="0.25">
      <c r="B10" s="85" t="s">
        <v>175</v>
      </c>
      <c r="C10" s="93">
        <v>160</v>
      </c>
      <c r="D10" s="90">
        <v>4.4000000000000003E-3</v>
      </c>
      <c r="E10" s="96">
        <v>164</v>
      </c>
      <c r="F10" s="90">
        <v>4.4000000000000003E-3</v>
      </c>
      <c r="G10" s="96">
        <v>186</v>
      </c>
      <c r="H10" s="264">
        <v>5.0360101803216548E-3</v>
      </c>
      <c r="I10" s="96">
        <v>153</v>
      </c>
      <c r="J10" s="264">
        <v>4.1285517688011012E-3</v>
      </c>
      <c r="K10" s="96">
        <v>171</v>
      </c>
      <c r="L10" s="264">
        <v>4.663848356743488E-3</v>
      </c>
      <c r="M10" s="96">
        <v>163</v>
      </c>
      <c r="N10" s="264">
        <v>6.0433041672845918E-3</v>
      </c>
      <c r="O10" s="96">
        <v>155</v>
      </c>
      <c r="P10" s="264">
        <v>5.1903693533804371E-3</v>
      </c>
      <c r="Q10" s="96">
        <v>162</v>
      </c>
      <c r="R10" s="264">
        <v>5.2349253538421766E-3</v>
      </c>
      <c r="S10" s="86">
        <v>4.5161290322580643E-2</v>
      </c>
      <c r="T10" s="74"/>
      <c r="V10" s="75"/>
      <c r="W10" s="76"/>
      <c r="X10" s="73"/>
      <c r="Y10" s="73"/>
    </row>
    <row r="11" spans="2:28" ht="21.95" customHeight="1" x14ac:dyDescent="0.25">
      <c r="B11" s="85" t="s">
        <v>176</v>
      </c>
      <c r="C11" s="93">
        <v>196</v>
      </c>
      <c r="D11" s="90">
        <v>5.4000000000000003E-3</v>
      </c>
      <c r="E11" s="96">
        <v>184</v>
      </c>
      <c r="F11" s="90">
        <v>4.8999999999999998E-3</v>
      </c>
      <c r="G11" s="96">
        <v>160</v>
      </c>
      <c r="H11" s="264">
        <v>4.3320517680186278E-3</v>
      </c>
      <c r="I11" s="96">
        <v>174</v>
      </c>
      <c r="J11" s="264">
        <v>4.6952157370679188E-3</v>
      </c>
      <c r="K11" s="96">
        <v>157</v>
      </c>
      <c r="L11" s="264">
        <v>4.2820128187644893E-3</v>
      </c>
      <c r="M11" s="96">
        <v>127</v>
      </c>
      <c r="N11" s="264">
        <v>4.7085866824855402E-3</v>
      </c>
      <c r="O11" s="96">
        <v>142</v>
      </c>
      <c r="P11" s="264">
        <v>4.7550480527743366E-3</v>
      </c>
      <c r="Q11" s="96">
        <v>175</v>
      </c>
      <c r="R11" s="264">
        <v>5.6550119563109937E-3</v>
      </c>
      <c r="S11" s="86">
        <v>0.23239436619718309</v>
      </c>
      <c r="T11" s="74"/>
      <c r="V11" s="75"/>
      <c r="W11" s="76"/>
      <c r="X11" s="73"/>
      <c r="Y11" s="73"/>
    </row>
    <row r="12" spans="2:28" ht="21.95" customHeight="1" x14ac:dyDescent="0.25">
      <c r="B12" s="85" t="s">
        <v>177</v>
      </c>
      <c r="C12" s="93">
        <v>245</v>
      </c>
      <c r="D12" s="90">
        <v>6.7000000000000002E-3</v>
      </c>
      <c r="E12" s="96">
        <v>273</v>
      </c>
      <c r="F12" s="90">
        <v>7.3000000000000001E-3</v>
      </c>
      <c r="G12" s="96">
        <v>269</v>
      </c>
      <c r="H12" s="264">
        <v>7.2832620349813177E-3</v>
      </c>
      <c r="I12" s="96">
        <v>251</v>
      </c>
      <c r="J12" s="264">
        <v>6.7729836207129175E-3</v>
      </c>
      <c r="K12" s="96">
        <v>206</v>
      </c>
      <c r="L12" s="264">
        <v>5.6184372016909855E-3</v>
      </c>
      <c r="M12" s="96">
        <v>213</v>
      </c>
      <c r="N12" s="264">
        <v>7.8970784517277178E-3</v>
      </c>
      <c r="O12" s="96">
        <v>214</v>
      </c>
      <c r="P12" s="264">
        <v>7.1660583330542815E-3</v>
      </c>
      <c r="Q12" s="96">
        <v>240</v>
      </c>
      <c r="R12" s="264">
        <v>7.7554449686550765E-3</v>
      </c>
      <c r="S12" s="86">
        <v>0.12149532710280374</v>
      </c>
      <c r="T12" s="74"/>
      <c r="V12" s="75"/>
      <c r="W12" s="76"/>
      <c r="X12" s="73"/>
      <c r="Y12" s="73"/>
    </row>
    <row r="13" spans="2:28" ht="21.95" customHeight="1" x14ac:dyDescent="0.25">
      <c r="B13" s="85" t="s">
        <v>178</v>
      </c>
      <c r="C13" s="93">
        <v>505</v>
      </c>
      <c r="D13" s="90">
        <v>1.38E-2</v>
      </c>
      <c r="E13" s="96">
        <v>531</v>
      </c>
      <c r="F13" s="90">
        <v>1.41E-2</v>
      </c>
      <c r="G13" s="96">
        <v>519</v>
      </c>
      <c r="H13" s="264">
        <v>1.4052092922510424E-2</v>
      </c>
      <c r="I13" s="96">
        <v>534</v>
      </c>
      <c r="J13" s="264">
        <v>1.4409455193070509E-2</v>
      </c>
      <c r="K13" s="96">
        <v>478</v>
      </c>
      <c r="L13" s="264">
        <v>1.3036956225282968E-2</v>
      </c>
      <c r="M13" s="96">
        <v>421</v>
      </c>
      <c r="N13" s="264">
        <v>1.5608779475011122E-2</v>
      </c>
      <c r="O13" s="96">
        <v>446</v>
      </c>
      <c r="P13" s="264">
        <v>1.4934869236178549E-2</v>
      </c>
      <c r="Q13" s="96">
        <v>484</v>
      </c>
      <c r="R13" s="264">
        <v>1.5640147353454405E-2</v>
      </c>
      <c r="S13" s="86">
        <v>8.520179372197309E-2</v>
      </c>
      <c r="T13" s="74"/>
      <c r="V13" s="75"/>
      <c r="W13" s="76"/>
      <c r="X13" s="72"/>
      <c r="Y13" s="73"/>
    </row>
    <row r="14" spans="2:28" ht="21.95" customHeight="1" x14ac:dyDescent="0.25">
      <c r="B14" s="85" t="s">
        <v>179</v>
      </c>
      <c r="C14" s="93">
        <v>1257</v>
      </c>
      <c r="D14" s="90">
        <v>3.4500000000000003E-2</v>
      </c>
      <c r="E14" s="96">
        <v>1268</v>
      </c>
      <c r="F14" s="90">
        <v>3.3799999999999997E-2</v>
      </c>
      <c r="G14" s="96">
        <v>1294</v>
      </c>
      <c r="H14" s="264">
        <v>3.5035468673850649E-2</v>
      </c>
      <c r="I14" s="96">
        <v>1273</v>
      </c>
      <c r="J14" s="264">
        <v>3.4350630076364713E-2</v>
      </c>
      <c r="K14" s="96">
        <v>1283</v>
      </c>
      <c r="L14" s="264">
        <v>3.4992499659075416E-2</v>
      </c>
      <c r="M14" s="96">
        <v>890</v>
      </c>
      <c r="N14" s="264">
        <v>3.2997182263087649E-2</v>
      </c>
      <c r="O14" s="96">
        <v>1043</v>
      </c>
      <c r="P14" s="264">
        <v>3.4926162810166424E-2</v>
      </c>
      <c r="Q14" s="96">
        <v>1034</v>
      </c>
      <c r="R14" s="264">
        <v>3.3413042073288955E-2</v>
      </c>
      <c r="S14" s="86">
        <v>-8.6289549376797701E-3</v>
      </c>
      <c r="T14" s="74"/>
      <c r="V14" s="75"/>
      <c r="W14" s="76"/>
      <c r="X14" s="72"/>
      <c r="Y14" s="73"/>
      <c r="AB14" s="72"/>
    </row>
    <row r="15" spans="2:28" ht="21.95" customHeight="1" x14ac:dyDescent="0.25">
      <c r="B15" s="85" t="s">
        <v>180</v>
      </c>
      <c r="C15" s="93">
        <v>2820</v>
      </c>
      <c r="D15" s="90">
        <v>7.7299999999999994E-2</v>
      </c>
      <c r="E15" s="96">
        <v>2919</v>
      </c>
      <c r="F15" s="90">
        <v>7.7700000000000005E-2</v>
      </c>
      <c r="G15" s="96">
        <v>2868</v>
      </c>
      <c r="H15" s="264">
        <v>7.7652027941733898E-2</v>
      </c>
      <c r="I15" s="96">
        <v>2884</v>
      </c>
      <c r="J15" s="264">
        <v>7.7821851641976303E-2</v>
      </c>
      <c r="K15" s="96">
        <v>2759</v>
      </c>
      <c r="L15" s="264">
        <v>7.5248874948861316E-2</v>
      </c>
      <c r="M15" s="96">
        <v>2065</v>
      </c>
      <c r="N15" s="264">
        <v>7.6560877947501119E-2</v>
      </c>
      <c r="O15" s="96">
        <v>2326</v>
      </c>
      <c r="P15" s="264">
        <v>7.7889026554599339E-2</v>
      </c>
      <c r="Q15" s="96">
        <v>2270</v>
      </c>
      <c r="R15" s="264">
        <v>7.3353583661862592E-2</v>
      </c>
      <c r="S15" s="86">
        <v>-2.407566638005159E-2</v>
      </c>
      <c r="T15" s="74"/>
      <c r="V15" s="75"/>
      <c r="W15" s="76"/>
      <c r="X15" s="72"/>
      <c r="Y15" s="73"/>
      <c r="AB15" s="72"/>
    </row>
    <row r="16" spans="2:28" ht="21.95" customHeight="1" x14ac:dyDescent="0.25">
      <c r="B16" s="85" t="s">
        <v>181</v>
      </c>
      <c r="C16" s="93">
        <v>3653</v>
      </c>
      <c r="D16" s="90">
        <v>0.1002</v>
      </c>
      <c r="E16" s="96">
        <v>3642</v>
      </c>
      <c r="F16" s="90">
        <v>9.69E-2</v>
      </c>
      <c r="G16" s="96">
        <v>3738</v>
      </c>
      <c r="H16" s="264">
        <v>0.10120755943033519</v>
      </c>
      <c r="I16" s="96">
        <v>3702</v>
      </c>
      <c r="J16" s="264">
        <v>9.9894762405893303E-2</v>
      </c>
      <c r="K16" s="96">
        <v>3577</v>
      </c>
      <c r="L16" s="264">
        <v>9.7558979953634259E-2</v>
      </c>
      <c r="M16" s="96">
        <v>2616</v>
      </c>
      <c r="N16" s="264">
        <v>9.6989470562064362E-2</v>
      </c>
      <c r="O16" s="96">
        <v>2912</v>
      </c>
      <c r="P16" s="264">
        <v>9.7511971335766667E-2</v>
      </c>
      <c r="Q16" s="96">
        <v>3015</v>
      </c>
      <c r="R16" s="264">
        <v>9.7427777418729405E-2</v>
      </c>
      <c r="S16" s="86">
        <v>3.537087912087912E-2</v>
      </c>
      <c r="T16" s="74"/>
      <c r="V16" s="75"/>
      <c r="W16" s="76"/>
      <c r="X16" s="72"/>
      <c r="Y16" s="73"/>
      <c r="AB16" s="72"/>
    </row>
    <row r="17" spans="2:32" ht="21.95" customHeight="1" x14ac:dyDescent="0.25">
      <c r="B17" s="85" t="s">
        <v>182</v>
      </c>
      <c r="C17" s="93">
        <v>4852</v>
      </c>
      <c r="D17" s="90">
        <v>0.13300000000000001</v>
      </c>
      <c r="E17" s="96">
        <v>4849</v>
      </c>
      <c r="F17" s="90">
        <v>0.12909999999999999</v>
      </c>
      <c r="G17" s="96">
        <v>4989</v>
      </c>
      <c r="H17" s="264">
        <v>0.13507878919153085</v>
      </c>
      <c r="I17" s="96">
        <v>4932</v>
      </c>
      <c r="J17" s="264">
        <v>0.1330850805472355</v>
      </c>
      <c r="K17" s="96">
        <v>4666</v>
      </c>
      <c r="L17" s="264">
        <v>0.12726033001500067</v>
      </c>
      <c r="M17" s="96">
        <v>3639</v>
      </c>
      <c r="N17" s="264">
        <v>0.13491769242177074</v>
      </c>
      <c r="O17" s="96">
        <v>3913</v>
      </c>
      <c r="P17" s="264">
        <v>0.13103171148243645</v>
      </c>
      <c r="Q17" s="96">
        <v>4007</v>
      </c>
      <c r="R17" s="264">
        <v>0.12948361662250371</v>
      </c>
      <c r="S17" s="86">
        <v>2.402248913876821E-2</v>
      </c>
      <c r="T17" s="74"/>
      <c r="V17" s="75"/>
      <c r="W17" s="77"/>
      <c r="X17" s="76"/>
      <c r="AB17" s="72"/>
    </row>
    <row r="18" spans="2:32" ht="21.95" customHeight="1" x14ac:dyDescent="0.25">
      <c r="B18" s="85" t="s">
        <v>183</v>
      </c>
      <c r="C18" s="93">
        <v>4315</v>
      </c>
      <c r="D18" s="90">
        <v>0.1183</v>
      </c>
      <c r="E18" s="96">
        <v>4371</v>
      </c>
      <c r="F18" s="90">
        <v>0.1163</v>
      </c>
      <c r="G18" s="96">
        <v>4400</v>
      </c>
      <c r="H18" s="264">
        <v>0.11913142362051227</v>
      </c>
      <c r="I18" s="96">
        <v>4566</v>
      </c>
      <c r="J18" s="264">
        <v>0.12320893710029952</v>
      </c>
      <c r="K18" s="96">
        <v>4244</v>
      </c>
      <c r="L18" s="264">
        <v>0.11575071594163371</v>
      </c>
      <c r="M18" s="96">
        <v>3115</v>
      </c>
      <c r="N18" s="264">
        <v>0.11549013792080676</v>
      </c>
      <c r="O18" s="96">
        <v>3440</v>
      </c>
      <c r="P18" s="264">
        <v>0.11519271339115293</v>
      </c>
      <c r="Q18" s="96">
        <v>3572</v>
      </c>
      <c r="R18" s="264">
        <v>0.11542687261681639</v>
      </c>
      <c r="S18" s="86">
        <v>3.8372093023255817E-2</v>
      </c>
      <c r="T18" s="74"/>
      <c r="V18" s="75"/>
      <c r="W18" s="77"/>
      <c r="X18" s="76"/>
      <c r="Y18" s="73"/>
      <c r="AB18" s="72"/>
    </row>
    <row r="19" spans="2:32" ht="21.95" customHeight="1" x14ac:dyDescent="0.25">
      <c r="B19" s="85" t="s">
        <v>184</v>
      </c>
      <c r="C19" s="93">
        <v>2221</v>
      </c>
      <c r="D19" s="90">
        <v>6.0900000000000003E-2</v>
      </c>
      <c r="E19" s="96">
        <v>2206</v>
      </c>
      <c r="F19" s="90">
        <v>5.8700000000000002E-2</v>
      </c>
      <c r="G19" s="96">
        <v>2232</v>
      </c>
      <c r="H19" s="264">
        <v>6.0432122163859861E-2</v>
      </c>
      <c r="I19" s="96">
        <v>2408</v>
      </c>
      <c r="J19" s="264">
        <v>6.4977468361261767E-2</v>
      </c>
      <c r="K19" s="96">
        <v>2203</v>
      </c>
      <c r="L19" s="264">
        <v>6.0084549297695349E-2</v>
      </c>
      <c r="M19" s="96">
        <v>1708</v>
      </c>
      <c r="N19" s="264">
        <v>6.3324929556577189E-2</v>
      </c>
      <c r="O19" s="96">
        <v>1935</v>
      </c>
      <c r="P19" s="264">
        <v>6.4795901282523521E-2</v>
      </c>
      <c r="Q19" s="96">
        <v>2003</v>
      </c>
      <c r="R19" s="264">
        <v>6.4725651134233828E-2</v>
      </c>
      <c r="S19" s="86">
        <v>3.5142118863049097E-2</v>
      </c>
      <c r="T19" s="74"/>
      <c r="V19" s="75"/>
      <c r="W19" s="77"/>
      <c r="X19" s="76"/>
      <c r="Y19" s="73"/>
      <c r="AB19" s="72"/>
    </row>
    <row r="20" spans="2:32" ht="21.95" customHeight="1" x14ac:dyDescent="0.25">
      <c r="B20" s="85" t="s">
        <v>185</v>
      </c>
      <c r="C20" s="93">
        <v>2764</v>
      </c>
      <c r="D20" s="90">
        <v>7.5800000000000006E-2</v>
      </c>
      <c r="E20" s="96">
        <v>2540</v>
      </c>
      <c r="F20" s="90">
        <v>6.7599999999999993E-2</v>
      </c>
      <c r="G20" s="96">
        <v>2688</v>
      </c>
      <c r="H20" s="264">
        <v>7.2778469702712942E-2</v>
      </c>
      <c r="I20" s="96">
        <v>2732</v>
      </c>
      <c r="J20" s="264">
        <v>7.37202838716641E-2</v>
      </c>
      <c r="K20" s="96">
        <v>2609</v>
      </c>
      <c r="L20" s="264">
        <v>7.1157779899086324E-2</v>
      </c>
      <c r="M20" s="96">
        <v>1971</v>
      </c>
      <c r="N20" s="264">
        <v>7.307578229274804E-2</v>
      </c>
      <c r="O20" s="96">
        <v>2290</v>
      </c>
      <c r="P20" s="264">
        <v>7.668352141445936E-2</v>
      </c>
      <c r="Q20" s="96">
        <v>2337</v>
      </c>
      <c r="R20" s="264">
        <v>7.5518645382278815E-2</v>
      </c>
      <c r="S20" s="86">
        <v>2.0524017467248908E-2</v>
      </c>
      <c r="T20" s="74"/>
      <c r="V20" s="75"/>
      <c r="W20" s="77"/>
      <c r="X20" s="76"/>
      <c r="Y20" s="73"/>
      <c r="AB20" s="72"/>
    </row>
    <row r="21" spans="2:32" ht="21.95" customHeight="1" x14ac:dyDescent="0.25">
      <c r="B21" s="85" t="s">
        <v>186</v>
      </c>
      <c r="C21" s="93">
        <v>3373</v>
      </c>
      <c r="D21" s="90">
        <v>9.2499999999999999E-2</v>
      </c>
      <c r="E21" s="96">
        <v>3357</v>
      </c>
      <c r="F21" s="90">
        <v>8.9399999999999993E-2</v>
      </c>
      <c r="G21" s="96">
        <v>3358</v>
      </c>
      <c r="H21" s="264">
        <v>9.0918936481290957E-2</v>
      </c>
      <c r="I21" s="96">
        <v>3235</v>
      </c>
      <c r="J21" s="264">
        <v>8.729323511157884E-2</v>
      </c>
      <c r="K21" s="96">
        <v>3209</v>
      </c>
      <c r="L21" s="264">
        <v>8.752216009818628E-2</v>
      </c>
      <c r="M21" s="96">
        <v>2462</v>
      </c>
      <c r="N21" s="264">
        <v>9.1279845765979528E-2</v>
      </c>
      <c r="O21" s="96">
        <v>2611</v>
      </c>
      <c r="P21" s="264">
        <v>8.7432608914040782E-2</v>
      </c>
      <c r="Q21" s="96">
        <v>2795</v>
      </c>
      <c r="R21" s="264">
        <v>9.0318619530795577E-2</v>
      </c>
      <c r="S21" s="86">
        <v>7.0471083875909613E-2</v>
      </c>
      <c r="T21" s="74"/>
      <c r="V21" s="75"/>
      <c r="W21" s="77"/>
      <c r="X21" s="76"/>
      <c r="Y21" s="73"/>
      <c r="AB21" s="72"/>
    </row>
    <row r="22" spans="2:32" ht="21.95" customHeight="1" x14ac:dyDescent="0.25">
      <c r="B22" s="85" t="s">
        <v>187</v>
      </c>
      <c r="C22" s="93">
        <v>2804</v>
      </c>
      <c r="D22" s="90">
        <v>7.6899999999999996E-2</v>
      </c>
      <c r="E22" s="96">
        <v>2783</v>
      </c>
      <c r="F22" s="90">
        <v>7.4099999999999999E-2</v>
      </c>
      <c r="G22" s="96">
        <v>2862</v>
      </c>
      <c r="H22" s="264">
        <v>7.74895760004332E-2</v>
      </c>
      <c r="I22" s="96">
        <v>2922</v>
      </c>
      <c r="J22" s="264">
        <v>7.8847243584554361E-2</v>
      </c>
      <c r="K22" s="96">
        <v>2769</v>
      </c>
      <c r="L22" s="264">
        <v>7.5521614618846308E-2</v>
      </c>
      <c r="M22" s="96">
        <v>2043</v>
      </c>
      <c r="N22" s="264">
        <v>7.5745217262346135E-2</v>
      </c>
      <c r="O22" s="96">
        <v>2195</v>
      </c>
      <c r="P22" s="264">
        <v>7.350232729464555E-2</v>
      </c>
      <c r="Q22" s="96">
        <v>2450</v>
      </c>
      <c r="R22" s="264">
        <v>7.9170167388353904E-2</v>
      </c>
      <c r="S22" s="86">
        <v>0.11617312072892938</v>
      </c>
      <c r="T22" s="74"/>
      <c r="V22" s="75"/>
      <c r="W22" s="77"/>
      <c r="X22" s="76"/>
      <c r="Y22" s="73"/>
      <c r="AB22" s="72"/>
    </row>
    <row r="23" spans="2:32" ht="21.95" customHeight="1" x14ac:dyDescent="0.25">
      <c r="B23" s="85" t="s">
        <v>188</v>
      </c>
      <c r="C23" s="93">
        <v>1618</v>
      </c>
      <c r="D23" s="90">
        <v>4.4400000000000002E-2</v>
      </c>
      <c r="E23" s="96">
        <v>1616</v>
      </c>
      <c r="F23" s="90">
        <v>4.2999999999999997E-2</v>
      </c>
      <c r="G23" s="96">
        <v>1686</v>
      </c>
      <c r="H23" s="264">
        <v>4.5648995505496288E-2</v>
      </c>
      <c r="I23" s="96">
        <v>1731</v>
      </c>
      <c r="J23" s="264">
        <v>4.6709301384279124E-2</v>
      </c>
      <c r="K23" s="96">
        <v>1570</v>
      </c>
      <c r="L23" s="264">
        <v>4.2820128187644892E-2</v>
      </c>
      <c r="M23" s="96">
        <v>1149</v>
      </c>
      <c r="N23" s="264">
        <v>4.2599733056503039E-2</v>
      </c>
      <c r="O23" s="96">
        <v>1331</v>
      </c>
      <c r="P23" s="264">
        <v>4.4570203931286204E-2</v>
      </c>
      <c r="Q23" s="96">
        <v>1377</v>
      </c>
      <c r="R23" s="264">
        <v>4.4496865507658502E-2</v>
      </c>
      <c r="S23" s="86">
        <v>3.4560480841472577E-2</v>
      </c>
      <c r="T23" s="74"/>
      <c r="V23" s="75"/>
      <c r="W23" s="77"/>
      <c r="X23" s="76"/>
      <c r="Y23" s="73"/>
      <c r="AB23" s="72"/>
    </row>
    <row r="24" spans="2:32" ht="21.95" customHeight="1" x14ac:dyDescent="0.25">
      <c r="B24" s="85" t="s">
        <v>189</v>
      </c>
      <c r="C24" s="93">
        <v>1008</v>
      </c>
      <c r="D24" s="90">
        <v>2.76E-2</v>
      </c>
      <c r="E24" s="96">
        <v>1030</v>
      </c>
      <c r="F24" s="90">
        <v>2.7400000000000001E-2</v>
      </c>
      <c r="G24" s="96">
        <v>1084</v>
      </c>
      <c r="H24" s="264">
        <v>2.9349650728326203E-2</v>
      </c>
      <c r="I24" s="96">
        <v>1056</v>
      </c>
      <c r="J24" s="264">
        <v>2.8495102404274265E-2</v>
      </c>
      <c r="K24" s="96">
        <v>1010</v>
      </c>
      <c r="L24" s="264">
        <v>2.7546706668484931E-2</v>
      </c>
      <c r="M24" s="96">
        <v>846</v>
      </c>
      <c r="N24" s="264">
        <v>3.1365860892777694E-2</v>
      </c>
      <c r="O24" s="96">
        <v>887</v>
      </c>
      <c r="P24" s="264">
        <v>2.9702307202893213E-2</v>
      </c>
      <c r="Q24" s="96">
        <v>918</v>
      </c>
      <c r="R24" s="264">
        <v>2.9664577005105667E-2</v>
      </c>
      <c r="S24" s="86">
        <v>3.4949267192784669E-2</v>
      </c>
      <c r="T24" s="74"/>
      <c r="V24" s="75"/>
      <c r="W24" s="77"/>
      <c r="X24" s="76"/>
      <c r="Y24" s="73"/>
    </row>
    <row r="25" spans="2:32" ht="21.95" customHeight="1" x14ac:dyDescent="0.25">
      <c r="B25" s="85" t="s">
        <v>190</v>
      </c>
      <c r="C25" s="93">
        <v>768</v>
      </c>
      <c r="D25" s="90">
        <v>2.1100000000000001E-2</v>
      </c>
      <c r="E25" s="96">
        <v>728</v>
      </c>
      <c r="F25" s="90">
        <v>1.9400000000000001E-2</v>
      </c>
      <c r="G25" s="96">
        <v>774</v>
      </c>
      <c r="H25" s="264">
        <v>2.0956300427790113E-2</v>
      </c>
      <c r="I25" s="96">
        <v>766</v>
      </c>
      <c r="J25" s="264">
        <v>2.0669742842494402E-2</v>
      </c>
      <c r="K25" s="96">
        <v>726</v>
      </c>
      <c r="L25" s="264">
        <v>1.9800900040910951E-2</v>
      </c>
      <c r="M25" s="96">
        <v>672</v>
      </c>
      <c r="N25" s="264">
        <v>2.4914726382915618E-2</v>
      </c>
      <c r="O25" s="96">
        <v>713</v>
      </c>
      <c r="P25" s="264">
        <v>2.387569902555001E-2</v>
      </c>
      <c r="Q25" s="96">
        <v>711</v>
      </c>
      <c r="R25" s="264">
        <v>2.2975505719640663E-2</v>
      </c>
      <c r="S25" s="86">
        <v>-2.8050490883590462E-3</v>
      </c>
      <c r="T25" s="74"/>
      <c r="V25" s="75"/>
      <c r="W25" s="77"/>
      <c r="X25" s="76"/>
      <c r="Y25" s="73"/>
    </row>
    <row r="26" spans="2:32" ht="21.95" customHeight="1" x14ac:dyDescent="0.25">
      <c r="B26" s="85" t="s">
        <v>191</v>
      </c>
      <c r="C26" s="93">
        <v>632</v>
      </c>
      <c r="D26" s="90">
        <v>1.7299999999999999E-2</v>
      </c>
      <c r="E26" s="96">
        <v>622</v>
      </c>
      <c r="F26" s="90">
        <v>1.66E-2</v>
      </c>
      <c r="G26" s="96">
        <v>679</v>
      </c>
      <c r="H26" s="264">
        <v>1.8384144690529052E-2</v>
      </c>
      <c r="I26" s="96">
        <v>657</v>
      </c>
      <c r="J26" s="264">
        <v>1.7728487007204728E-2</v>
      </c>
      <c r="K26" s="96">
        <v>627</v>
      </c>
      <c r="L26" s="264">
        <v>1.7100777308059457E-2</v>
      </c>
      <c r="M26" s="96">
        <v>555</v>
      </c>
      <c r="N26" s="264">
        <v>2.05768945573187E-2</v>
      </c>
      <c r="O26" s="96">
        <v>581</v>
      </c>
      <c r="P26" s="264">
        <v>1.9455513511703444E-2</v>
      </c>
      <c r="Q26" s="96">
        <v>640</v>
      </c>
      <c r="R26" s="264">
        <v>2.0681186583080203E-2</v>
      </c>
      <c r="S26" s="86">
        <v>0.10154905335628227</v>
      </c>
      <c r="T26" s="74"/>
      <c r="V26" s="75"/>
      <c r="W26" s="77"/>
      <c r="X26" s="76"/>
      <c r="Y26" s="73"/>
    </row>
    <row r="27" spans="2:32" ht="21.95" customHeight="1" x14ac:dyDescent="0.25">
      <c r="B27" s="85" t="s">
        <v>192</v>
      </c>
      <c r="C27" s="93">
        <v>590</v>
      </c>
      <c r="D27" s="90">
        <v>1.6199999999999999E-2</v>
      </c>
      <c r="E27" s="96">
        <v>551</v>
      </c>
      <c r="F27" s="90">
        <v>1.47E-2</v>
      </c>
      <c r="G27" s="96">
        <v>614</v>
      </c>
      <c r="H27" s="264">
        <v>1.6624248659771485E-2</v>
      </c>
      <c r="I27" s="96">
        <v>650</v>
      </c>
      <c r="J27" s="264">
        <v>1.7539599017782456E-2</v>
      </c>
      <c r="K27" s="96">
        <v>527</v>
      </c>
      <c r="L27" s="264">
        <v>1.4373380608209464E-2</v>
      </c>
      <c r="M27" s="96">
        <v>482</v>
      </c>
      <c r="N27" s="264">
        <v>1.7870384102031737E-2</v>
      </c>
      <c r="O27" s="96">
        <v>510</v>
      </c>
      <c r="P27" s="264">
        <v>1.7077989485316279E-2</v>
      </c>
      <c r="Q27" s="96">
        <v>513</v>
      </c>
      <c r="R27" s="264">
        <v>1.6577263620500226E-2</v>
      </c>
      <c r="S27" s="86">
        <v>5.8823529411764705E-3</v>
      </c>
      <c r="T27" s="74"/>
      <c r="V27" s="75"/>
      <c r="W27" s="77"/>
      <c r="X27" s="76"/>
      <c r="Y27" s="73"/>
    </row>
    <row r="28" spans="2:32" ht="21.95" customHeight="1" x14ac:dyDescent="0.25">
      <c r="B28" s="85" t="s">
        <v>193</v>
      </c>
      <c r="C28" s="93">
        <v>465</v>
      </c>
      <c r="D28" s="90">
        <v>1.2800000000000001E-2</v>
      </c>
      <c r="E28" s="96">
        <v>490</v>
      </c>
      <c r="F28" s="90">
        <v>1.2999999999999999E-2</v>
      </c>
      <c r="G28" s="96">
        <v>499</v>
      </c>
      <c r="H28" s="264">
        <v>1.3510586451508096E-2</v>
      </c>
      <c r="I28" s="96">
        <v>479</v>
      </c>
      <c r="J28" s="264">
        <v>1.2925335276181225E-2</v>
      </c>
      <c r="K28" s="96">
        <v>350</v>
      </c>
      <c r="L28" s="264">
        <v>9.545888449474977E-3</v>
      </c>
      <c r="M28" s="96">
        <v>382</v>
      </c>
      <c r="N28" s="264">
        <v>1.4162835533145485E-2</v>
      </c>
      <c r="O28" s="96">
        <v>437</v>
      </c>
      <c r="P28" s="264">
        <v>1.4633492951143556E-2</v>
      </c>
      <c r="Q28" s="96">
        <v>407</v>
      </c>
      <c r="R28" s="264">
        <v>1.3151942092677567E-2</v>
      </c>
      <c r="S28" s="86">
        <v>-6.8649885583524028E-2</v>
      </c>
      <c r="T28" s="74"/>
      <c r="V28" s="75"/>
      <c r="W28" s="77"/>
      <c r="X28" s="76"/>
      <c r="Y28" s="73"/>
      <c r="AF28" s="72"/>
    </row>
    <row r="29" spans="2:32" ht="21.95" customHeight="1" x14ac:dyDescent="0.25">
      <c r="B29" s="85" t="s">
        <v>194</v>
      </c>
      <c r="C29" s="93">
        <v>379</v>
      </c>
      <c r="D29" s="90">
        <v>1.04E-2</v>
      </c>
      <c r="E29" s="96">
        <v>343</v>
      </c>
      <c r="F29" s="90">
        <v>9.1000000000000004E-3</v>
      </c>
      <c r="G29" s="96">
        <v>374</v>
      </c>
      <c r="H29" s="264">
        <v>1.0126171007743542E-2</v>
      </c>
      <c r="I29" s="96">
        <v>388</v>
      </c>
      <c r="J29" s="264">
        <v>1.0469791413691681E-2</v>
      </c>
      <c r="K29" s="96">
        <v>320</v>
      </c>
      <c r="L29" s="264">
        <v>8.7276694395199781E-3</v>
      </c>
      <c r="M29" s="96">
        <v>333</v>
      </c>
      <c r="N29" s="264">
        <v>1.234613673439122E-2</v>
      </c>
      <c r="O29" s="96">
        <v>327</v>
      </c>
      <c r="P29" s="264">
        <v>1.0950005022938084E-2</v>
      </c>
      <c r="Q29" s="96">
        <v>365</v>
      </c>
      <c r="R29" s="264">
        <v>1.1794739223162929E-2</v>
      </c>
      <c r="S29" s="86">
        <v>0.11620795107033639</v>
      </c>
      <c r="T29" s="74"/>
      <c r="V29" s="75"/>
      <c r="W29" s="77"/>
      <c r="X29" s="76"/>
      <c r="Y29" s="73"/>
    </row>
    <row r="30" spans="2:32" ht="21.95" customHeight="1" x14ac:dyDescent="0.25">
      <c r="B30" s="85" t="s">
        <v>195</v>
      </c>
      <c r="C30" s="93">
        <v>314</v>
      </c>
      <c r="D30" s="90">
        <v>8.6E-3</v>
      </c>
      <c r="E30" s="96">
        <v>337</v>
      </c>
      <c r="F30" s="90">
        <v>8.9999999999999993E-3</v>
      </c>
      <c r="G30" s="96">
        <v>334</v>
      </c>
      <c r="H30" s="264">
        <v>9.0431580657388856E-3</v>
      </c>
      <c r="I30" s="96">
        <v>363</v>
      </c>
      <c r="J30" s="264">
        <v>9.7951914514692786E-3</v>
      </c>
      <c r="K30" s="96">
        <v>278</v>
      </c>
      <c r="L30" s="264">
        <v>7.5821628255829812E-3</v>
      </c>
      <c r="M30" s="96">
        <v>307</v>
      </c>
      <c r="N30" s="264">
        <v>1.1382174106480795E-2</v>
      </c>
      <c r="O30" s="96">
        <v>321</v>
      </c>
      <c r="P30" s="264">
        <v>1.0749087499581422E-2</v>
      </c>
      <c r="Q30" s="96">
        <v>316</v>
      </c>
      <c r="R30" s="264">
        <v>1.0211335875395851E-2</v>
      </c>
      <c r="S30" s="86">
        <v>-1.5576323987538941E-2</v>
      </c>
      <c r="T30" s="74"/>
      <c r="V30" s="75"/>
      <c r="W30" s="77"/>
      <c r="X30" s="78"/>
      <c r="Y30" s="73"/>
    </row>
    <row r="31" spans="2:32" ht="21.95" customHeight="1" thickBot="1" x14ac:dyDescent="0.3">
      <c r="B31" s="85" t="s">
        <v>171</v>
      </c>
      <c r="C31" s="93">
        <v>782</v>
      </c>
      <c r="D31" s="90">
        <v>2.1399999999999999E-2</v>
      </c>
      <c r="E31" s="96">
        <v>2061</v>
      </c>
      <c r="F31" s="90">
        <v>5.4899999999999997E-2</v>
      </c>
      <c r="G31" s="96">
        <v>596</v>
      </c>
      <c r="H31" s="264">
        <v>1.6136892835869387E-2</v>
      </c>
      <c r="I31" s="96">
        <v>467</v>
      </c>
      <c r="J31" s="264">
        <v>1.2601527294314472E-2</v>
      </c>
      <c r="K31" s="96">
        <v>490</v>
      </c>
      <c r="L31" s="264">
        <v>1.3364243829264967E-2</v>
      </c>
      <c r="M31" s="96">
        <v>196</v>
      </c>
      <c r="N31" s="264">
        <v>7.266795195017055E-3</v>
      </c>
      <c r="O31" s="96">
        <v>440</v>
      </c>
      <c r="P31" s="264">
        <v>1.4733951712821887E-2</v>
      </c>
      <c r="Q31" s="96">
        <v>465</v>
      </c>
      <c r="R31" s="264">
        <v>1.5026174626769211E-2</v>
      </c>
      <c r="S31" s="86">
        <v>5.6818181818181816E-2</v>
      </c>
      <c r="T31" s="74"/>
      <c r="V31" s="75"/>
      <c r="X31" s="72"/>
      <c r="Y31" s="73"/>
    </row>
    <row r="32" spans="2:32" ht="21.95" customHeight="1" thickTop="1" thickBot="1" x14ac:dyDescent="0.3">
      <c r="B32" s="98" t="s">
        <v>170</v>
      </c>
      <c r="C32" s="94">
        <v>36468</v>
      </c>
      <c r="D32" s="91">
        <v>0.99999999999999989</v>
      </c>
      <c r="E32" s="97">
        <v>37569</v>
      </c>
      <c r="F32" s="91">
        <v>1.0002</v>
      </c>
      <c r="G32" s="97">
        <v>36934</v>
      </c>
      <c r="H32" s="83">
        <v>0.99999999999999978</v>
      </c>
      <c r="I32" s="97">
        <v>37059</v>
      </c>
      <c r="J32" s="83">
        <v>0.99999999999999989</v>
      </c>
      <c r="K32" s="97">
        <v>36665</v>
      </c>
      <c r="L32" s="83">
        <v>1</v>
      </c>
      <c r="M32" s="97">
        <v>26972</v>
      </c>
      <c r="N32" s="83">
        <v>1</v>
      </c>
      <c r="O32" s="97">
        <v>29863</v>
      </c>
      <c r="P32" s="83">
        <v>0.99999999999999989</v>
      </c>
      <c r="Q32" s="97">
        <v>30946</v>
      </c>
      <c r="R32" s="83">
        <v>1</v>
      </c>
      <c r="S32" s="87">
        <v>3.6265612965877506E-2</v>
      </c>
      <c r="T32" s="79"/>
      <c r="V32" s="80"/>
      <c r="X32" s="73"/>
      <c r="AB32" s="72"/>
      <c r="AC32" s="73"/>
    </row>
    <row r="33" spans="2:24" ht="15.75" thickTop="1" x14ac:dyDescent="0.25">
      <c r="B33" s="71"/>
      <c r="C33" s="72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W33" s="72"/>
      <c r="X33" s="73"/>
    </row>
    <row r="34" spans="2:24" x14ac:dyDescent="0.25">
      <c r="B34" s="71"/>
      <c r="C34" s="71"/>
      <c r="D34" s="71"/>
      <c r="E34" s="72"/>
      <c r="F34" s="71"/>
      <c r="G34" s="71"/>
      <c r="H34" s="256" t="s">
        <v>308</v>
      </c>
      <c r="I34" s="71"/>
      <c r="J34" s="256" t="s">
        <v>308</v>
      </c>
      <c r="K34" s="256"/>
      <c r="L34" s="256"/>
      <c r="M34" s="71"/>
      <c r="N34" s="256" t="s">
        <v>308</v>
      </c>
      <c r="O34" s="71"/>
      <c r="P34" s="256" t="s">
        <v>308</v>
      </c>
      <c r="Q34" s="71"/>
      <c r="R34" s="256" t="s">
        <v>308</v>
      </c>
      <c r="S34" s="71"/>
    </row>
    <row r="35" spans="2:24" x14ac:dyDescent="0.25">
      <c r="B35" s="71"/>
      <c r="C35" s="71"/>
      <c r="D35" s="71"/>
      <c r="E35" s="256" t="s">
        <v>308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W35" s="81"/>
    </row>
    <row r="36" spans="2:24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2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19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2:19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2:19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</row>
    <row r="131" spans="2:19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</row>
    <row r="132" spans="2:19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</row>
    <row r="133" spans="2:19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</row>
    <row r="134" spans="2:19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</row>
    <row r="135" spans="2:19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</row>
    <row r="136" spans="2:19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</row>
    <row r="137" spans="2:19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</row>
    <row r="138" spans="2:19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</row>
    <row r="139" spans="2:19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</row>
    <row r="140" spans="2:19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</row>
    <row r="141" spans="2:19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</row>
    <row r="142" spans="2:19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</row>
    <row r="143" spans="2:19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</row>
    <row r="144" spans="2:19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2:19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</row>
    <row r="146" spans="2:19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</row>
    <row r="147" spans="2:19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</row>
    <row r="148" spans="2:19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</row>
    <row r="149" spans="2:19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</row>
    <row r="150" spans="2:19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</row>
    <row r="151" spans="2:19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</row>
    <row r="152" spans="2:19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</row>
    <row r="153" spans="2:19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</row>
    <row r="154" spans="2:19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</row>
    <row r="155" spans="2:19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</row>
    <row r="156" spans="2:19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</row>
    <row r="157" spans="2:19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2:19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</row>
    <row r="159" spans="2:19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</row>
    <row r="160" spans="2:19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2:19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2:19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</row>
    <row r="163" spans="2:19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</row>
    <row r="164" spans="2:19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</row>
    <row r="165" spans="2:19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</row>
    <row r="166" spans="2:19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</row>
    <row r="167" spans="2:19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</row>
    <row r="168" spans="2:19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</row>
    <row r="169" spans="2:19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</row>
    <row r="170" spans="2:19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</row>
    <row r="171" spans="2:19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2:19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</row>
    <row r="173" spans="2:19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</row>
    <row r="174" spans="2:19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2:19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</row>
    <row r="176" spans="2:19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</row>
    <row r="177" spans="2:19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</row>
    <row r="178" spans="2:19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</row>
    <row r="179" spans="2:19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</row>
    <row r="180" spans="2:19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</row>
    <row r="181" spans="2:19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</row>
    <row r="182" spans="2:19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</row>
    <row r="183" spans="2:19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</row>
    <row r="184" spans="2:19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</row>
    <row r="185" spans="2:19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</row>
    <row r="186" spans="2:19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</row>
    <row r="187" spans="2:19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2:19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</row>
    <row r="189" spans="2:19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</row>
    <row r="190" spans="2:19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2:19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</row>
    <row r="192" spans="2:19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2:19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</row>
    <row r="194" spans="2:19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</row>
    <row r="195" spans="2:19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</row>
    <row r="196" spans="2:19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</row>
    <row r="197" spans="2:19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</row>
    <row r="198" spans="2:19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</row>
    <row r="199" spans="2:19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</row>
    <row r="200" spans="2:19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</row>
    <row r="201" spans="2:19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</row>
    <row r="202" spans="2:19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</row>
    <row r="203" spans="2:19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</row>
    <row r="204" spans="2:19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</row>
    <row r="205" spans="2:19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</row>
    <row r="206" spans="2:19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</row>
    <row r="207" spans="2:19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</row>
    <row r="208" spans="2:19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</row>
    <row r="209" spans="2:19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</row>
    <row r="210" spans="2:19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</row>
    <row r="211" spans="2:19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2:19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</row>
    <row r="213" spans="2:19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</row>
    <row r="214" spans="2:19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</row>
    <row r="215" spans="2:19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2:19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</row>
    <row r="217" spans="2:19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</row>
    <row r="218" spans="2:19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</row>
    <row r="219" spans="2:19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</row>
    <row r="220" spans="2:19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</row>
    <row r="221" spans="2:19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</row>
    <row r="222" spans="2:19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</row>
    <row r="223" spans="2:19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</row>
    <row r="224" spans="2:19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</row>
    <row r="225" spans="2:19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</row>
    <row r="226" spans="2:19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</row>
    <row r="227" spans="2:19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2:19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</row>
    <row r="229" spans="2:19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</row>
    <row r="230" spans="2:19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</row>
    <row r="231" spans="2:19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</row>
    <row r="232" spans="2:19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</row>
    <row r="233" spans="2:19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</row>
    <row r="234" spans="2:19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2:19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</row>
    <row r="236" spans="2:19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</row>
    <row r="237" spans="2:19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</row>
    <row r="238" spans="2:19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</row>
    <row r="239" spans="2:19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</row>
    <row r="240" spans="2:19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</row>
    <row r="241" spans="2:19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</row>
    <row r="242" spans="2:19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</row>
    <row r="243" spans="2:19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</row>
    <row r="244" spans="2:19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</row>
    <row r="245" spans="2:19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</row>
    <row r="246" spans="2:19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</row>
    <row r="247" spans="2:19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</row>
    <row r="248" spans="2:19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</row>
    <row r="249" spans="2:19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</row>
    <row r="250" spans="2:19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</row>
    <row r="251" spans="2:19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</row>
    <row r="252" spans="2:19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</row>
    <row r="253" spans="2:19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</row>
    <row r="254" spans="2:19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</row>
    <row r="255" spans="2:19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</row>
    <row r="256" spans="2:19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</row>
    <row r="257" spans="2:19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</row>
    <row r="258" spans="2:19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2:19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</row>
    <row r="260" spans="2:19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</row>
    <row r="261" spans="2:19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</row>
    <row r="262" spans="2:19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</row>
    <row r="263" spans="2:19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</row>
    <row r="264" spans="2:19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</row>
    <row r="265" spans="2:19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2:19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</row>
    <row r="267" spans="2:19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</row>
    <row r="268" spans="2:19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2:19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</row>
    <row r="270" spans="2:19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</row>
    <row r="271" spans="2:19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</row>
    <row r="272" spans="2:19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</row>
    <row r="273" spans="2:19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</row>
    <row r="274" spans="2:19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</row>
    <row r="275" spans="2:19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</row>
    <row r="276" spans="2:19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</row>
    <row r="277" spans="2:19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</row>
    <row r="278" spans="2:19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</row>
    <row r="279" spans="2:19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</row>
    <row r="280" spans="2:19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</row>
    <row r="281" spans="2:19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</row>
    <row r="282" spans="2:19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</row>
    <row r="283" spans="2:19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</row>
    <row r="284" spans="2:19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</row>
    <row r="285" spans="2:19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</row>
    <row r="286" spans="2:19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</row>
    <row r="287" spans="2:19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</row>
    <row r="288" spans="2:19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</row>
    <row r="289" spans="2:19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</row>
    <row r="290" spans="2:19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</row>
    <row r="291" spans="2:19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</row>
    <row r="292" spans="2:19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</row>
    <row r="293" spans="2:19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</row>
    <row r="294" spans="2:19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</row>
    <row r="295" spans="2:19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</row>
    <row r="296" spans="2:19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</row>
    <row r="297" spans="2:19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</row>
    <row r="298" spans="2:19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</row>
    <row r="299" spans="2:19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</row>
    <row r="300" spans="2:19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</row>
    <row r="301" spans="2:19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</row>
    <row r="302" spans="2:19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</row>
    <row r="303" spans="2:19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</row>
    <row r="304" spans="2:19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</row>
    <row r="305" spans="2:19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</row>
    <row r="306" spans="2:19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</row>
    <row r="307" spans="2:19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</row>
    <row r="308" spans="2:19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</row>
    <row r="309" spans="2:19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</row>
    <row r="310" spans="2:19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</row>
    <row r="311" spans="2:19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</row>
    <row r="312" spans="2:19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</row>
    <row r="313" spans="2:19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</row>
    <row r="314" spans="2:19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</row>
    <row r="315" spans="2:19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</row>
    <row r="316" spans="2:19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</row>
    <row r="317" spans="2:19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</row>
    <row r="318" spans="2:19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</row>
    <row r="319" spans="2:19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</row>
    <row r="320" spans="2:19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</row>
    <row r="321" spans="2:19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2:19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</row>
    <row r="323" spans="2:19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</row>
    <row r="324" spans="2:19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</row>
    <row r="325" spans="2:19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</row>
    <row r="326" spans="2:19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</row>
    <row r="327" spans="2:19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</row>
    <row r="328" spans="2:19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</row>
    <row r="329" spans="2:19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</row>
    <row r="330" spans="2:19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</row>
    <row r="331" spans="2:19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</row>
    <row r="332" spans="2:19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</row>
    <row r="333" spans="2:19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</row>
    <row r="334" spans="2:19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</row>
    <row r="335" spans="2:19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</row>
    <row r="336" spans="2:19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</row>
    <row r="337" spans="2:19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</row>
    <row r="338" spans="2:19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</row>
    <row r="339" spans="2:19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</row>
    <row r="340" spans="2:19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</row>
    <row r="341" spans="2:19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</row>
    <row r="342" spans="2:19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</row>
    <row r="343" spans="2:19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</row>
    <row r="344" spans="2:19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</row>
    <row r="345" spans="2:19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</row>
    <row r="346" spans="2:19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</row>
    <row r="347" spans="2:19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</row>
    <row r="348" spans="2:19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</row>
    <row r="349" spans="2:19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</row>
    <row r="350" spans="2:19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</row>
    <row r="351" spans="2:19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</row>
    <row r="352" spans="2:19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</row>
    <row r="353" spans="2:19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</row>
    <row r="354" spans="2:19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</row>
    <row r="355" spans="2:19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</row>
    <row r="356" spans="2:19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</row>
    <row r="357" spans="2:19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</row>
    <row r="358" spans="2:19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</row>
    <row r="359" spans="2:19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</row>
    <row r="360" spans="2:19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</row>
    <row r="361" spans="2:19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2:19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</row>
    <row r="363" spans="2:19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</row>
    <row r="364" spans="2:19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</row>
    <row r="365" spans="2:19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</row>
    <row r="366" spans="2:19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</row>
    <row r="367" spans="2:19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</row>
    <row r="368" spans="2:19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</row>
    <row r="369" spans="2:19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</row>
    <row r="370" spans="2:19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</row>
    <row r="371" spans="2:19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</row>
    <row r="372" spans="2:19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</row>
    <row r="373" spans="2:19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</row>
    <row r="374" spans="2:19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</row>
    <row r="375" spans="2:19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</row>
    <row r="376" spans="2:19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</row>
    <row r="377" spans="2:19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</row>
    <row r="378" spans="2:19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</row>
    <row r="379" spans="2:19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</row>
    <row r="380" spans="2:19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</row>
    <row r="381" spans="2:19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</row>
    <row r="382" spans="2:19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</row>
    <row r="383" spans="2:19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</row>
    <row r="384" spans="2:19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</row>
    <row r="385" spans="2:19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</row>
    <row r="386" spans="2:19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</row>
    <row r="387" spans="2:19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</row>
    <row r="388" spans="2:19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</row>
    <row r="389" spans="2:19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</row>
    <row r="390" spans="2:19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</row>
    <row r="391" spans="2:19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</row>
    <row r="392" spans="2:19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</row>
    <row r="393" spans="2:19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</row>
    <row r="394" spans="2:19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</row>
    <row r="395" spans="2:19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</row>
    <row r="396" spans="2:19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</row>
    <row r="397" spans="2:19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</row>
    <row r="398" spans="2:19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</row>
    <row r="399" spans="2:19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</row>
    <row r="400" spans="2:19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</row>
    <row r="401" spans="2:19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</row>
    <row r="402" spans="2:19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</row>
    <row r="403" spans="2:19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</row>
    <row r="404" spans="2:19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</row>
    <row r="405" spans="2:19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</row>
    <row r="406" spans="2:19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</row>
    <row r="407" spans="2:19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</row>
    <row r="408" spans="2:19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</row>
    <row r="409" spans="2:19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</row>
    <row r="410" spans="2:19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</row>
    <row r="411" spans="2:19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</row>
    <row r="412" spans="2:19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</row>
    <row r="413" spans="2:19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</row>
    <row r="414" spans="2:19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</row>
    <row r="415" spans="2:19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</row>
    <row r="416" spans="2:19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</row>
    <row r="417" spans="2:19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</row>
    <row r="418" spans="2:19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</row>
    <row r="419" spans="2:19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</row>
    <row r="420" spans="2:19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</row>
    <row r="421" spans="2:19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</row>
    <row r="422" spans="2:19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</row>
    <row r="423" spans="2:19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</row>
    <row r="424" spans="2:19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</row>
    <row r="425" spans="2:19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</row>
    <row r="426" spans="2:19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</row>
    <row r="427" spans="2:19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</row>
    <row r="428" spans="2:19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</row>
    <row r="429" spans="2:19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</row>
    <row r="430" spans="2:19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</row>
    <row r="431" spans="2:19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</row>
    <row r="432" spans="2:19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</row>
    <row r="433" spans="2:19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</row>
    <row r="434" spans="2:19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</row>
    <row r="435" spans="2:19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</row>
    <row r="436" spans="2:19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</row>
    <row r="437" spans="2:19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</row>
    <row r="438" spans="2:19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</row>
    <row r="439" spans="2:19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</row>
    <row r="440" spans="2:19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</row>
    <row r="441" spans="2:19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</row>
    <row r="442" spans="2:19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</row>
    <row r="443" spans="2:19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</row>
    <row r="444" spans="2:19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</row>
    <row r="445" spans="2:19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</row>
    <row r="446" spans="2:19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</row>
    <row r="447" spans="2:19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</row>
    <row r="448" spans="2:19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</row>
    <row r="449" spans="2:19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2:19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</row>
    <row r="451" spans="2:19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2:19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2:19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2:19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</row>
    <row r="455" spans="2:19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</row>
    <row r="456" spans="2:19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</row>
    <row r="457" spans="2:19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</row>
    <row r="458" spans="2:19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</row>
    <row r="459" spans="2:19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</row>
    <row r="460" spans="2:19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</row>
    <row r="461" spans="2:19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</row>
    <row r="462" spans="2:19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</row>
    <row r="463" spans="2:19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</row>
    <row r="464" spans="2:19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</row>
    <row r="465" spans="2:19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</row>
    <row r="466" spans="2:19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</row>
    <row r="467" spans="2:19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</row>
    <row r="468" spans="2:19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</row>
    <row r="469" spans="2:19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</row>
    <row r="470" spans="2:19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</row>
    <row r="471" spans="2:19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</row>
    <row r="472" spans="2:19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</row>
    <row r="473" spans="2:19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</row>
    <row r="474" spans="2:19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</row>
    <row r="475" spans="2:19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</row>
    <row r="476" spans="2:19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</row>
    <row r="477" spans="2:19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2:19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</row>
    <row r="479" spans="2:19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</row>
    <row r="480" spans="2:19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</row>
    <row r="481" spans="2:19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</row>
    <row r="482" spans="2:19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</row>
    <row r="483" spans="2:19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</row>
    <row r="484" spans="2:19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</row>
    <row r="485" spans="2:19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</row>
    <row r="486" spans="2:19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</row>
    <row r="487" spans="2:19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</row>
    <row r="488" spans="2:19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</row>
    <row r="489" spans="2:19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</row>
    <row r="490" spans="2:19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</row>
    <row r="491" spans="2:19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</row>
    <row r="492" spans="2:19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</row>
    <row r="493" spans="2:19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</row>
    <row r="494" spans="2:19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</row>
    <row r="495" spans="2:19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</row>
    <row r="496" spans="2:19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</row>
    <row r="497" spans="2:19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</row>
    <row r="498" spans="2:19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</row>
    <row r="499" spans="2:19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</row>
    <row r="500" spans="2:19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</row>
    <row r="501" spans="2:19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</row>
    <row r="502" spans="2:19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</row>
    <row r="503" spans="2:19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</row>
    <row r="504" spans="2:19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</row>
    <row r="505" spans="2:19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</row>
    <row r="506" spans="2:19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</row>
    <row r="507" spans="2:19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</row>
    <row r="508" spans="2:19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</row>
    <row r="509" spans="2:19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</row>
    <row r="510" spans="2:19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</row>
    <row r="511" spans="2:19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</row>
    <row r="512" spans="2:19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</row>
    <row r="513" spans="2:19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</row>
    <row r="514" spans="2:19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</row>
    <row r="515" spans="2:19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</row>
    <row r="516" spans="2:19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</row>
    <row r="517" spans="2:19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</row>
    <row r="518" spans="2:19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</row>
    <row r="519" spans="2:19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</row>
    <row r="520" spans="2:19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</row>
    <row r="521" spans="2:19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</row>
    <row r="522" spans="2:19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</row>
    <row r="523" spans="2:19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</row>
    <row r="524" spans="2:19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</row>
    <row r="525" spans="2:19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</row>
    <row r="526" spans="2:19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</row>
    <row r="527" spans="2:19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</row>
    <row r="528" spans="2:19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</row>
    <row r="529" spans="2:19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</row>
    <row r="530" spans="2:19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</row>
    <row r="531" spans="2:19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</row>
    <row r="532" spans="2:19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</row>
    <row r="533" spans="2:19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</row>
    <row r="534" spans="2:19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</row>
    <row r="535" spans="2:19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</row>
    <row r="536" spans="2:19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</row>
    <row r="537" spans="2:19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</row>
    <row r="538" spans="2:19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</row>
    <row r="539" spans="2:19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</row>
    <row r="540" spans="2:19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</row>
    <row r="541" spans="2:19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</row>
    <row r="542" spans="2:19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</row>
    <row r="543" spans="2:19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</row>
    <row r="544" spans="2:19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</row>
    <row r="545" spans="2:19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</row>
    <row r="546" spans="2:19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</row>
    <row r="547" spans="2:19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</row>
    <row r="548" spans="2:19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</row>
    <row r="549" spans="2:19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</row>
    <row r="550" spans="2:19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</row>
    <row r="551" spans="2:19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</row>
    <row r="552" spans="2:19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</row>
    <row r="553" spans="2:19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</row>
    <row r="554" spans="2:19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</row>
    <row r="555" spans="2:19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</row>
    <row r="556" spans="2:19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</row>
    <row r="557" spans="2:19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</row>
    <row r="558" spans="2:19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</row>
    <row r="559" spans="2:19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</row>
    <row r="560" spans="2:19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</row>
    <row r="561" spans="2:19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</row>
    <row r="562" spans="2:19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</row>
    <row r="563" spans="2:19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</row>
    <row r="564" spans="2:19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</row>
    <row r="565" spans="2:19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</row>
    <row r="566" spans="2:19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</row>
    <row r="567" spans="2:19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</row>
    <row r="568" spans="2:19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</row>
    <row r="569" spans="2:19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</row>
    <row r="570" spans="2:19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</row>
    <row r="571" spans="2:19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</row>
    <row r="572" spans="2:19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</row>
    <row r="573" spans="2:19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</row>
    <row r="574" spans="2:19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</row>
    <row r="575" spans="2:19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</row>
    <row r="576" spans="2:19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</row>
    <row r="577" spans="2:19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</row>
    <row r="578" spans="2:19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</row>
    <row r="579" spans="2:19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</row>
    <row r="580" spans="2:19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</row>
    <row r="581" spans="2:19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</row>
    <row r="582" spans="2:19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</row>
    <row r="583" spans="2:19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</row>
    <row r="584" spans="2:19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</row>
    <row r="585" spans="2:19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</row>
    <row r="586" spans="2:19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</row>
    <row r="587" spans="2:19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</row>
    <row r="588" spans="2:19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</row>
    <row r="589" spans="2:19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</row>
    <row r="590" spans="2:19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</row>
    <row r="591" spans="2:19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</row>
    <row r="592" spans="2:19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</row>
    <row r="593" spans="2:19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</row>
    <row r="594" spans="2:19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</row>
    <row r="595" spans="2:19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</row>
    <row r="596" spans="2:19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</row>
    <row r="597" spans="2:19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</row>
    <row r="598" spans="2:19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</row>
    <row r="599" spans="2:19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</row>
    <row r="600" spans="2:19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</row>
    <row r="601" spans="2:19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</row>
    <row r="602" spans="2:19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</row>
    <row r="603" spans="2:19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</row>
    <row r="604" spans="2:19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</row>
    <row r="605" spans="2:19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</row>
    <row r="606" spans="2:19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</row>
    <row r="607" spans="2:19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</row>
    <row r="608" spans="2:19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</row>
    <row r="609" spans="2:19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</row>
    <row r="610" spans="2:19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</row>
    <row r="611" spans="2:19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</row>
    <row r="612" spans="2:19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</row>
    <row r="613" spans="2:19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</row>
    <row r="614" spans="2:19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</row>
    <row r="615" spans="2:19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</row>
    <row r="616" spans="2:19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</row>
    <row r="617" spans="2:19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</row>
    <row r="618" spans="2:19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</row>
    <row r="619" spans="2:19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</row>
    <row r="620" spans="2:19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</row>
    <row r="621" spans="2:19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</row>
    <row r="622" spans="2:19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</row>
    <row r="623" spans="2:19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</row>
    <row r="624" spans="2:19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</row>
    <row r="625" spans="2:19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</row>
    <row r="626" spans="2:19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</row>
    <row r="627" spans="2:19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</row>
    <row r="628" spans="2:19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</row>
    <row r="629" spans="2:19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</row>
    <row r="630" spans="2:19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</row>
    <row r="631" spans="2:19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</row>
    <row r="632" spans="2:19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</row>
    <row r="633" spans="2:19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</row>
    <row r="634" spans="2:19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</row>
    <row r="635" spans="2:19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</row>
    <row r="636" spans="2:19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</row>
    <row r="637" spans="2:19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</row>
    <row r="638" spans="2:19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</row>
    <row r="639" spans="2:19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</row>
    <row r="640" spans="2:19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</row>
    <row r="641" spans="2:19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</row>
    <row r="642" spans="2:19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</row>
    <row r="643" spans="2:19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</row>
    <row r="644" spans="2:19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</row>
    <row r="645" spans="2:19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</row>
    <row r="646" spans="2:19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</row>
    <row r="647" spans="2:19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</row>
    <row r="648" spans="2:19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</row>
    <row r="649" spans="2:19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</row>
    <row r="650" spans="2:19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</row>
    <row r="651" spans="2:19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</row>
    <row r="652" spans="2:19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</row>
    <row r="653" spans="2:19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</row>
    <row r="654" spans="2:19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</row>
    <row r="655" spans="2:19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</row>
    <row r="656" spans="2:19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</row>
    <row r="657" spans="2:19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</row>
    <row r="658" spans="2:19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</row>
    <row r="659" spans="2:19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</row>
    <row r="660" spans="2:19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</row>
    <row r="661" spans="2:19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</row>
    <row r="662" spans="2:19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</row>
    <row r="663" spans="2:19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</row>
    <row r="664" spans="2:19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</row>
    <row r="665" spans="2:19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</row>
    <row r="666" spans="2:19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</row>
    <row r="667" spans="2:19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</row>
    <row r="668" spans="2:19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</row>
    <row r="669" spans="2:19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</row>
    <row r="670" spans="2:19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</row>
    <row r="671" spans="2:19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</row>
    <row r="672" spans="2:19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</row>
    <row r="673" spans="2:19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</row>
    <row r="674" spans="2:19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</row>
    <row r="675" spans="2:19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</row>
    <row r="676" spans="2:19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</row>
    <row r="677" spans="2:19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</row>
    <row r="678" spans="2:19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</row>
    <row r="679" spans="2:19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</row>
    <row r="680" spans="2:19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</row>
    <row r="681" spans="2:19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</row>
    <row r="682" spans="2:19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</row>
    <row r="683" spans="2:19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</row>
    <row r="684" spans="2:19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</row>
    <row r="685" spans="2:19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</row>
    <row r="686" spans="2:19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</row>
    <row r="687" spans="2:19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</row>
    <row r="688" spans="2:19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</row>
    <row r="689" spans="2:19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</row>
    <row r="690" spans="2:19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</row>
    <row r="691" spans="2:19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</row>
    <row r="692" spans="2:19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</row>
    <row r="693" spans="2:19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</row>
    <row r="694" spans="2:19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</row>
    <row r="695" spans="2:19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</row>
    <row r="696" spans="2:19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</row>
    <row r="697" spans="2:19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</row>
    <row r="698" spans="2:19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</row>
    <row r="699" spans="2:19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</row>
    <row r="700" spans="2:19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</row>
    <row r="701" spans="2:19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</row>
    <row r="702" spans="2:19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</row>
    <row r="703" spans="2:19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</row>
    <row r="704" spans="2:19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</row>
    <row r="705" spans="2:19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</row>
    <row r="706" spans="2:19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</row>
    <row r="707" spans="2:19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</row>
    <row r="708" spans="2:19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</row>
    <row r="709" spans="2:19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</row>
    <row r="710" spans="2:19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</row>
    <row r="711" spans="2:19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</row>
    <row r="712" spans="2:19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</row>
    <row r="713" spans="2:19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</row>
    <row r="714" spans="2:19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</row>
    <row r="715" spans="2:19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</row>
    <row r="716" spans="2:19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</row>
    <row r="717" spans="2:19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</row>
    <row r="718" spans="2:19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</row>
    <row r="719" spans="2:19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</row>
    <row r="720" spans="2:19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</row>
    <row r="721" spans="2:19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</row>
    <row r="722" spans="2:19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</row>
    <row r="723" spans="2:19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</row>
    <row r="724" spans="2:19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</row>
    <row r="725" spans="2:19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</row>
    <row r="726" spans="2:19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</row>
    <row r="727" spans="2:19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</row>
    <row r="728" spans="2:19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</row>
    <row r="729" spans="2:19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</row>
    <row r="730" spans="2:19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</row>
    <row r="731" spans="2:19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</row>
    <row r="732" spans="2:19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</row>
    <row r="733" spans="2:19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</row>
    <row r="734" spans="2:19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</row>
    <row r="735" spans="2:19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</row>
    <row r="736" spans="2:19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</row>
    <row r="737" spans="2:19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</row>
    <row r="738" spans="2:19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</row>
    <row r="739" spans="2:19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</row>
    <row r="740" spans="2:19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</row>
    <row r="741" spans="2:19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</row>
    <row r="742" spans="2:19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</row>
    <row r="743" spans="2:19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</row>
    <row r="744" spans="2:19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</row>
    <row r="745" spans="2:19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</row>
    <row r="746" spans="2:19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</row>
    <row r="747" spans="2:19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</row>
    <row r="748" spans="2:19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</row>
    <row r="749" spans="2:19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</row>
    <row r="750" spans="2:19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</row>
    <row r="751" spans="2:19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</row>
    <row r="752" spans="2:19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</row>
    <row r="753" spans="2:19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</row>
    <row r="754" spans="2:19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</row>
    <row r="755" spans="2:19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</row>
    <row r="756" spans="2:19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</row>
    <row r="757" spans="2:19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</row>
    <row r="758" spans="2:19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</row>
    <row r="759" spans="2:19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</row>
    <row r="760" spans="2:19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</row>
    <row r="761" spans="2:19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</row>
    <row r="762" spans="2:19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</row>
    <row r="763" spans="2:19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</row>
    <row r="764" spans="2:19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</row>
    <row r="765" spans="2:19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</row>
    <row r="766" spans="2:19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</row>
    <row r="767" spans="2:19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</row>
    <row r="768" spans="2:19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</row>
    <row r="769" spans="2:19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</row>
    <row r="770" spans="2:19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</row>
    <row r="771" spans="2:19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</row>
    <row r="772" spans="2:19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</row>
    <row r="773" spans="2:19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</row>
    <row r="774" spans="2:19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</row>
    <row r="775" spans="2:19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</row>
    <row r="776" spans="2:19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</row>
    <row r="777" spans="2:19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</row>
    <row r="778" spans="2:19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</row>
    <row r="779" spans="2:19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</row>
    <row r="780" spans="2:19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</row>
    <row r="781" spans="2:19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</row>
    <row r="782" spans="2:19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</row>
    <row r="783" spans="2:19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</row>
    <row r="784" spans="2:19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</row>
    <row r="785" spans="2:19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</row>
    <row r="786" spans="2:19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</row>
    <row r="787" spans="2:19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</row>
    <row r="788" spans="2:19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</row>
    <row r="789" spans="2:19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</row>
    <row r="790" spans="2:19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</row>
    <row r="791" spans="2:19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</row>
    <row r="792" spans="2:19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</row>
    <row r="793" spans="2:19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</row>
    <row r="794" spans="2:19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</row>
    <row r="795" spans="2:19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</row>
    <row r="796" spans="2:19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</row>
    <row r="797" spans="2:19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</row>
    <row r="798" spans="2:19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</row>
    <row r="799" spans="2:19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</row>
    <row r="800" spans="2:19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</row>
    <row r="801" spans="2:19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</row>
    <row r="802" spans="2:19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</row>
    <row r="803" spans="2:19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</row>
    <row r="804" spans="2:19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</row>
    <row r="805" spans="2:19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</row>
    <row r="806" spans="2:19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</row>
    <row r="807" spans="2:19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</row>
    <row r="808" spans="2:19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</row>
    <row r="809" spans="2:19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</row>
    <row r="810" spans="2:19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</row>
    <row r="811" spans="2:19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</row>
    <row r="812" spans="2:19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</row>
    <row r="813" spans="2:19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</row>
    <row r="814" spans="2:19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</row>
    <row r="815" spans="2:19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</row>
    <row r="816" spans="2:19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</row>
    <row r="817" spans="2:19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</row>
    <row r="818" spans="2:19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</row>
    <row r="819" spans="2:19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</row>
    <row r="820" spans="2:19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</row>
    <row r="821" spans="2:19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</row>
    <row r="822" spans="2:19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</row>
    <row r="823" spans="2:19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</row>
    <row r="824" spans="2:19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</row>
    <row r="825" spans="2:19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</row>
    <row r="826" spans="2:19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</row>
    <row r="827" spans="2:19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</row>
    <row r="828" spans="2:19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</row>
    <row r="829" spans="2:19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</row>
    <row r="830" spans="2:19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</row>
    <row r="831" spans="2:19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</row>
    <row r="832" spans="2:19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</row>
    <row r="833" spans="2:19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</row>
    <row r="834" spans="2:19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</row>
    <row r="835" spans="2:19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</row>
    <row r="836" spans="2:19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</row>
    <row r="837" spans="2:19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</row>
    <row r="838" spans="2:19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</row>
    <row r="839" spans="2:19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</row>
    <row r="840" spans="2:19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</row>
    <row r="841" spans="2:19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</row>
    <row r="842" spans="2:19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</row>
    <row r="843" spans="2:19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</row>
    <row r="844" spans="2:19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</row>
    <row r="845" spans="2:19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</row>
    <row r="846" spans="2:19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</row>
    <row r="847" spans="2:19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</row>
    <row r="848" spans="2:19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</row>
    <row r="849" spans="2:19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</row>
    <row r="850" spans="2:19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</row>
    <row r="851" spans="2:19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</row>
    <row r="852" spans="2:19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</row>
    <row r="853" spans="2:19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</row>
    <row r="854" spans="2:19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</row>
    <row r="855" spans="2:19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</row>
    <row r="856" spans="2:19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</row>
    <row r="857" spans="2:19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</row>
    <row r="858" spans="2:19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</row>
    <row r="859" spans="2:19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</row>
    <row r="860" spans="2:19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</row>
    <row r="861" spans="2:19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</row>
    <row r="862" spans="2:19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</row>
    <row r="863" spans="2:19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</row>
    <row r="864" spans="2:19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</row>
    <row r="865" spans="2:19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</row>
    <row r="866" spans="2:19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</row>
    <row r="867" spans="2:19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</row>
    <row r="868" spans="2:19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</row>
    <row r="869" spans="2:19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</row>
    <row r="870" spans="2:19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</row>
    <row r="871" spans="2:19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</row>
    <row r="872" spans="2:19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</row>
    <row r="873" spans="2:19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</row>
    <row r="874" spans="2:19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</row>
    <row r="875" spans="2:19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</row>
    <row r="876" spans="2:19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</row>
    <row r="877" spans="2:19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</row>
    <row r="878" spans="2:19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</row>
    <row r="879" spans="2:19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</row>
    <row r="880" spans="2:19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</row>
    <row r="881" spans="2:19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</row>
    <row r="882" spans="2:19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</row>
    <row r="883" spans="2:19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</row>
    <row r="884" spans="2:19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</row>
    <row r="885" spans="2:19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</row>
    <row r="886" spans="2:19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</row>
    <row r="887" spans="2:19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</row>
    <row r="888" spans="2:19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</row>
    <row r="889" spans="2:19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</row>
    <row r="890" spans="2:19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</row>
    <row r="891" spans="2:19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</row>
    <row r="892" spans="2:19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</row>
    <row r="893" spans="2:19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</row>
    <row r="894" spans="2:19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</row>
    <row r="895" spans="2:19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</row>
    <row r="896" spans="2:19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</row>
    <row r="897" spans="2:19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</row>
    <row r="898" spans="2:19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</row>
    <row r="899" spans="2:19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</row>
    <row r="900" spans="2:19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</row>
    <row r="901" spans="2:19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</row>
    <row r="902" spans="2:19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</row>
    <row r="903" spans="2:19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</row>
    <row r="904" spans="2:19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</row>
    <row r="905" spans="2:19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</row>
    <row r="906" spans="2:19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</row>
    <row r="907" spans="2:19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</row>
    <row r="908" spans="2:19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</row>
    <row r="909" spans="2:19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</row>
    <row r="910" spans="2:19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</row>
    <row r="911" spans="2:19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</row>
    <row r="912" spans="2:19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</row>
    <row r="913" spans="2:19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</row>
    <row r="914" spans="2:19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</row>
    <row r="915" spans="2:19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</row>
    <row r="916" spans="2:19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</row>
    <row r="917" spans="2:19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</row>
    <row r="918" spans="2:19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</row>
    <row r="919" spans="2:19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</row>
    <row r="920" spans="2:19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</row>
    <row r="921" spans="2:19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</row>
    <row r="922" spans="2:19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</row>
    <row r="923" spans="2:19" x14ac:dyDescent="0.25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</row>
    <row r="924" spans="2:19" x14ac:dyDescent="0.25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</row>
    <row r="925" spans="2:19" x14ac:dyDescent="0.25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</row>
    <row r="926" spans="2:19" x14ac:dyDescent="0.25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</row>
    <row r="927" spans="2:19" x14ac:dyDescent="0.25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</row>
    <row r="928" spans="2:19" x14ac:dyDescent="0.25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</row>
    <row r="929" spans="2:19" x14ac:dyDescent="0.25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</row>
    <row r="930" spans="2:19" x14ac:dyDescent="0.25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</row>
    <row r="931" spans="2:19" x14ac:dyDescent="0.25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</row>
    <row r="932" spans="2:19" x14ac:dyDescent="0.25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</row>
    <row r="933" spans="2:19" x14ac:dyDescent="0.25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</row>
    <row r="934" spans="2:19" x14ac:dyDescent="0.25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</row>
    <row r="935" spans="2:19" x14ac:dyDescent="0.25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</row>
    <row r="936" spans="2:19" x14ac:dyDescent="0.25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</row>
    <row r="937" spans="2:19" x14ac:dyDescent="0.25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</row>
    <row r="938" spans="2:19" x14ac:dyDescent="0.25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</row>
    <row r="939" spans="2:19" x14ac:dyDescent="0.25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</row>
    <row r="940" spans="2:19" x14ac:dyDescent="0.25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</row>
    <row r="941" spans="2:19" x14ac:dyDescent="0.25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</row>
    <row r="942" spans="2:19" x14ac:dyDescent="0.25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</row>
    <row r="943" spans="2:19" x14ac:dyDescent="0.25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</row>
    <row r="944" spans="2:19" x14ac:dyDescent="0.25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</row>
    <row r="945" spans="2:19" x14ac:dyDescent="0.25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</row>
    <row r="946" spans="2:19" x14ac:dyDescent="0.25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</row>
    <row r="947" spans="2:19" x14ac:dyDescent="0.25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</row>
    <row r="948" spans="2:19" x14ac:dyDescent="0.25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</row>
    <row r="949" spans="2:19" x14ac:dyDescent="0.25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</row>
    <row r="950" spans="2:19" x14ac:dyDescent="0.25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</row>
    <row r="951" spans="2:19" x14ac:dyDescent="0.25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</row>
    <row r="952" spans="2:19" x14ac:dyDescent="0.25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</row>
    <row r="953" spans="2:19" x14ac:dyDescent="0.25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</row>
    <row r="954" spans="2:19" x14ac:dyDescent="0.25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</row>
    <row r="955" spans="2:19" x14ac:dyDescent="0.25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</row>
    <row r="956" spans="2:19" x14ac:dyDescent="0.25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</row>
    <row r="957" spans="2:19" x14ac:dyDescent="0.25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</row>
    <row r="958" spans="2:19" x14ac:dyDescent="0.25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</row>
    <row r="959" spans="2:19" x14ac:dyDescent="0.25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</row>
    <row r="960" spans="2:19" x14ac:dyDescent="0.25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</row>
    <row r="961" spans="2:19" x14ac:dyDescent="0.25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</row>
    <row r="962" spans="2:19" x14ac:dyDescent="0.25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</row>
    <row r="963" spans="2:19" x14ac:dyDescent="0.25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</row>
    <row r="964" spans="2:19" x14ac:dyDescent="0.25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</row>
    <row r="965" spans="2:19" x14ac:dyDescent="0.25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</row>
    <row r="966" spans="2:19" x14ac:dyDescent="0.25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</row>
    <row r="967" spans="2:19" x14ac:dyDescent="0.25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</row>
    <row r="968" spans="2:19" x14ac:dyDescent="0.25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</row>
    <row r="969" spans="2:19" x14ac:dyDescent="0.25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</row>
    <row r="970" spans="2:19" x14ac:dyDescent="0.25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</row>
    <row r="971" spans="2:19" x14ac:dyDescent="0.25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</row>
    <row r="972" spans="2:19" x14ac:dyDescent="0.25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</row>
    <row r="973" spans="2:19" x14ac:dyDescent="0.25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</row>
    <row r="974" spans="2:19" x14ac:dyDescent="0.25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</row>
    <row r="975" spans="2:19" x14ac:dyDescent="0.25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</row>
    <row r="976" spans="2:19" x14ac:dyDescent="0.25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</row>
    <row r="977" spans="2:19" x14ac:dyDescent="0.25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</row>
    <row r="978" spans="2:19" x14ac:dyDescent="0.25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</row>
    <row r="979" spans="2:19" x14ac:dyDescent="0.25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</row>
    <row r="980" spans="2:19" x14ac:dyDescent="0.25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</row>
    <row r="981" spans="2:19" x14ac:dyDescent="0.25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</row>
    <row r="982" spans="2:19" x14ac:dyDescent="0.25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</row>
    <row r="983" spans="2:19" x14ac:dyDescent="0.25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</row>
    <row r="984" spans="2:19" x14ac:dyDescent="0.25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</row>
    <row r="985" spans="2:19" x14ac:dyDescent="0.25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</row>
    <row r="986" spans="2:19" x14ac:dyDescent="0.25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</row>
    <row r="987" spans="2:19" x14ac:dyDescent="0.25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</row>
    <row r="988" spans="2:19" x14ac:dyDescent="0.25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</row>
    <row r="989" spans="2:19" x14ac:dyDescent="0.25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</row>
    <row r="990" spans="2:19" x14ac:dyDescent="0.25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</row>
    <row r="991" spans="2:19" x14ac:dyDescent="0.25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</row>
    <row r="992" spans="2:19" x14ac:dyDescent="0.25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</row>
    <row r="993" spans="2:19" x14ac:dyDescent="0.25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</row>
    <row r="994" spans="2:19" x14ac:dyDescent="0.25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</row>
    <row r="995" spans="2:19" x14ac:dyDescent="0.25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</row>
    <row r="996" spans="2:19" x14ac:dyDescent="0.25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</row>
    <row r="997" spans="2:19" x14ac:dyDescent="0.25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</row>
    <row r="998" spans="2:19" x14ac:dyDescent="0.25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</row>
    <row r="999" spans="2:19" x14ac:dyDescent="0.25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</row>
    <row r="1000" spans="2:19" x14ac:dyDescent="0.25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</row>
    <row r="1001" spans="2:19" x14ac:dyDescent="0.25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</row>
    <row r="1002" spans="2:19" x14ac:dyDescent="0.25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</row>
    <row r="1003" spans="2:19" x14ac:dyDescent="0.25"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</row>
    <row r="1004" spans="2:19" x14ac:dyDescent="0.25"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</row>
    <row r="1005" spans="2:19" x14ac:dyDescent="0.25"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</row>
    <row r="1006" spans="2:19" x14ac:dyDescent="0.25"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</row>
    <row r="1007" spans="2:19" x14ac:dyDescent="0.25"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</row>
    <row r="1008" spans="2:19" x14ac:dyDescent="0.25"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</row>
    <row r="1009" spans="2:19" x14ac:dyDescent="0.25"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</row>
    <row r="1010" spans="2:19" x14ac:dyDescent="0.25"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</row>
    <row r="1011" spans="2:19" x14ac:dyDescent="0.25"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</row>
    <row r="1012" spans="2:19" x14ac:dyDescent="0.25"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</row>
    <row r="1013" spans="2:19" x14ac:dyDescent="0.25"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</row>
    <row r="1014" spans="2:19" x14ac:dyDescent="0.25"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</row>
    <row r="1015" spans="2:19" x14ac:dyDescent="0.25"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</row>
    <row r="1016" spans="2:19" x14ac:dyDescent="0.25"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</row>
    <row r="1017" spans="2:19" x14ac:dyDescent="0.25"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</row>
    <row r="1018" spans="2:19" x14ac:dyDescent="0.25"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</row>
    <row r="1019" spans="2:19" x14ac:dyDescent="0.25"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</row>
    <row r="1020" spans="2:19" x14ac:dyDescent="0.25"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</row>
    <row r="1021" spans="2:19" x14ac:dyDescent="0.25"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</row>
    <row r="1022" spans="2:19" x14ac:dyDescent="0.25"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</row>
    <row r="1023" spans="2:19" x14ac:dyDescent="0.25"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</row>
    <row r="1024" spans="2:19" x14ac:dyDescent="0.25"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</row>
    <row r="1025" spans="2:19" x14ac:dyDescent="0.25"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</row>
    <row r="1026" spans="2:19" x14ac:dyDescent="0.25"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</row>
    <row r="1027" spans="2:19" x14ac:dyDescent="0.25"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</row>
    <row r="1028" spans="2:19" x14ac:dyDescent="0.25"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</row>
    <row r="1029" spans="2:19" x14ac:dyDescent="0.25"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</row>
    <row r="1030" spans="2:19" x14ac:dyDescent="0.25"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</row>
    <row r="1031" spans="2:19" x14ac:dyDescent="0.25"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</row>
    <row r="1032" spans="2:19" x14ac:dyDescent="0.25"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</row>
    <row r="1033" spans="2:19" x14ac:dyDescent="0.25"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</row>
    <row r="1034" spans="2:19" x14ac:dyDescent="0.25"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</row>
    <row r="1035" spans="2:19" x14ac:dyDescent="0.25"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</row>
    <row r="1036" spans="2:19" x14ac:dyDescent="0.25"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</row>
    <row r="1037" spans="2:19" x14ac:dyDescent="0.25"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</row>
    <row r="1038" spans="2:19" x14ac:dyDescent="0.25"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</row>
    <row r="1039" spans="2:19" x14ac:dyDescent="0.25"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</row>
    <row r="1040" spans="2:19" x14ac:dyDescent="0.25"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</row>
    <row r="1041" spans="2:19" x14ac:dyDescent="0.25"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</row>
    <row r="1042" spans="2:19" x14ac:dyDescent="0.25"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</row>
    <row r="1043" spans="2:19" x14ac:dyDescent="0.25"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</row>
    <row r="1044" spans="2:19" x14ac:dyDescent="0.25"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</row>
    <row r="1045" spans="2:19" x14ac:dyDescent="0.25"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</row>
    <row r="1046" spans="2:19" x14ac:dyDescent="0.25"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</row>
    <row r="1047" spans="2:19" x14ac:dyDescent="0.25"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</row>
    <row r="1048" spans="2:19" x14ac:dyDescent="0.25"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</row>
    <row r="1049" spans="2:19" x14ac:dyDescent="0.25"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</row>
    <row r="1050" spans="2:19" x14ac:dyDescent="0.25"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</row>
    <row r="1051" spans="2:19" x14ac:dyDescent="0.25"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</row>
    <row r="1052" spans="2:19" x14ac:dyDescent="0.25"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</row>
    <row r="1053" spans="2:19" x14ac:dyDescent="0.25"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</row>
    <row r="1054" spans="2:19" x14ac:dyDescent="0.25"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</row>
    <row r="1055" spans="2:19" x14ac:dyDescent="0.25"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</row>
    <row r="1056" spans="2:19" x14ac:dyDescent="0.25"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</row>
    <row r="1057" spans="2:19" x14ac:dyDescent="0.25"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</row>
    <row r="1058" spans="2:19" x14ac:dyDescent="0.25"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</row>
    <row r="1059" spans="2:19" x14ac:dyDescent="0.25"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</row>
    <row r="1060" spans="2:19" x14ac:dyDescent="0.25"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</row>
    <row r="1061" spans="2:19" x14ac:dyDescent="0.25"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</row>
    <row r="1062" spans="2:19" x14ac:dyDescent="0.25"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</row>
    <row r="1063" spans="2:19" x14ac:dyDescent="0.25"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</row>
    <row r="1064" spans="2:19" x14ac:dyDescent="0.25"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</row>
    <row r="1065" spans="2:19" x14ac:dyDescent="0.25"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</row>
    <row r="1066" spans="2:19" x14ac:dyDescent="0.25"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</row>
    <row r="1067" spans="2:19" x14ac:dyDescent="0.25"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</row>
    <row r="1068" spans="2:19" x14ac:dyDescent="0.25"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</row>
    <row r="1069" spans="2:19" x14ac:dyDescent="0.25"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</row>
    <row r="1070" spans="2:19" x14ac:dyDescent="0.25"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</row>
    <row r="1071" spans="2:19" x14ac:dyDescent="0.25"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</row>
    <row r="1072" spans="2:19" x14ac:dyDescent="0.25"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</row>
    <row r="1073" spans="2:19" x14ac:dyDescent="0.25"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</row>
    <row r="1074" spans="2:19" x14ac:dyDescent="0.25"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</row>
    <row r="1075" spans="2:19" x14ac:dyDescent="0.25"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</row>
    <row r="1076" spans="2:19" x14ac:dyDescent="0.25"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</row>
    <row r="1077" spans="2:19" x14ac:dyDescent="0.25"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</row>
    <row r="1078" spans="2:19" x14ac:dyDescent="0.25"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</row>
    <row r="1079" spans="2:19" x14ac:dyDescent="0.25"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</row>
    <row r="1080" spans="2:19" x14ac:dyDescent="0.25"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</row>
    <row r="1081" spans="2:19" x14ac:dyDescent="0.25"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</row>
    <row r="1082" spans="2:19" x14ac:dyDescent="0.25"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</row>
    <row r="1083" spans="2:19" x14ac:dyDescent="0.25"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</row>
    <row r="1084" spans="2:19" x14ac:dyDescent="0.25"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</row>
    <row r="1085" spans="2:19" x14ac:dyDescent="0.25"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</row>
    <row r="1086" spans="2:19" x14ac:dyDescent="0.25"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</row>
    <row r="1087" spans="2:19" x14ac:dyDescent="0.25"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</row>
    <row r="1088" spans="2:19" x14ac:dyDescent="0.25"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</row>
    <row r="1089" spans="2:19" x14ac:dyDescent="0.25"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</row>
    <row r="1090" spans="2:19" x14ac:dyDescent="0.25"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</row>
    <row r="1091" spans="2:19" x14ac:dyDescent="0.25"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</row>
    <row r="1092" spans="2:19" x14ac:dyDescent="0.25"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</row>
    <row r="1093" spans="2:19" x14ac:dyDescent="0.25"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</row>
    <row r="1094" spans="2:19" x14ac:dyDescent="0.25"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</row>
    <row r="1095" spans="2:19" x14ac:dyDescent="0.25"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</row>
    <row r="1096" spans="2:19" x14ac:dyDescent="0.25"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</row>
    <row r="1097" spans="2:19" x14ac:dyDescent="0.25"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</row>
    <row r="1098" spans="2:19" x14ac:dyDescent="0.25"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</row>
    <row r="1099" spans="2:19" x14ac:dyDescent="0.25"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</row>
    <row r="1100" spans="2:19" x14ac:dyDescent="0.25"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</row>
    <row r="1101" spans="2:19" x14ac:dyDescent="0.25"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</row>
    <row r="1102" spans="2:19" x14ac:dyDescent="0.25"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</row>
    <row r="1103" spans="2:19" x14ac:dyDescent="0.25"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</row>
    <row r="1104" spans="2:19" x14ac:dyDescent="0.25"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</row>
    <row r="1105" spans="2:19" x14ac:dyDescent="0.25"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</row>
    <row r="1106" spans="2:19" x14ac:dyDescent="0.25"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</row>
    <row r="1107" spans="2:19" x14ac:dyDescent="0.25"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</row>
    <row r="1108" spans="2:19" x14ac:dyDescent="0.25"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</row>
    <row r="1109" spans="2:19" x14ac:dyDescent="0.25"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</row>
    <row r="1110" spans="2:19" x14ac:dyDescent="0.25"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</row>
    <row r="1111" spans="2:19" x14ac:dyDescent="0.25"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</row>
    <row r="1112" spans="2:19" x14ac:dyDescent="0.25"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</row>
    <row r="1113" spans="2:19" x14ac:dyDescent="0.25"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</row>
    <row r="1114" spans="2:19" x14ac:dyDescent="0.25"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</row>
    <row r="1115" spans="2:19" x14ac:dyDescent="0.25"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</row>
    <row r="1116" spans="2:19" x14ac:dyDescent="0.25"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</row>
    <row r="1117" spans="2:19" x14ac:dyDescent="0.25"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</row>
    <row r="1118" spans="2:19" x14ac:dyDescent="0.25"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</row>
    <row r="1119" spans="2:19" x14ac:dyDescent="0.25"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</row>
    <row r="1120" spans="2:19" x14ac:dyDescent="0.25"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</row>
    <row r="1121" spans="2:19" x14ac:dyDescent="0.25"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</row>
    <row r="1122" spans="2:19" x14ac:dyDescent="0.25"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</row>
    <row r="1123" spans="2:19" x14ac:dyDescent="0.25"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</row>
    <row r="1124" spans="2:19" x14ac:dyDescent="0.25"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</row>
    <row r="1125" spans="2:19" x14ac:dyDescent="0.25"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</row>
    <row r="1126" spans="2:19" x14ac:dyDescent="0.25"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</row>
    <row r="1127" spans="2:19" x14ac:dyDescent="0.25"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</row>
    <row r="1128" spans="2:19" x14ac:dyDescent="0.25"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</row>
    <row r="1129" spans="2:19" x14ac:dyDescent="0.25"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</row>
    <row r="1130" spans="2:19" x14ac:dyDescent="0.25"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</row>
    <row r="1131" spans="2:19" x14ac:dyDescent="0.25"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</row>
    <row r="1132" spans="2:19" x14ac:dyDescent="0.25"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</row>
    <row r="1133" spans="2:19" x14ac:dyDescent="0.25"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</row>
    <row r="1134" spans="2:19" x14ac:dyDescent="0.25"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</row>
    <row r="1135" spans="2:19" x14ac:dyDescent="0.25"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</row>
    <row r="1136" spans="2:19" x14ac:dyDescent="0.25"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</row>
    <row r="1137" spans="2:19" x14ac:dyDescent="0.25"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</row>
    <row r="1138" spans="2:19" x14ac:dyDescent="0.25"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</row>
    <row r="1139" spans="2:19" x14ac:dyDescent="0.25"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</row>
    <row r="1140" spans="2:19" x14ac:dyDescent="0.25"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</row>
    <row r="1141" spans="2:19" x14ac:dyDescent="0.25"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</row>
    <row r="1142" spans="2:19" x14ac:dyDescent="0.25"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</row>
    <row r="1143" spans="2:19" x14ac:dyDescent="0.25"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</row>
    <row r="1144" spans="2:19" x14ac:dyDescent="0.25"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</row>
    <row r="1145" spans="2:19" x14ac:dyDescent="0.25"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</row>
    <row r="1146" spans="2:19" x14ac:dyDescent="0.25"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</row>
    <row r="1147" spans="2:19" x14ac:dyDescent="0.25"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</row>
    <row r="1148" spans="2:19" x14ac:dyDescent="0.25"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</row>
    <row r="1149" spans="2:19" x14ac:dyDescent="0.25"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</row>
    <row r="1150" spans="2:19" x14ac:dyDescent="0.25"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</row>
    <row r="1151" spans="2:19" x14ac:dyDescent="0.25"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</row>
    <row r="1152" spans="2:19" x14ac:dyDescent="0.25"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</row>
    <row r="1153" spans="2:19" x14ac:dyDescent="0.25"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</row>
    <row r="1154" spans="2:19" x14ac:dyDescent="0.25"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</row>
    <row r="1155" spans="2:19" x14ac:dyDescent="0.25"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</row>
    <row r="1156" spans="2:19" x14ac:dyDescent="0.25"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</row>
    <row r="1157" spans="2:19" x14ac:dyDescent="0.25"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</row>
    <row r="1158" spans="2:19" x14ac:dyDescent="0.25"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</row>
    <row r="1159" spans="2:19" x14ac:dyDescent="0.25"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</row>
    <row r="1160" spans="2:19" x14ac:dyDescent="0.25"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</row>
    <row r="1161" spans="2:19" x14ac:dyDescent="0.25"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</row>
    <row r="1162" spans="2:19" x14ac:dyDescent="0.25"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</row>
    <row r="1163" spans="2:19" x14ac:dyDescent="0.25"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</row>
    <row r="1164" spans="2:19" x14ac:dyDescent="0.25"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</row>
    <row r="1165" spans="2:19" x14ac:dyDescent="0.25"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</row>
    <row r="1166" spans="2:19" x14ac:dyDescent="0.25"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</row>
    <row r="1167" spans="2:19" x14ac:dyDescent="0.25"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</row>
    <row r="1168" spans="2:19" x14ac:dyDescent="0.25"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</row>
    <row r="1169" spans="2:19" x14ac:dyDescent="0.25"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</row>
    <row r="1170" spans="2:19" x14ac:dyDescent="0.25"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</row>
    <row r="1171" spans="2:19" x14ac:dyDescent="0.25"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</row>
    <row r="1172" spans="2:19" x14ac:dyDescent="0.25"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</row>
    <row r="1173" spans="2:19" x14ac:dyDescent="0.25"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</row>
    <row r="1174" spans="2:19" x14ac:dyDescent="0.25"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</row>
    <row r="1175" spans="2:19" x14ac:dyDescent="0.25"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</row>
    <row r="1176" spans="2:19" x14ac:dyDescent="0.25"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</row>
    <row r="1177" spans="2:19" x14ac:dyDescent="0.25"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</row>
    <row r="1178" spans="2:19" x14ac:dyDescent="0.25"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</row>
    <row r="1179" spans="2:19" x14ac:dyDescent="0.25"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</row>
    <row r="1180" spans="2:19" x14ac:dyDescent="0.25"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</row>
    <row r="1181" spans="2:19" x14ac:dyDescent="0.25"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</row>
    <row r="1182" spans="2:19" x14ac:dyDescent="0.25"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</row>
    <row r="1183" spans="2:19" x14ac:dyDescent="0.25"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</row>
    <row r="1184" spans="2:19" x14ac:dyDescent="0.25"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</row>
    <row r="1185" spans="2:19" x14ac:dyDescent="0.25"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</row>
    <row r="1186" spans="2:19" x14ac:dyDescent="0.25"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</row>
    <row r="1187" spans="2:19" x14ac:dyDescent="0.25"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</row>
    <row r="1188" spans="2:19" x14ac:dyDescent="0.25"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</row>
    <row r="1189" spans="2:19" x14ac:dyDescent="0.25"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</row>
    <row r="1190" spans="2:19" x14ac:dyDescent="0.25"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</row>
    <row r="1191" spans="2:19" x14ac:dyDescent="0.25"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</row>
    <row r="1192" spans="2:19" x14ac:dyDescent="0.25"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</row>
    <row r="1193" spans="2:19" x14ac:dyDescent="0.25"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</row>
    <row r="1194" spans="2:19" x14ac:dyDescent="0.25"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</row>
    <row r="1195" spans="2:19" x14ac:dyDescent="0.25"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</row>
    <row r="1196" spans="2:19" x14ac:dyDescent="0.25"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</row>
    <row r="1197" spans="2:19" x14ac:dyDescent="0.25"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</row>
    <row r="1198" spans="2:19" x14ac:dyDescent="0.25"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</row>
    <row r="1199" spans="2:19" x14ac:dyDescent="0.25"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</row>
    <row r="1200" spans="2:19" x14ac:dyDescent="0.25"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</row>
    <row r="1201" spans="2:19" x14ac:dyDescent="0.25"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</row>
    <row r="1202" spans="2:19" x14ac:dyDescent="0.25"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</row>
    <row r="1203" spans="2:19" x14ac:dyDescent="0.25"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</row>
    <row r="1204" spans="2:19" x14ac:dyDescent="0.25"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</row>
    <row r="1205" spans="2:19" x14ac:dyDescent="0.25"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</row>
    <row r="1206" spans="2:19" x14ac:dyDescent="0.25"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</row>
    <row r="1207" spans="2:19" x14ac:dyDescent="0.25"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</row>
    <row r="1208" spans="2:19" x14ac:dyDescent="0.25"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</row>
    <row r="1209" spans="2:19" x14ac:dyDescent="0.25"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</row>
    <row r="1210" spans="2:19" x14ac:dyDescent="0.25"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</row>
    <row r="1211" spans="2:19" x14ac:dyDescent="0.25"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</row>
    <row r="1212" spans="2:19" x14ac:dyDescent="0.25"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</row>
    <row r="1213" spans="2:19" x14ac:dyDescent="0.25"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</row>
    <row r="1214" spans="2:19" x14ac:dyDescent="0.25"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</row>
    <row r="1215" spans="2:19" x14ac:dyDescent="0.25"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</row>
    <row r="1216" spans="2:19" x14ac:dyDescent="0.25"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</row>
    <row r="1217" spans="2:19" x14ac:dyDescent="0.25"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</row>
    <row r="1218" spans="2:19" x14ac:dyDescent="0.25"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</row>
    <row r="1219" spans="2:19" x14ac:dyDescent="0.25"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</row>
    <row r="1220" spans="2:19" x14ac:dyDescent="0.25"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</row>
  </sheetData>
  <mergeCells count="12">
    <mergeCell ref="K4:L5"/>
    <mergeCell ref="M4:N5"/>
    <mergeCell ref="Q4:R5"/>
    <mergeCell ref="S4:S6"/>
    <mergeCell ref="B2:S2"/>
    <mergeCell ref="B3:S3"/>
    <mergeCell ref="B4:B6"/>
    <mergeCell ref="C4:D5"/>
    <mergeCell ref="E4:F5"/>
    <mergeCell ref="G4:H5"/>
    <mergeCell ref="I4:J5"/>
    <mergeCell ref="O4:P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0">
    <tabColor rgb="FF00B050"/>
    <pageSetUpPr fitToPage="1"/>
  </sheetPr>
  <dimension ref="A1:BO658"/>
  <sheetViews>
    <sheetView workbookViewId="0">
      <selection activeCell="C6" sqref="C6:L18"/>
    </sheetView>
  </sheetViews>
  <sheetFormatPr defaultRowHeight="15" x14ac:dyDescent="0.25"/>
  <cols>
    <col min="1" max="1" width="2.7109375" style="71" customWidth="1"/>
    <col min="2" max="2" width="15.7109375" style="63" customWidth="1"/>
    <col min="3" max="12" width="12.5703125" style="63" customWidth="1"/>
    <col min="13" max="67" width="11.42578125" style="71" customWidth="1"/>
    <col min="68" max="16384" width="9.140625" style="63"/>
  </cols>
  <sheetData>
    <row r="1" spans="2:13" s="71" customFormat="1" ht="15.75" thickBot="1" x14ac:dyDescent="0.3"/>
    <row r="2" spans="2:13" ht="21.95" customHeight="1" thickTop="1" thickBot="1" x14ac:dyDescent="0.3">
      <c r="B2" s="286" t="s">
        <v>354</v>
      </c>
      <c r="C2" s="287"/>
      <c r="D2" s="287"/>
      <c r="E2" s="287"/>
      <c r="F2" s="287"/>
      <c r="G2" s="287"/>
      <c r="H2" s="287"/>
      <c r="I2" s="287"/>
      <c r="J2" s="287"/>
      <c r="K2" s="287"/>
      <c r="L2" s="288"/>
    </row>
    <row r="3" spans="2:13" ht="21.95" customHeight="1" thickTop="1" thickBot="1" x14ac:dyDescent="0.3">
      <c r="B3" s="289" t="s">
        <v>238</v>
      </c>
      <c r="C3" s="298" t="s">
        <v>198</v>
      </c>
      <c r="D3" s="298"/>
      <c r="E3" s="298"/>
      <c r="F3" s="298"/>
      <c r="G3" s="298"/>
      <c r="H3" s="298"/>
      <c r="I3" s="298"/>
      <c r="J3" s="298"/>
      <c r="K3" s="299" t="s">
        <v>170</v>
      </c>
      <c r="L3" s="300"/>
    </row>
    <row r="4" spans="2:13" ht="21.95" customHeight="1" thickTop="1" thickBot="1" x14ac:dyDescent="0.3">
      <c r="B4" s="290"/>
      <c r="C4" s="303" t="s">
        <v>199</v>
      </c>
      <c r="D4" s="304"/>
      <c r="E4" s="305" t="s">
        <v>200</v>
      </c>
      <c r="F4" s="304"/>
      <c r="G4" s="305" t="s">
        <v>201</v>
      </c>
      <c r="H4" s="304"/>
      <c r="I4" s="298" t="s">
        <v>202</v>
      </c>
      <c r="J4" s="308"/>
      <c r="K4" s="309"/>
      <c r="L4" s="310"/>
    </row>
    <row r="5" spans="2:13" ht="21.95" customHeight="1" thickTop="1" thickBot="1" x14ac:dyDescent="0.3">
      <c r="B5" s="291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2" t="s">
        <v>2</v>
      </c>
      <c r="K5" s="92" t="s">
        <v>169</v>
      </c>
      <c r="L5" s="173" t="s">
        <v>2</v>
      </c>
    </row>
    <row r="6" spans="2:13" ht="21.95" customHeight="1" thickTop="1" x14ac:dyDescent="0.25">
      <c r="B6" s="117" t="s">
        <v>239</v>
      </c>
      <c r="C6" s="93">
        <v>730</v>
      </c>
      <c r="D6" s="90">
        <v>7.3640673862604658E-2</v>
      </c>
      <c r="E6" s="96">
        <v>1456</v>
      </c>
      <c r="F6" s="90">
        <v>0.14687783718349642</v>
      </c>
      <c r="G6" s="96">
        <v>112</v>
      </c>
      <c r="H6" s="90">
        <v>1.1298295167961263E-2</v>
      </c>
      <c r="I6" s="96">
        <v>0</v>
      </c>
      <c r="J6" s="82">
        <v>0</v>
      </c>
      <c r="K6" s="120">
        <v>2298</v>
      </c>
      <c r="L6" s="112">
        <v>7.4258385574872354E-2</v>
      </c>
      <c r="M6" s="160"/>
    </row>
    <row r="7" spans="2:13" ht="21.95" customHeight="1" x14ac:dyDescent="0.25">
      <c r="B7" s="117" t="s">
        <v>240</v>
      </c>
      <c r="C7" s="93">
        <v>871</v>
      </c>
      <c r="D7" s="90">
        <v>8.7864420457984468E-2</v>
      </c>
      <c r="E7" s="96">
        <v>1638</v>
      </c>
      <c r="F7" s="90">
        <v>0.16523756683143348</v>
      </c>
      <c r="G7" s="96">
        <v>126</v>
      </c>
      <c r="H7" s="90">
        <v>1.2710582063956422E-2</v>
      </c>
      <c r="I7" s="96">
        <v>0</v>
      </c>
      <c r="J7" s="82">
        <v>0</v>
      </c>
      <c r="K7" s="120">
        <v>2635</v>
      </c>
      <c r="L7" s="112">
        <v>8.5148322885025524E-2</v>
      </c>
      <c r="M7" s="160"/>
    </row>
    <row r="8" spans="2:13" ht="21.95" customHeight="1" x14ac:dyDescent="0.25">
      <c r="B8" s="117" t="s">
        <v>241</v>
      </c>
      <c r="C8" s="93">
        <v>914</v>
      </c>
      <c r="D8" s="90">
        <v>9.2202158781398161E-2</v>
      </c>
      <c r="E8" s="96">
        <v>1880</v>
      </c>
      <c r="F8" s="90">
        <v>0.18964995460506406</v>
      </c>
      <c r="G8" s="96">
        <v>125</v>
      </c>
      <c r="H8" s="90">
        <v>1.2609704428528195E-2</v>
      </c>
      <c r="I8" s="96">
        <v>1</v>
      </c>
      <c r="J8" s="82">
        <v>1.0087763542822556E-4</v>
      </c>
      <c r="K8" s="120">
        <v>2920</v>
      </c>
      <c r="L8" s="112">
        <v>9.4357913785303435E-2</v>
      </c>
      <c r="M8" s="160"/>
    </row>
    <row r="9" spans="2:13" ht="21.95" customHeight="1" x14ac:dyDescent="0.25">
      <c r="B9" s="117" t="s">
        <v>242</v>
      </c>
      <c r="C9" s="93">
        <v>715</v>
      </c>
      <c r="D9" s="90">
        <v>7.2127509331181283E-2</v>
      </c>
      <c r="E9" s="96">
        <v>1424</v>
      </c>
      <c r="F9" s="90">
        <v>0.1436497528497932</v>
      </c>
      <c r="G9" s="96">
        <v>88</v>
      </c>
      <c r="H9" s="90">
        <v>8.8772319176838501E-3</v>
      </c>
      <c r="I9" s="96">
        <v>1</v>
      </c>
      <c r="J9" s="82">
        <v>1.0087763542822556E-4</v>
      </c>
      <c r="K9" s="120">
        <v>2228</v>
      </c>
      <c r="L9" s="112">
        <v>7.1996380792347964E-2</v>
      </c>
      <c r="M9" s="160"/>
    </row>
    <row r="10" spans="2:13" ht="21.95" customHeight="1" x14ac:dyDescent="0.25">
      <c r="B10" s="117" t="s">
        <v>243</v>
      </c>
      <c r="C10" s="93">
        <v>1056</v>
      </c>
      <c r="D10" s="90">
        <v>0.10652678301220619</v>
      </c>
      <c r="E10" s="96">
        <v>1957</v>
      </c>
      <c r="F10" s="90">
        <v>0.19741753253303743</v>
      </c>
      <c r="G10" s="96">
        <v>133</v>
      </c>
      <c r="H10" s="90">
        <v>1.3416725511953999E-2</v>
      </c>
      <c r="I10" s="96">
        <v>0</v>
      </c>
      <c r="J10" s="82">
        <v>0</v>
      </c>
      <c r="K10" s="120">
        <v>3146</v>
      </c>
      <c r="L10" s="112">
        <v>0.10166095779745363</v>
      </c>
      <c r="M10" s="160"/>
    </row>
    <row r="11" spans="2:13" ht="21.95" customHeight="1" x14ac:dyDescent="0.25">
      <c r="B11" s="117" t="s">
        <v>244</v>
      </c>
      <c r="C11" s="93">
        <v>1057</v>
      </c>
      <c r="D11" s="90">
        <v>0.10662766064763442</v>
      </c>
      <c r="E11" s="96">
        <v>1816</v>
      </c>
      <c r="F11" s="90">
        <v>0.18319378593765762</v>
      </c>
      <c r="G11" s="96">
        <v>102</v>
      </c>
      <c r="H11" s="90">
        <v>1.0289518813679007E-2</v>
      </c>
      <c r="I11" s="96">
        <v>0</v>
      </c>
      <c r="J11" s="82">
        <v>0</v>
      </c>
      <c r="K11" s="120">
        <v>2975</v>
      </c>
      <c r="L11" s="112">
        <v>9.6135203257286889E-2</v>
      </c>
      <c r="M11" s="160"/>
    </row>
    <row r="12" spans="2:13" ht="21.95" customHeight="1" x14ac:dyDescent="0.25">
      <c r="B12" s="117" t="s">
        <v>245</v>
      </c>
      <c r="C12" s="93">
        <v>505</v>
      </c>
      <c r="D12" s="90">
        <v>5.0943205891253909E-2</v>
      </c>
      <c r="E12" s="96">
        <v>1205</v>
      </c>
      <c r="F12" s="90">
        <v>0.1215575506910118</v>
      </c>
      <c r="G12" s="96">
        <v>58</v>
      </c>
      <c r="H12" s="90">
        <v>5.8509028548370829E-3</v>
      </c>
      <c r="I12" s="96">
        <v>0</v>
      </c>
      <c r="J12" s="82">
        <v>0</v>
      </c>
      <c r="K12" s="120">
        <v>1768</v>
      </c>
      <c r="L12" s="112">
        <v>5.7131777935759062E-2</v>
      </c>
      <c r="M12" s="160"/>
    </row>
    <row r="13" spans="2:13" ht="21.95" customHeight="1" x14ac:dyDescent="0.25">
      <c r="B13" s="117" t="s">
        <v>246</v>
      </c>
      <c r="C13" s="93">
        <v>593</v>
      </c>
      <c r="D13" s="90">
        <v>5.9820437808937761E-2</v>
      </c>
      <c r="E13" s="96">
        <v>1343</v>
      </c>
      <c r="F13" s="90">
        <v>0.13547866438010692</v>
      </c>
      <c r="G13" s="96">
        <v>74</v>
      </c>
      <c r="H13" s="90">
        <v>7.4649450216886914E-3</v>
      </c>
      <c r="I13" s="96">
        <v>1</v>
      </c>
      <c r="J13" s="82">
        <v>1.0087763542822556E-4</v>
      </c>
      <c r="K13" s="120">
        <v>2011</v>
      </c>
      <c r="L13" s="112">
        <v>6.4984165966522331E-2</v>
      </c>
      <c r="M13" s="160"/>
    </row>
    <row r="14" spans="2:13" ht="21.95" customHeight="1" x14ac:dyDescent="0.25">
      <c r="B14" s="117" t="s">
        <v>247</v>
      </c>
      <c r="C14" s="93">
        <v>941</v>
      </c>
      <c r="D14" s="90">
        <v>9.4925854937960255E-2</v>
      </c>
      <c r="E14" s="96">
        <v>1855</v>
      </c>
      <c r="F14" s="90">
        <v>0.18712801371935842</v>
      </c>
      <c r="G14" s="96">
        <v>145</v>
      </c>
      <c r="H14" s="90">
        <v>1.4627257137092706E-2</v>
      </c>
      <c r="I14" s="96">
        <v>0</v>
      </c>
      <c r="J14" s="82">
        <v>0</v>
      </c>
      <c r="K14" s="120">
        <v>2941</v>
      </c>
      <c r="L14" s="112">
        <v>9.5036515220060749E-2</v>
      </c>
      <c r="M14" s="160"/>
    </row>
    <row r="15" spans="2:13" ht="21.95" customHeight="1" x14ac:dyDescent="0.25">
      <c r="B15" s="117" t="s">
        <v>248</v>
      </c>
      <c r="C15" s="93">
        <v>936</v>
      </c>
      <c r="D15" s="90">
        <v>9.4421466760819125E-2</v>
      </c>
      <c r="E15" s="96">
        <v>1937</v>
      </c>
      <c r="F15" s="90">
        <v>0.19539997982447291</v>
      </c>
      <c r="G15" s="96">
        <v>125</v>
      </c>
      <c r="H15" s="90">
        <v>1.2609704428528195E-2</v>
      </c>
      <c r="I15" s="96">
        <v>0</v>
      </c>
      <c r="J15" s="82">
        <v>0</v>
      </c>
      <c r="K15" s="120">
        <v>2998</v>
      </c>
      <c r="L15" s="112">
        <v>9.6878433400116329E-2</v>
      </c>
      <c r="M15" s="160"/>
    </row>
    <row r="16" spans="2:13" ht="21.95" customHeight="1" x14ac:dyDescent="0.25">
      <c r="B16" s="117" t="s">
        <v>249</v>
      </c>
      <c r="C16" s="93">
        <v>798</v>
      </c>
      <c r="D16" s="90">
        <v>8.0500353071723998E-2</v>
      </c>
      <c r="E16" s="96">
        <v>1746</v>
      </c>
      <c r="F16" s="90">
        <v>0.17613235145768183</v>
      </c>
      <c r="G16" s="96">
        <v>107</v>
      </c>
      <c r="H16" s="90">
        <v>1.0793906990820135E-2</v>
      </c>
      <c r="I16" s="96">
        <v>0</v>
      </c>
      <c r="J16" s="82">
        <v>0</v>
      </c>
      <c r="K16" s="120">
        <v>2651</v>
      </c>
      <c r="L16" s="112">
        <v>8.566535254960253E-2</v>
      </c>
      <c r="M16" s="160"/>
    </row>
    <row r="17" spans="2:13" ht="21.95" customHeight="1" thickBot="1" x14ac:dyDescent="0.3">
      <c r="B17" s="117" t="s">
        <v>250</v>
      </c>
      <c r="C17" s="93">
        <v>797</v>
      </c>
      <c r="D17" s="90">
        <v>8.0399475436295775E-2</v>
      </c>
      <c r="E17" s="96">
        <v>1481</v>
      </c>
      <c r="F17" s="90">
        <v>0.14939977806920207</v>
      </c>
      <c r="G17" s="96">
        <v>97</v>
      </c>
      <c r="H17" s="90">
        <v>9.7851306365378792E-3</v>
      </c>
      <c r="I17" s="96">
        <v>0</v>
      </c>
      <c r="J17" s="82">
        <v>0</v>
      </c>
      <c r="K17" s="120">
        <v>2375</v>
      </c>
      <c r="L17" s="112">
        <v>7.6746590835649192E-2</v>
      </c>
      <c r="M17" s="160"/>
    </row>
    <row r="18" spans="2:13" ht="21.95" customHeight="1" thickTop="1" thickBot="1" x14ac:dyDescent="0.3">
      <c r="B18" s="98" t="s">
        <v>170</v>
      </c>
      <c r="C18" s="94">
        <v>9913</v>
      </c>
      <c r="D18" s="91">
        <v>0.99999999999999989</v>
      </c>
      <c r="E18" s="97">
        <v>19738</v>
      </c>
      <c r="F18" s="91">
        <v>1.9911227680823163</v>
      </c>
      <c r="G18" s="97">
        <v>1292</v>
      </c>
      <c r="H18" s="91">
        <v>0.13033390497326741</v>
      </c>
      <c r="I18" s="97">
        <v>3</v>
      </c>
      <c r="J18" s="83">
        <v>3.026329062846767E-4</v>
      </c>
      <c r="K18" s="94">
        <v>30946</v>
      </c>
      <c r="L18" s="116">
        <v>1</v>
      </c>
      <c r="M18" s="160"/>
    </row>
    <row r="19" spans="2:13" s="71" customFormat="1" ht="21.95" customHeight="1" thickTop="1" thickBot="1" x14ac:dyDescent="0.3">
      <c r="B19" s="99"/>
      <c r="C19" s="100"/>
      <c r="D19" s="101"/>
      <c r="E19" s="100"/>
      <c r="F19" s="101"/>
      <c r="G19" s="100"/>
      <c r="H19" s="101"/>
      <c r="I19" s="100"/>
      <c r="J19" s="101"/>
      <c r="K19" s="100"/>
      <c r="L19" s="101"/>
    </row>
    <row r="20" spans="2:13" s="71" customFormat="1" ht="21.95" customHeight="1" thickTop="1" x14ac:dyDescent="0.25">
      <c r="B20" s="111" t="s">
        <v>196</v>
      </c>
      <c r="C20" s="106"/>
      <c r="D20" s="106"/>
      <c r="E20" s="130"/>
      <c r="F20" s="177"/>
      <c r="G20" s="102"/>
      <c r="H20" s="102"/>
      <c r="I20" s="102"/>
      <c r="J20" s="177"/>
      <c r="K20" s="102"/>
      <c r="L20" s="102"/>
    </row>
    <row r="21" spans="2:13" s="71" customFormat="1" ht="21.95" customHeight="1" thickBot="1" x14ac:dyDescent="0.3">
      <c r="B21" s="108" t="s">
        <v>197</v>
      </c>
      <c r="C21" s="109"/>
      <c r="D21" s="109"/>
      <c r="E21" s="133"/>
      <c r="F21" s="102"/>
      <c r="G21" s="102"/>
      <c r="H21" s="102"/>
      <c r="I21" s="102"/>
      <c r="J21" s="102"/>
      <c r="K21" s="102"/>
      <c r="L21" s="102"/>
    </row>
    <row r="22" spans="2:13" s="71" customFormat="1" ht="15.75" thickTop="1" x14ac:dyDescent="0.25"/>
    <row r="23" spans="2:13" s="71" customFormat="1" x14ac:dyDescent="0.25"/>
    <row r="24" spans="2:13" s="71" customFormat="1" x14ac:dyDescent="0.25"/>
    <row r="25" spans="2:13" s="71" customFormat="1" x14ac:dyDescent="0.25"/>
    <row r="26" spans="2:13" s="71" customFormat="1" x14ac:dyDescent="0.25"/>
    <row r="27" spans="2:13" s="71" customFormat="1" x14ac:dyDescent="0.25"/>
    <row r="28" spans="2:13" s="71" customFormat="1" x14ac:dyDescent="0.25"/>
    <row r="29" spans="2:13" s="71" customFormat="1" x14ac:dyDescent="0.25"/>
    <row r="30" spans="2:13" s="71" customFormat="1" x14ac:dyDescent="0.25"/>
    <row r="31" spans="2:13" s="71" customFormat="1" x14ac:dyDescent="0.25"/>
    <row r="32" spans="2:13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1">
    <tabColor rgb="FF00B050"/>
    <pageSetUpPr fitToPage="1"/>
  </sheetPr>
  <dimension ref="A1:EB634"/>
  <sheetViews>
    <sheetView workbookViewId="0">
      <selection activeCell="C7" sqref="C7:W19"/>
    </sheetView>
  </sheetViews>
  <sheetFormatPr defaultRowHeight="15" x14ac:dyDescent="0.25"/>
  <cols>
    <col min="1" max="1" width="2.7109375" style="71" customWidth="1"/>
    <col min="2" max="2" width="15.7109375" style="63" customWidth="1"/>
    <col min="3" max="23" width="10.7109375" style="63" customWidth="1"/>
    <col min="24" max="132" width="11.42578125" style="71" customWidth="1"/>
    <col min="133" max="16384" width="9.140625" style="63"/>
  </cols>
  <sheetData>
    <row r="1" spans="2:24" s="71" customFormat="1" ht="15.75" thickBot="1" x14ac:dyDescent="0.3"/>
    <row r="2" spans="2:24" ht="21.95" customHeight="1" thickTop="1" thickBot="1" x14ac:dyDescent="0.3">
      <c r="B2" s="359" t="s">
        <v>355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7"/>
    </row>
    <row r="3" spans="2:24" ht="21.95" customHeight="1" thickTop="1" thickBot="1" x14ac:dyDescent="0.3">
      <c r="B3" s="289" t="s">
        <v>238</v>
      </c>
      <c r="C3" s="303" t="s">
        <v>204</v>
      </c>
      <c r="D3" s="298"/>
      <c r="E3" s="298"/>
      <c r="F3" s="298"/>
      <c r="G3" s="298"/>
      <c r="H3" s="298"/>
      <c r="I3" s="298"/>
      <c r="J3" s="298"/>
      <c r="K3" s="308"/>
      <c r="L3" s="303" t="s">
        <v>205</v>
      </c>
      <c r="M3" s="298"/>
      <c r="N3" s="298"/>
      <c r="O3" s="298"/>
      <c r="P3" s="298"/>
      <c r="Q3" s="298"/>
      <c r="R3" s="298"/>
      <c r="S3" s="298"/>
      <c r="T3" s="298"/>
      <c r="U3" s="308"/>
      <c r="V3" s="299" t="s">
        <v>170</v>
      </c>
      <c r="W3" s="300"/>
    </row>
    <row r="4" spans="2:24" ht="21.95" customHeight="1" thickTop="1" thickBot="1" x14ac:dyDescent="0.3">
      <c r="B4" s="290"/>
      <c r="C4" s="303" t="s">
        <v>198</v>
      </c>
      <c r="D4" s="298"/>
      <c r="E4" s="298"/>
      <c r="F4" s="298"/>
      <c r="G4" s="298"/>
      <c r="H4" s="298"/>
      <c r="I4" s="308"/>
      <c r="J4" s="352" t="s">
        <v>170</v>
      </c>
      <c r="K4" s="353"/>
      <c r="L4" s="298" t="s">
        <v>198</v>
      </c>
      <c r="M4" s="298"/>
      <c r="N4" s="298"/>
      <c r="O4" s="298"/>
      <c r="P4" s="298"/>
      <c r="Q4" s="298"/>
      <c r="R4" s="298"/>
      <c r="S4" s="308"/>
      <c r="T4" s="292" t="s">
        <v>170</v>
      </c>
      <c r="U4" s="278"/>
      <c r="V4" s="301"/>
      <c r="W4" s="302"/>
    </row>
    <row r="5" spans="2:24" ht="21.95" customHeight="1" thickTop="1" thickBot="1" x14ac:dyDescent="0.3">
      <c r="B5" s="290"/>
      <c r="C5" s="303" t="s">
        <v>199</v>
      </c>
      <c r="D5" s="304"/>
      <c r="E5" s="298" t="s">
        <v>200</v>
      </c>
      <c r="F5" s="304"/>
      <c r="G5" s="298" t="s">
        <v>201</v>
      </c>
      <c r="H5" s="304"/>
      <c r="I5" s="173" t="s">
        <v>202</v>
      </c>
      <c r="J5" s="294"/>
      <c r="K5" s="279"/>
      <c r="L5" s="303" t="s">
        <v>199</v>
      </c>
      <c r="M5" s="304"/>
      <c r="N5" s="298" t="s">
        <v>200</v>
      </c>
      <c r="O5" s="304"/>
      <c r="P5" s="298" t="s">
        <v>201</v>
      </c>
      <c r="Q5" s="304"/>
      <c r="R5" s="298" t="s">
        <v>202</v>
      </c>
      <c r="S5" s="308"/>
      <c r="T5" s="294"/>
      <c r="U5" s="279"/>
      <c r="V5" s="309"/>
      <c r="W5" s="310"/>
    </row>
    <row r="6" spans="2:24" ht="21.95" customHeight="1" thickTop="1" thickBot="1" x14ac:dyDescent="0.3">
      <c r="B6" s="291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174" t="s">
        <v>2</v>
      </c>
      <c r="I6" s="173" t="s">
        <v>169</v>
      </c>
      <c r="J6" s="92" t="s">
        <v>169</v>
      </c>
      <c r="K6" s="173" t="s">
        <v>2</v>
      </c>
      <c r="L6" s="92" t="s">
        <v>169</v>
      </c>
      <c r="M6" s="174" t="s">
        <v>2</v>
      </c>
      <c r="N6" s="95" t="s">
        <v>169</v>
      </c>
      <c r="O6" s="174" t="s">
        <v>2</v>
      </c>
      <c r="P6" s="95" t="s">
        <v>169</v>
      </c>
      <c r="Q6" s="174" t="s">
        <v>2</v>
      </c>
      <c r="R6" s="95" t="s">
        <v>169</v>
      </c>
      <c r="S6" s="172" t="s">
        <v>2</v>
      </c>
      <c r="T6" s="92" t="s">
        <v>169</v>
      </c>
      <c r="U6" s="173" t="s">
        <v>2</v>
      </c>
      <c r="V6" s="92" t="s">
        <v>169</v>
      </c>
      <c r="W6" s="173" t="s">
        <v>2</v>
      </c>
    </row>
    <row r="7" spans="2:24" ht="21.95" customHeight="1" thickTop="1" x14ac:dyDescent="0.25">
      <c r="B7" s="117" t="s">
        <v>239</v>
      </c>
      <c r="C7" s="93">
        <v>433</v>
      </c>
      <c r="D7" s="136">
        <v>0.76501766784452296</v>
      </c>
      <c r="E7" s="96">
        <v>621</v>
      </c>
      <c r="F7" s="136">
        <v>1.0971731448763251</v>
      </c>
      <c r="G7" s="96">
        <v>49</v>
      </c>
      <c r="H7" s="136">
        <v>8.6572438162544174E-2</v>
      </c>
      <c r="I7" s="104">
        <v>0</v>
      </c>
      <c r="J7" s="120">
        <v>1103</v>
      </c>
      <c r="K7" s="127">
        <v>0.74126344086021501</v>
      </c>
      <c r="L7" s="93">
        <v>297</v>
      </c>
      <c r="M7" s="136">
        <v>0.52473498233215543</v>
      </c>
      <c r="N7" s="96">
        <v>835</v>
      </c>
      <c r="O7" s="136">
        <v>1.4752650176678446</v>
      </c>
      <c r="P7" s="96">
        <v>63</v>
      </c>
      <c r="Q7" s="136">
        <v>0.11130742049469965</v>
      </c>
      <c r="R7" s="96">
        <v>0</v>
      </c>
      <c r="S7" s="125">
        <v>0</v>
      </c>
      <c r="T7" s="120">
        <v>1195</v>
      </c>
      <c r="U7" s="127">
        <v>7.3842921584378662E-2</v>
      </c>
      <c r="V7" s="120">
        <v>2298</v>
      </c>
      <c r="W7" s="127">
        <v>7.4258385574872354E-2</v>
      </c>
      <c r="X7" s="74"/>
    </row>
    <row r="8" spans="2:24" ht="21.95" customHeight="1" x14ac:dyDescent="0.25">
      <c r="B8" s="117" t="s">
        <v>240</v>
      </c>
      <c r="C8" s="93">
        <v>503</v>
      </c>
      <c r="D8" s="136">
        <v>0.88869257950530034</v>
      </c>
      <c r="E8" s="96">
        <v>710</v>
      </c>
      <c r="F8" s="136">
        <v>1.2544169611307421</v>
      </c>
      <c r="G8" s="96">
        <v>57</v>
      </c>
      <c r="H8" s="136">
        <v>0.10070671378091872</v>
      </c>
      <c r="I8" s="104">
        <v>0</v>
      </c>
      <c r="J8" s="120">
        <v>1270</v>
      </c>
      <c r="K8" s="127">
        <v>0.853494623655914</v>
      </c>
      <c r="L8" s="93">
        <v>368</v>
      </c>
      <c r="M8" s="136">
        <v>0.65017667844522964</v>
      </c>
      <c r="N8" s="96">
        <v>928</v>
      </c>
      <c r="O8" s="136">
        <v>1.6395759717314489</v>
      </c>
      <c r="P8" s="96">
        <v>69</v>
      </c>
      <c r="Q8" s="136">
        <v>0.12190812720848057</v>
      </c>
      <c r="R8" s="96">
        <v>0</v>
      </c>
      <c r="S8" s="125">
        <v>0</v>
      </c>
      <c r="T8" s="120">
        <v>1365</v>
      </c>
      <c r="U8" s="127">
        <v>8.4347772353704512E-2</v>
      </c>
      <c r="V8" s="120">
        <v>2635</v>
      </c>
      <c r="W8" s="127">
        <v>8.5148322885025524E-2</v>
      </c>
      <c r="X8" s="74"/>
    </row>
    <row r="9" spans="2:24" ht="21.95" customHeight="1" x14ac:dyDescent="0.25">
      <c r="B9" s="117" t="s">
        <v>241</v>
      </c>
      <c r="C9" s="93">
        <v>538</v>
      </c>
      <c r="D9" s="136">
        <v>0.95053003533568903</v>
      </c>
      <c r="E9" s="96">
        <v>770</v>
      </c>
      <c r="F9" s="136">
        <v>1.3604240282685511</v>
      </c>
      <c r="G9" s="96">
        <v>54</v>
      </c>
      <c r="H9" s="136">
        <v>9.5406360424028266E-2</v>
      </c>
      <c r="I9" s="104">
        <v>0</v>
      </c>
      <c r="J9" s="120">
        <v>1362</v>
      </c>
      <c r="K9" s="127">
        <v>0.91532258064516125</v>
      </c>
      <c r="L9" s="93">
        <v>376</v>
      </c>
      <c r="M9" s="136">
        <v>0.66431095406360419</v>
      </c>
      <c r="N9" s="96">
        <v>1110</v>
      </c>
      <c r="O9" s="136">
        <v>1.9611307420494699</v>
      </c>
      <c r="P9" s="96">
        <v>71</v>
      </c>
      <c r="Q9" s="136">
        <v>0.12544169611307421</v>
      </c>
      <c r="R9" s="96">
        <v>1</v>
      </c>
      <c r="S9" s="125">
        <v>1.7667844522968198E-3</v>
      </c>
      <c r="T9" s="120">
        <v>1558</v>
      </c>
      <c r="U9" s="127">
        <v>9.6273867638880309E-2</v>
      </c>
      <c r="V9" s="120">
        <v>2920</v>
      </c>
      <c r="W9" s="127">
        <v>9.4357913785303435E-2</v>
      </c>
      <c r="X9" s="74"/>
    </row>
    <row r="10" spans="2:24" ht="21.95" customHeight="1" x14ac:dyDescent="0.25">
      <c r="B10" s="117" t="s">
        <v>242</v>
      </c>
      <c r="C10" s="93">
        <v>413</v>
      </c>
      <c r="D10" s="136">
        <v>0.72968197879858654</v>
      </c>
      <c r="E10" s="96">
        <v>595</v>
      </c>
      <c r="F10" s="136">
        <v>1.0512367491166077</v>
      </c>
      <c r="G10" s="96">
        <v>32</v>
      </c>
      <c r="H10" s="136">
        <v>5.6537102473498232E-2</v>
      </c>
      <c r="I10" s="104">
        <v>0</v>
      </c>
      <c r="J10" s="120">
        <v>1040</v>
      </c>
      <c r="K10" s="127">
        <v>0.69892473118279574</v>
      </c>
      <c r="L10" s="93">
        <v>302</v>
      </c>
      <c r="M10" s="136">
        <v>0.53356890459363959</v>
      </c>
      <c r="N10" s="96">
        <v>829</v>
      </c>
      <c r="O10" s="136">
        <v>1.4646643109540636</v>
      </c>
      <c r="P10" s="96">
        <v>56</v>
      </c>
      <c r="Q10" s="136">
        <v>9.8939929328621903E-2</v>
      </c>
      <c r="R10" s="96">
        <v>1</v>
      </c>
      <c r="S10" s="125">
        <v>1.7667844522968198E-3</v>
      </c>
      <c r="T10" s="120">
        <v>1188</v>
      </c>
      <c r="U10" s="127">
        <v>7.3410368905641718E-2</v>
      </c>
      <c r="V10" s="120">
        <v>2228</v>
      </c>
      <c r="W10" s="127">
        <v>7.1996380792347964E-2</v>
      </c>
      <c r="X10" s="74"/>
    </row>
    <row r="11" spans="2:24" ht="21.95" customHeight="1" x14ac:dyDescent="0.25">
      <c r="B11" s="117" t="s">
        <v>243</v>
      </c>
      <c r="C11" s="93">
        <v>647</v>
      </c>
      <c r="D11" s="136">
        <v>1.1431095406360423</v>
      </c>
      <c r="E11" s="96">
        <v>859</v>
      </c>
      <c r="F11" s="136">
        <v>1.5176678445229681</v>
      </c>
      <c r="G11" s="96">
        <v>53</v>
      </c>
      <c r="H11" s="136">
        <v>9.3639575971731448E-2</v>
      </c>
      <c r="I11" s="104">
        <v>0</v>
      </c>
      <c r="J11" s="120">
        <v>1559</v>
      </c>
      <c r="K11" s="127">
        <v>1.0477150537634408</v>
      </c>
      <c r="L11" s="93">
        <v>409</v>
      </c>
      <c r="M11" s="136">
        <v>0.72261484098939932</v>
      </c>
      <c r="N11" s="96">
        <v>1098</v>
      </c>
      <c r="O11" s="136">
        <v>1.9399293286219081</v>
      </c>
      <c r="P11" s="96">
        <v>80</v>
      </c>
      <c r="Q11" s="136">
        <v>0.14134275618374559</v>
      </c>
      <c r="R11" s="96">
        <v>0</v>
      </c>
      <c r="S11" s="125">
        <v>0</v>
      </c>
      <c r="T11" s="120">
        <v>1587</v>
      </c>
      <c r="U11" s="127">
        <v>9.8065871593647658E-2</v>
      </c>
      <c r="V11" s="120">
        <v>3146</v>
      </c>
      <c r="W11" s="127">
        <v>0.10166095779745363</v>
      </c>
      <c r="X11" s="74"/>
    </row>
    <row r="12" spans="2:24" ht="21.95" customHeight="1" x14ac:dyDescent="0.25">
      <c r="B12" s="117" t="s">
        <v>244</v>
      </c>
      <c r="C12" s="93">
        <v>651</v>
      </c>
      <c r="D12" s="136">
        <v>1.1501766784452296</v>
      </c>
      <c r="E12" s="96">
        <v>799</v>
      </c>
      <c r="F12" s="136">
        <v>1.411660777385159</v>
      </c>
      <c r="G12" s="96">
        <v>49</v>
      </c>
      <c r="H12" s="136">
        <v>8.6572438162544174E-2</v>
      </c>
      <c r="I12" s="104">
        <v>0</v>
      </c>
      <c r="J12" s="120">
        <v>1499</v>
      </c>
      <c r="K12" s="127">
        <v>1.0073924731182795</v>
      </c>
      <c r="L12" s="93">
        <v>406</v>
      </c>
      <c r="M12" s="136">
        <v>0.71731448763250882</v>
      </c>
      <c r="N12" s="96">
        <v>1017</v>
      </c>
      <c r="O12" s="136">
        <v>1.7968197879858658</v>
      </c>
      <c r="P12" s="96">
        <v>53</v>
      </c>
      <c r="Q12" s="136">
        <v>9.3639575971731448E-2</v>
      </c>
      <c r="R12" s="96">
        <v>0</v>
      </c>
      <c r="S12" s="125">
        <v>0</v>
      </c>
      <c r="T12" s="120">
        <v>1476</v>
      </c>
      <c r="U12" s="127">
        <v>9.1206821973676078E-2</v>
      </c>
      <c r="V12" s="120">
        <v>2975</v>
      </c>
      <c r="W12" s="127">
        <v>9.6135203257286889E-2</v>
      </c>
      <c r="X12" s="74"/>
    </row>
    <row r="13" spans="2:24" ht="21.95" customHeight="1" x14ac:dyDescent="0.25">
      <c r="B13" s="117" t="s">
        <v>245</v>
      </c>
      <c r="C13" s="93">
        <v>234</v>
      </c>
      <c r="D13" s="136">
        <v>0.41342756183745583</v>
      </c>
      <c r="E13" s="96">
        <v>420</v>
      </c>
      <c r="F13" s="136">
        <v>0.74204946996466437</v>
      </c>
      <c r="G13" s="96">
        <v>21</v>
      </c>
      <c r="H13" s="136">
        <v>3.7102473498233215E-2</v>
      </c>
      <c r="I13" s="104">
        <v>0</v>
      </c>
      <c r="J13" s="120">
        <v>675</v>
      </c>
      <c r="K13" s="127">
        <v>0.4536290322580645</v>
      </c>
      <c r="L13" s="93">
        <v>271</v>
      </c>
      <c r="M13" s="136">
        <v>0.47879858657243818</v>
      </c>
      <c r="N13" s="96">
        <v>785</v>
      </c>
      <c r="O13" s="136">
        <v>1.3869257950530036</v>
      </c>
      <c r="P13" s="96">
        <v>37</v>
      </c>
      <c r="Q13" s="136">
        <v>6.5371024734982339E-2</v>
      </c>
      <c r="R13" s="96">
        <v>0</v>
      </c>
      <c r="S13" s="125">
        <v>0</v>
      </c>
      <c r="T13" s="120">
        <v>1093</v>
      </c>
      <c r="U13" s="127">
        <v>6.754001112278317E-2</v>
      </c>
      <c r="V13" s="120">
        <v>1768</v>
      </c>
      <c r="W13" s="127">
        <v>5.7131777935759062E-2</v>
      </c>
      <c r="X13" s="74"/>
    </row>
    <row r="14" spans="2:24" ht="21.95" customHeight="1" x14ac:dyDescent="0.25">
      <c r="B14" s="117" t="s">
        <v>246</v>
      </c>
      <c r="C14" s="93">
        <v>313</v>
      </c>
      <c r="D14" s="136">
        <v>0.55300353356890464</v>
      </c>
      <c r="E14" s="96">
        <v>442</v>
      </c>
      <c r="F14" s="136">
        <v>0.78091872791519434</v>
      </c>
      <c r="G14" s="96">
        <v>35</v>
      </c>
      <c r="H14" s="136">
        <v>6.1837455830388695E-2</v>
      </c>
      <c r="I14" s="104">
        <v>0</v>
      </c>
      <c r="J14" s="120">
        <v>790</v>
      </c>
      <c r="K14" s="127">
        <v>0.53091397849462363</v>
      </c>
      <c r="L14" s="93">
        <v>280</v>
      </c>
      <c r="M14" s="136">
        <v>0.49469964664310956</v>
      </c>
      <c r="N14" s="96">
        <v>901</v>
      </c>
      <c r="O14" s="136">
        <v>1.5918727915194346</v>
      </c>
      <c r="P14" s="96">
        <v>39</v>
      </c>
      <c r="Q14" s="136">
        <v>6.8904593639575976E-2</v>
      </c>
      <c r="R14" s="96">
        <v>1</v>
      </c>
      <c r="S14" s="125">
        <v>1.7667844522968198E-3</v>
      </c>
      <c r="T14" s="120">
        <v>1221</v>
      </c>
      <c r="U14" s="127">
        <v>7.5449545819687325E-2</v>
      </c>
      <c r="V14" s="120">
        <v>2011</v>
      </c>
      <c r="W14" s="127">
        <v>6.4984165966522331E-2</v>
      </c>
      <c r="X14" s="74"/>
    </row>
    <row r="15" spans="2:24" ht="21.95" customHeight="1" x14ac:dyDescent="0.25">
      <c r="B15" s="117" t="s">
        <v>247</v>
      </c>
      <c r="C15" s="93">
        <v>566</v>
      </c>
      <c r="D15" s="136">
        <v>1</v>
      </c>
      <c r="E15" s="96">
        <v>845</v>
      </c>
      <c r="F15" s="136">
        <v>1.4929328621908127</v>
      </c>
      <c r="G15" s="96">
        <v>77</v>
      </c>
      <c r="H15" s="136">
        <v>0.13604240282685512</v>
      </c>
      <c r="I15" s="104">
        <v>0</v>
      </c>
      <c r="J15" s="120">
        <v>1488</v>
      </c>
      <c r="K15" s="127">
        <v>1</v>
      </c>
      <c r="L15" s="93">
        <v>375</v>
      </c>
      <c r="M15" s="136">
        <v>0.66254416961130747</v>
      </c>
      <c r="N15" s="96">
        <v>1010</v>
      </c>
      <c r="O15" s="136">
        <v>1.784452296819788</v>
      </c>
      <c r="P15" s="96">
        <v>68</v>
      </c>
      <c r="Q15" s="136">
        <v>0.12014134275618374</v>
      </c>
      <c r="R15" s="96">
        <v>0</v>
      </c>
      <c r="S15" s="125">
        <v>0</v>
      </c>
      <c r="T15" s="120">
        <v>1453</v>
      </c>
      <c r="U15" s="127">
        <v>8.9785577457826116E-2</v>
      </c>
      <c r="V15" s="120">
        <v>2941</v>
      </c>
      <c r="W15" s="127">
        <v>9.5036515220060749E-2</v>
      </c>
      <c r="X15" s="74"/>
    </row>
    <row r="16" spans="2:24" ht="21.95" customHeight="1" x14ac:dyDescent="0.25">
      <c r="B16" s="117" t="s">
        <v>248</v>
      </c>
      <c r="C16" s="93">
        <v>543</v>
      </c>
      <c r="D16" s="136">
        <v>0.95936395759717319</v>
      </c>
      <c r="E16" s="96">
        <v>869</v>
      </c>
      <c r="F16" s="136">
        <v>1.5353356890459364</v>
      </c>
      <c r="G16" s="96">
        <v>57</v>
      </c>
      <c r="H16" s="136">
        <v>0.10070671378091872</v>
      </c>
      <c r="I16" s="104">
        <v>0</v>
      </c>
      <c r="J16" s="120">
        <v>1469</v>
      </c>
      <c r="K16" s="127">
        <v>0.98723118279569888</v>
      </c>
      <c r="L16" s="93">
        <v>393</v>
      </c>
      <c r="M16" s="136">
        <v>0.69434628975265023</v>
      </c>
      <c r="N16" s="96">
        <v>1068</v>
      </c>
      <c r="O16" s="136">
        <v>1.8869257950530036</v>
      </c>
      <c r="P16" s="96">
        <v>68</v>
      </c>
      <c r="Q16" s="136">
        <v>0.12014134275618374</v>
      </c>
      <c r="R16" s="96">
        <v>0</v>
      </c>
      <c r="S16" s="125">
        <v>0</v>
      </c>
      <c r="T16" s="120">
        <v>1529</v>
      </c>
      <c r="U16" s="127">
        <v>9.448186368411296E-2</v>
      </c>
      <c r="V16" s="120">
        <v>2998</v>
      </c>
      <c r="W16" s="127">
        <v>9.6878433400116329E-2</v>
      </c>
      <c r="X16" s="74"/>
    </row>
    <row r="17" spans="2:24" ht="21.95" customHeight="1" x14ac:dyDescent="0.25">
      <c r="B17" s="117" t="s">
        <v>249</v>
      </c>
      <c r="C17" s="93">
        <v>459</v>
      </c>
      <c r="D17" s="136">
        <v>0.81095406360424027</v>
      </c>
      <c r="E17" s="96">
        <v>774</v>
      </c>
      <c r="F17" s="136">
        <v>1.3674911660777385</v>
      </c>
      <c r="G17" s="96">
        <v>50</v>
      </c>
      <c r="H17" s="136">
        <v>8.8339222614840993E-2</v>
      </c>
      <c r="I17" s="104">
        <v>0</v>
      </c>
      <c r="J17" s="120">
        <v>1283</v>
      </c>
      <c r="K17" s="127">
        <v>0.86223118279569888</v>
      </c>
      <c r="L17" s="93">
        <v>339</v>
      </c>
      <c r="M17" s="136">
        <v>0.59893992932862195</v>
      </c>
      <c r="N17" s="96">
        <v>972</v>
      </c>
      <c r="O17" s="136">
        <v>1.7173144876325088</v>
      </c>
      <c r="P17" s="96">
        <v>57</v>
      </c>
      <c r="Q17" s="136">
        <v>0.10070671378091872</v>
      </c>
      <c r="R17" s="96">
        <v>0</v>
      </c>
      <c r="S17" s="125">
        <v>0</v>
      </c>
      <c r="T17" s="120">
        <v>1368</v>
      </c>
      <c r="U17" s="127">
        <v>8.4533152073163198E-2</v>
      </c>
      <c r="V17" s="120">
        <v>2651</v>
      </c>
      <c r="W17" s="127">
        <v>8.566535254960253E-2</v>
      </c>
      <c r="X17" s="74"/>
    </row>
    <row r="18" spans="2:24" ht="21.95" customHeight="1" thickBot="1" x14ac:dyDescent="0.3">
      <c r="B18" s="117" t="s">
        <v>250</v>
      </c>
      <c r="C18" s="93">
        <v>486</v>
      </c>
      <c r="D18" s="136">
        <v>0.85865724381625441</v>
      </c>
      <c r="E18" s="96">
        <v>691</v>
      </c>
      <c r="F18" s="136">
        <v>1.2208480565371025</v>
      </c>
      <c r="G18" s="96">
        <v>48</v>
      </c>
      <c r="H18" s="136">
        <v>8.4805653710247356E-2</v>
      </c>
      <c r="I18" s="104">
        <v>0</v>
      </c>
      <c r="J18" s="120">
        <v>1225</v>
      </c>
      <c r="K18" s="127">
        <v>0.823252688172043</v>
      </c>
      <c r="L18" s="93">
        <v>311</v>
      </c>
      <c r="M18" s="136">
        <v>0.54946996466431097</v>
      </c>
      <c r="N18" s="96">
        <v>790</v>
      </c>
      <c r="O18" s="136">
        <v>1.3957597173144876</v>
      </c>
      <c r="P18" s="96">
        <v>49</v>
      </c>
      <c r="Q18" s="136">
        <v>8.6572438162544174E-2</v>
      </c>
      <c r="R18" s="96">
        <v>0</v>
      </c>
      <c r="S18" s="125">
        <v>0</v>
      </c>
      <c r="T18" s="120">
        <v>1150</v>
      </c>
      <c r="U18" s="127">
        <v>7.1062225792498296E-2</v>
      </c>
      <c r="V18" s="120">
        <v>2375</v>
      </c>
      <c r="W18" s="127">
        <v>7.6746590835649192E-2</v>
      </c>
      <c r="X18" s="74"/>
    </row>
    <row r="19" spans="2:24" ht="21.95" customHeight="1" thickTop="1" thickBot="1" x14ac:dyDescent="0.3">
      <c r="B19" s="98" t="s">
        <v>170</v>
      </c>
      <c r="C19" s="94">
        <v>5786</v>
      </c>
      <c r="D19" s="135">
        <v>10.222614840989401</v>
      </c>
      <c r="E19" s="97">
        <v>8395</v>
      </c>
      <c r="F19" s="135">
        <v>14.832155477031803</v>
      </c>
      <c r="G19" s="97">
        <v>582</v>
      </c>
      <c r="H19" s="135">
        <v>1.0282685512367491</v>
      </c>
      <c r="I19" s="115">
        <v>0</v>
      </c>
      <c r="J19" s="94">
        <v>14763</v>
      </c>
      <c r="K19" s="129">
        <v>9.9213709677419324</v>
      </c>
      <c r="L19" s="94">
        <v>4127</v>
      </c>
      <c r="M19" s="135">
        <v>7.2915194346289747</v>
      </c>
      <c r="N19" s="97">
        <v>11343</v>
      </c>
      <c r="O19" s="135">
        <v>20.040636042402831</v>
      </c>
      <c r="P19" s="97">
        <v>710</v>
      </c>
      <c r="Q19" s="135">
        <v>1.2544169611307421</v>
      </c>
      <c r="R19" s="97">
        <v>3</v>
      </c>
      <c r="S19" s="128">
        <v>5.3003533568904589E-3</v>
      </c>
      <c r="T19" s="94">
        <v>16183</v>
      </c>
      <c r="U19" s="129">
        <v>0.99999999999999989</v>
      </c>
      <c r="V19" s="94">
        <v>30946</v>
      </c>
      <c r="W19" s="129">
        <v>1</v>
      </c>
      <c r="X19" s="79"/>
    </row>
    <row r="20" spans="2:24" s="71" customFormat="1" ht="21.95" customHeight="1" thickTop="1" thickBot="1" x14ac:dyDescent="0.3">
      <c r="B20" s="99"/>
      <c r="C20" s="100"/>
      <c r="D20" s="122"/>
      <c r="E20" s="100"/>
      <c r="F20" s="122"/>
      <c r="G20" s="100"/>
      <c r="H20" s="122"/>
      <c r="I20" s="100"/>
      <c r="J20" s="100"/>
      <c r="K20" s="122"/>
      <c r="L20" s="100"/>
      <c r="M20" s="122"/>
      <c r="N20" s="100"/>
      <c r="O20" s="122"/>
      <c r="P20" s="100"/>
      <c r="Q20" s="122"/>
      <c r="R20" s="100"/>
      <c r="S20" s="122"/>
      <c r="T20" s="100"/>
      <c r="U20" s="122"/>
      <c r="V20" s="100"/>
      <c r="W20" s="122"/>
    </row>
    <row r="21" spans="2:24" s="71" customFormat="1" ht="21.95" customHeight="1" thickTop="1" x14ac:dyDescent="0.25">
      <c r="B21" s="111" t="s">
        <v>196</v>
      </c>
      <c r="C21" s="106"/>
      <c r="D21" s="106"/>
      <c r="E21" s="130"/>
      <c r="F21" s="177"/>
      <c r="G21" s="102"/>
      <c r="H21" s="102"/>
      <c r="I21" s="102"/>
      <c r="J21" s="177"/>
      <c r="K21" s="102"/>
      <c r="L21" s="102"/>
    </row>
    <row r="22" spans="2:24" s="71" customFormat="1" ht="21.95" customHeight="1" thickBot="1" x14ac:dyDescent="0.3">
      <c r="B22" s="108" t="s">
        <v>197</v>
      </c>
      <c r="C22" s="109"/>
      <c r="D22" s="109"/>
      <c r="E22" s="133"/>
      <c r="F22" s="102"/>
      <c r="G22" s="102"/>
      <c r="H22" s="102"/>
      <c r="I22" s="102"/>
      <c r="J22" s="102"/>
      <c r="K22" s="102"/>
      <c r="L22" s="102"/>
    </row>
    <row r="23" spans="2:24" s="71" customFormat="1" ht="15.75" thickTop="1" x14ac:dyDescent="0.25">
      <c r="B23" s="102"/>
      <c r="C23" s="102"/>
      <c r="D23" s="102"/>
      <c r="E23" s="102"/>
      <c r="F23" s="102"/>
      <c r="G23" s="102"/>
      <c r="H23" s="102"/>
      <c r="I23" s="102"/>
      <c r="J23" s="103"/>
      <c r="K23" s="102"/>
      <c r="L23" s="102"/>
      <c r="M23" s="102"/>
      <c r="N23" s="102"/>
      <c r="O23" s="102"/>
      <c r="P23" s="102"/>
      <c r="Q23" s="102"/>
      <c r="R23" s="102"/>
      <c r="S23" s="102"/>
      <c r="T23" s="103"/>
      <c r="U23" s="102"/>
      <c r="V23" s="102"/>
      <c r="W23" s="102"/>
    </row>
    <row r="24" spans="2:24" s="71" customFormat="1" x14ac:dyDescent="0.25"/>
    <row r="25" spans="2:24" s="71" customFormat="1" x14ac:dyDescent="0.25"/>
    <row r="26" spans="2:24" s="71" customFormat="1" x14ac:dyDescent="0.25"/>
    <row r="27" spans="2:24" s="71" customFormat="1" x14ac:dyDescent="0.25"/>
    <row r="28" spans="2:24" s="71" customFormat="1" x14ac:dyDescent="0.25"/>
    <row r="29" spans="2:24" s="71" customFormat="1" x14ac:dyDescent="0.25"/>
    <row r="30" spans="2:24" s="71" customFormat="1" x14ac:dyDescent="0.25"/>
    <row r="31" spans="2:24" s="71" customFormat="1" x14ac:dyDescent="0.25"/>
    <row r="32" spans="2:24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</sheetData>
  <mergeCells count="16">
    <mergeCell ref="P5:Q5"/>
    <mergeCell ref="B2:W2"/>
    <mergeCell ref="B3:B6"/>
    <mergeCell ref="C3:K3"/>
    <mergeCell ref="L3:U3"/>
    <mergeCell ref="V3:W5"/>
    <mergeCell ref="C4:I4"/>
    <mergeCell ref="J4:K5"/>
    <mergeCell ref="L4:S4"/>
    <mergeCell ref="T4:U5"/>
    <mergeCell ref="R5:S5"/>
    <mergeCell ref="C5:D5"/>
    <mergeCell ref="E5:F5"/>
    <mergeCell ref="G5:H5"/>
    <mergeCell ref="L5:M5"/>
    <mergeCell ref="N5:O5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2">
    <tabColor rgb="FF00B050"/>
    <pageSetUpPr fitToPage="1"/>
  </sheetPr>
  <dimension ref="A1:DM747"/>
  <sheetViews>
    <sheetView workbookViewId="0">
      <selection activeCell="C7" sqref="C7:R19"/>
    </sheetView>
  </sheetViews>
  <sheetFormatPr defaultRowHeight="15" x14ac:dyDescent="0.25"/>
  <cols>
    <col min="1" max="1" width="2.7109375" style="71" customWidth="1"/>
    <col min="2" max="2" width="15.7109375" style="63" customWidth="1"/>
    <col min="3" max="18" width="12.7109375" style="63" customWidth="1"/>
    <col min="19" max="117" width="11.42578125" style="71" customWidth="1"/>
    <col min="118" max="16384" width="9.140625" style="63"/>
  </cols>
  <sheetData>
    <row r="1" spans="2:19" s="71" customFormat="1" ht="15.75" thickBot="1" x14ac:dyDescent="0.3"/>
    <row r="2" spans="2:19" ht="21.95" customHeight="1" thickTop="1" thickBot="1" x14ac:dyDescent="0.3">
      <c r="B2" s="359" t="s">
        <v>356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</row>
    <row r="3" spans="2:19" ht="21.95" customHeight="1" thickTop="1" thickBot="1" x14ac:dyDescent="0.3">
      <c r="B3" s="289" t="s">
        <v>238</v>
      </c>
      <c r="C3" s="360" t="s">
        <v>206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</row>
    <row r="4" spans="2:19" ht="21.95" customHeight="1" thickTop="1" thickBot="1" x14ac:dyDescent="0.3">
      <c r="B4" s="306"/>
      <c r="C4" s="303" t="s">
        <v>277</v>
      </c>
      <c r="D4" s="298"/>
      <c r="E4" s="298"/>
      <c r="F4" s="298"/>
      <c r="G4" s="308"/>
      <c r="H4" s="303" t="s">
        <v>278</v>
      </c>
      <c r="I4" s="298"/>
      <c r="J4" s="298"/>
      <c r="K4" s="298"/>
      <c r="L4" s="308"/>
      <c r="M4" s="303" t="s">
        <v>209</v>
      </c>
      <c r="N4" s="298"/>
      <c r="O4" s="298"/>
      <c r="P4" s="298"/>
      <c r="Q4" s="298"/>
      <c r="R4" s="280" t="s">
        <v>170</v>
      </c>
    </row>
    <row r="5" spans="2:19" ht="21.95" customHeight="1" thickTop="1" thickBot="1" x14ac:dyDescent="0.3">
      <c r="B5" s="306"/>
      <c r="C5" s="303" t="s">
        <v>198</v>
      </c>
      <c r="D5" s="350"/>
      <c r="E5" s="350"/>
      <c r="F5" s="350"/>
      <c r="G5" s="289" t="s">
        <v>170</v>
      </c>
      <c r="H5" s="303" t="s">
        <v>198</v>
      </c>
      <c r="I5" s="350"/>
      <c r="J5" s="350"/>
      <c r="K5" s="350"/>
      <c r="L5" s="289" t="s">
        <v>170</v>
      </c>
      <c r="M5" s="303" t="s">
        <v>198</v>
      </c>
      <c r="N5" s="350"/>
      <c r="O5" s="350"/>
      <c r="P5" s="350"/>
      <c r="Q5" s="289" t="s">
        <v>170</v>
      </c>
      <c r="R5" s="281"/>
    </row>
    <row r="6" spans="2:19" ht="41.25" customHeight="1" thickTop="1" thickBot="1" x14ac:dyDescent="0.3">
      <c r="B6" s="307"/>
      <c r="C6" s="92" t="s">
        <v>199</v>
      </c>
      <c r="D6" s="95" t="s">
        <v>200</v>
      </c>
      <c r="E6" s="95" t="s">
        <v>201</v>
      </c>
      <c r="F6" s="173" t="s">
        <v>202</v>
      </c>
      <c r="G6" s="307"/>
      <c r="H6" s="92" t="s">
        <v>199</v>
      </c>
      <c r="I6" s="95" t="s">
        <v>200</v>
      </c>
      <c r="J6" s="95" t="s">
        <v>201</v>
      </c>
      <c r="K6" s="173" t="s">
        <v>202</v>
      </c>
      <c r="L6" s="307"/>
      <c r="M6" s="92" t="s">
        <v>199</v>
      </c>
      <c r="N6" s="95" t="s">
        <v>200</v>
      </c>
      <c r="O6" s="95" t="s">
        <v>201</v>
      </c>
      <c r="P6" s="173" t="s">
        <v>202</v>
      </c>
      <c r="Q6" s="307"/>
      <c r="R6" s="282"/>
    </row>
    <row r="7" spans="2:19" ht="21.95" customHeight="1" thickTop="1" x14ac:dyDescent="0.25">
      <c r="B7" s="117" t="s">
        <v>239</v>
      </c>
      <c r="C7" s="93">
        <v>54</v>
      </c>
      <c r="D7" s="96">
        <v>101</v>
      </c>
      <c r="E7" s="96">
        <v>2</v>
      </c>
      <c r="F7" s="104">
        <v>0</v>
      </c>
      <c r="G7" s="179">
        <v>157</v>
      </c>
      <c r="H7" s="93">
        <v>454</v>
      </c>
      <c r="I7" s="96">
        <v>871</v>
      </c>
      <c r="J7" s="96">
        <v>60</v>
      </c>
      <c r="K7" s="104">
        <v>0</v>
      </c>
      <c r="L7" s="179">
        <v>1385</v>
      </c>
      <c r="M7" s="93">
        <v>222</v>
      </c>
      <c r="N7" s="96">
        <v>484</v>
      </c>
      <c r="O7" s="96">
        <v>50</v>
      </c>
      <c r="P7" s="96">
        <v>0</v>
      </c>
      <c r="Q7" s="197">
        <v>756</v>
      </c>
      <c r="R7" s="197">
        <v>2298</v>
      </c>
      <c r="S7" s="74"/>
    </row>
    <row r="8" spans="2:19" ht="21.95" customHeight="1" x14ac:dyDescent="0.25">
      <c r="B8" s="117" t="s">
        <v>240</v>
      </c>
      <c r="C8" s="93">
        <v>62</v>
      </c>
      <c r="D8" s="96">
        <v>85</v>
      </c>
      <c r="E8" s="96">
        <v>0</v>
      </c>
      <c r="F8" s="104">
        <v>0</v>
      </c>
      <c r="G8" s="179">
        <v>147</v>
      </c>
      <c r="H8" s="93">
        <v>535</v>
      </c>
      <c r="I8" s="96">
        <v>1030</v>
      </c>
      <c r="J8" s="96">
        <v>71</v>
      </c>
      <c r="K8" s="104">
        <v>0</v>
      </c>
      <c r="L8" s="179">
        <v>1636</v>
      </c>
      <c r="M8" s="93">
        <v>274</v>
      </c>
      <c r="N8" s="96">
        <v>523</v>
      </c>
      <c r="O8" s="96">
        <v>55</v>
      </c>
      <c r="P8" s="96">
        <v>0</v>
      </c>
      <c r="Q8" s="179">
        <v>852</v>
      </c>
      <c r="R8" s="179">
        <v>2635</v>
      </c>
      <c r="S8" s="74"/>
    </row>
    <row r="9" spans="2:19" ht="21.95" customHeight="1" x14ac:dyDescent="0.25">
      <c r="B9" s="117" t="s">
        <v>241</v>
      </c>
      <c r="C9" s="93">
        <v>56</v>
      </c>
      <c r="D9" s="96">
        <v>94</v>
      </c>
      <c r="E9" s="96">
        <v>0</v>
      </c>
      <c r="F9" s="104">
        <v>0</v>
      </c>
      <c r="G9" s="179">
        <v>150</v>
      </c>
      <c r="H9" s="93">
        <v>577</v>
      </c>
      <c r="I9" s="96">
        <v>1159</v>
      </c>
      <c r="J9" s="96">
        <v>67</v>
      </c>
      <c r="K9" s="104">
        <v>1</v>
      </c>
      <c r="L9" s="179">
        <v>1804</v>
      </c>
      <c r="M9" s="93">
        <v>281</v>
      </c>
      <c r="N9" s="96">
        <v>627</v>
      </c>
      <c r="O9" s="96">
        <v>58</v>
      </c>
      <c r="P9" s="96">
        <v>0</v>
      </c>
      <c r="Q9" s="179">
        <v>966</v>
      </c>
      <c r="R9" s="179">
        <v>2920</v>
      </c>
      <c r="S9" s="74"/>
    </row>
    <row r="10" spans="2:19" ht="21.95" customHeight="1" x14ac:dyDescent="0.25">
      <c r="B10" s="117" t="s">
        <v>242</v>
      </c>
      <c r="C10" s="93">
        <v>60</v>
      </c>
      <c r="D10" s="96">
        <v>85</v>
      </c>
      <c r="E10" s="96">
        <v>1</v>
      </c>
      <c r="F10" s="104">
        <v>0</v>
      </c>
      <c r="G10" s="179">
        <v>146</v>
      </c>
      <c r="H10" s="93">
        <v>423</v>
      </c>
      <c r="I10" s="96">
        <v>892</v>
      </c>
      <c r="J10" s="96">
        <v>43</v>
      </c>
      <c r="K10" s="104">
        <v>0</v>
      </c>
      <c r="L10" s="179">
        <v>1358</v>
      </c>
      <c r="M10" s="93">
        <v>232</v>
      </c>
      <c r="N10" s="96">
        <v>447</v>
      </c>
      <c r="O10" s="96">
        <v>44</v>
      </c>
      <c r="P10" s="96">
        <v>1</v>
      </c>
      <c r="Q10" s="179">
        <v>724</v>
      </c>
      <c r="R10" s="179">
        <v>2228</v>
      </c>
      <c r="S10" s="74"/>
    </row>
    <row r="11" spans="2:19" ht="21.95" customHeight="1" x14ac:dyDescent="0.25">
      <c r="B11" s="117" t="s">
        <v>243</v>
      </c>
      <c r="C11" s="93">
        <v>58</v>
      </c>
      <c r="D11" s="96">
        <v>115</v>
      </c>
      <c r="E11" s="96">
        <v>2</v>
      </c>
      <c r="F11" s="104">
        <v>0</v>
      </c>
      <c r="G11" s="179">
        <v>175</v>
      </c>
      <c r="H11" s="93">
        <v>690</v>
      </c>
      <c r="I11" s="96">
        <v>1255</v>
      </c>
      <c r="J11" s="96">
        <v>66</v>
      </c>
      <c r="K11" s="104">
        <v>0</v>
      </c>
      <c r="L11" s="179">
        <v>2011</v>
      </c>
      <c r="M11" s="93">
        <v>308</v>
      </c>
      <c r="N11" s="96">
        <v>587</v>
      </c>
      <c r="O11" s="96">
        <v>65</v>
      </c>
      <c r="P11" s="96">
        <v>0</v>
      </c>
      <c r="Q11" s="179">
        <v>960</v>
      </c>
      <c r="R11" s="179">
        <v>3146</v>
      </c>
      <c r="S11" s="74"/>
    </row>
    <row r="12" spans="2:19" ht="21.95" customHeight="1" x14ac:dyDescent="0.25">
      <c r="B12" s="117" t="s">
        <v>244</v>
      </c>
      <c r="C12" s="93">
        <v>51</v>
      </c>
      <c r="D12" s="96">
        <v>95</v>
      </c>
      <c r="E12" s="96">
        <v>0</v>
      </c>
      <c r="F12" s="104">
        <v>0</v>
      </c>
      <c r="G12" s="179">
        <v>146</v>
      </c>
      <c r="H12" s="93">
        <v>678</v>
      </c>
      <c r="I12" s="96">
        <v>1155</v>
      </c>
      <c r="J12" s="96">
        <v>54</v>
      </c>
      <c r="K12" s="104">
        <v>0</v>
      </c>
      <c r="L12" s="179">
        <v>1887</v>
      </c>
      <c r="M12" s="93">
        <v>328</v>
      </c>
      <c r="N12" s="96">
        <v>566</v>
      </c>
      <c r="O12" s="96">
        <v>48</v>
      </c>
      <c r="P12" s="96">
        <v>0</v>
      </c>
      <c r="Q12" s="179">
        <v>942</v>
      </c>
      <c r="R12" s="179">
        <v>2975</v>
      </c>
      <c r="S12" s="74"/>
    </row>
    <row r="13" spans="2:19" ht="21.95" customHeight="1" x14ac:dyDescent="0.25">
      <c r="B13" s="117" t="s">
        <v>245</v>
      </c>
      <c r="C13" s="93">
        <v>91</v>
      </c>
      <c r="D13" s="96">
        <v>133</v>
      </c>
      <c r="E13" s="96">
        <v>3</v>
      </c>
      <c r="F13" s="104">
        <v>0</v>
      </c>
      <c r="G13" s="179">
        <v>227</v>
      </c>
      <c r="H13" s="93">
        <v>312</v>
      </c>
      <c r="I13" s="96">
        <v>762</v>
      </c>
      <c r="J13" s="96">
        <v>30</v>
      </c>
      <c r="K13" s="104">
        <v>0</v>
      </c>
      <c r="L13" s="179">
        <v>1104</v>
      </c>
      <c r="M13" s="93">
        <v>102</v>
      </c>
      <c r="N13" s="96">
        <v>310</v>
      </c>
      <c r="O13" s="96">
        <v>25</v>
      </c>
      <c r="P13" s="96">
        <v>0</v>
      </c>
      <c r="Q13" s="179">
        <v>437</v>
      </c>
      <c r="R13" s="179">
        <v>1768</v>
      </c>
      <c r="S13" s="74"/>
    </row>
    <row r="14" spans="2:19" ht="21.95" customHeight="1" x14ac:dyDescent="0.25">
      <c r="B14" s="117" t="s">
        <v>246</v>
      </c>
      <c r="C14" s="93">
        <v>78</v>
      </c>
      <c r="D14" s="96">
        <v>142</v>
      </c>
      <c r="E14" s="96">
        <v>1</v>
      </c>
      <c r="F14" s="104">
        <v>0</v>
      </c>
      <c r="G14" s="179">
        <v>221</v>
      </c>
      <c r="H14" s="93">
        <v>341</v>
      </c>
      <c r="I14" s="96">
        <v>852</v>
      </c>
      <c r="J14" s="96">
        <v>38</v>
      </c>
      <c r="K14" s="104">
        <v>0</v>
      </c>
      <c r="L14" s="179">
        <v>1231</v>
      </c>
      <c r="M14" s="93">
        <v>174</v>
      </c>
      <c r="N14" s="96">
        <v>349</v>
      </c>
      <c r="O14" s="96">
        <v>35</v>
      </c>
      <c r="P14" s="96">
        <v>1</v>
      </c>
      <c r="Q14" s="179">
        <v>559</v>
      </c>
      <c r="R14" s="179">
        <v>2011</v>
      </c>
      <c r="S14" s="74"/>
    </row>
    <row r="15" spans="2:19" ht="21.95" customHeight="1" x14ac:dyDescent="0.25">
      <c r="B15" s="117" t="s">
        <v>247</v>
      </c>
      <c r="C15" s="93">
        <v>50</v>
      </c>
      <c r="D15" s="96">
        <v>95</v>
      </c>
      <c r="E15" s="96">
        <v>3</v>
      </c>
      <c r="F15" s="104">
        <v>0</v>
      </c>
      <c r="G15" s="179">
        <v>148</v>
      </c>
      <c r="H15" s="93">
        <v>579</v>
      </c>
      <c r="I15" s="96">
        <v>1130</v>
      </c>
      <c r="J15" s="96">
        <v>80</v>
      </c>
      <c r="K15" s="104">
        <v>0</v>
      </c>
      <c r="L15" s="179">
        <v>1789</v>
      </c>
      <c r="M15" s="93">
        <v>312</v>
      </c>
      <c r="N15" s="96">
        <v>630</v>
      </c>
      <c r="O15" s="96">
        <v>62</v>
      </c>
      <c r="P15" s="96">
        <v>0</v>
      </c>
      <c r="Q15" s="179">
        <v>1004</v>
      </c>
      <c r="R15" s="179">
        <v>2941</v>
      </c>
      <c r="S15" s="74"/>
    </row>
    <row r="16" spans="2:19" ht="21.95" customHeight="1" x14ac:dyDescent="0.25">
      <c r="B16" s="117" t="s">
        <v>248</v>
      </c>
      <c r="C16" s="93">
        <v>57</v>
      </c>
      <c r="D16" s="96">
        <v>92</v>
      </c>
      <c r="E16" s="96">
        <v>2</v>
      </c>
      <c r="F16" s="104">
        <v>0</v>
      </c>
      <c r="G16" s="179">
        <v>151</v>
      </c>
      <c r="H16" s="93">
        <v>605</v>
      </c>
      <c r="I16" s="96">
        <v>1224</v>
      </c>
      <c r="J16" s="96">
        <v>67</v>
      </c>
      <c r="K16" s="104">
        <v>0</v>
      </c>
      <c r="L16" s="179">
        <v>1896</v>
      </c>
      <c r="M16" s="93">
        <v>274</v>
      </c>
      <c r="N16" s="96">
        <v>621</v>
      </c>
      <c r="O16" s="96">
        <v>56</v>
      </c>
      <c r="P16" s="96">
        <v>0</v>
      </c>
      <c r="Q16" s="179">
        <v>951</v>
      </c>
      <c r="R16" s="179">
        <v>2998</v>
      </c>
      <c r="S16" s="74"/>
    </row>
    <row r="17" spans="2:19" ht="21.95" customHeight="1" x14ac:dyDescent="0.25">
      <c r="B17" s="117" t="s">
        <v>249</v>
      </c>
      <c r="C17" s="93">
        <v>56</v>
      </c>
      <c r="D17" s="96">
        <v>82</v>
      </c>
      <c r="E17" s="96">
        <v>3</v>
      </c>
      <c r="F17" s="104">
        <v>0</v>
      </c>
      <c r="G17" s="179">
        <v>141</v>
      </c>
      <c r="H17" s="93">
        <v>493</v>
      </c>
      <c r="I17" s="96">
        <v>1097</v>
      </c>
      <c r="J17" s="96">
        <v>57</v>
      </c>
      <c r="K17" s="104">
        <v>0</v>
      </c>
      <c r="L17" s="179">
        <v>1647</v>
      </c>
      <c r="M17" s="93">
        <v>249</v>
      </c>
      <c r="N17" s="96">
        <v>567</v>
      </c>
      <c r="O17" s="96">
        <v>47</v>
      </c>
      <c r="P17" s="96">
        <v>0</v>
      </c>
      <c r="Q17" s="179">
        <v>863</v>
      </c>
      <c r="R17" s="179">
        <v>2651</v>
      </c>
      <c r="S17" s="74"/>
    </row>
    <row r="18" spans="2:19" ht="21.95" customHeight="1" thickBot="1" x14ac:dyDescent="0.3">
      <c r="B18" s="117" t="s">
        <v>250</v>
      </c>
      <c r="C18" s="93">
        <v>45</v>
      </c>
      <c r="D18" s="96">
        <v>84</v>
      </c>
      <c r="E18" s="96">
        <v>0</v>
      </c>
      <c r="F18" s="104">
        <v>0</v>
      </c>
      <c r="G18" s="179">
        <v>129</v>
      </c>
      <c r="H18" s="93">
        <v>504</v>
      </c>
      <c r="I18" s="96">
        <v>969</v>
      </c>
      <c r="J18" s="96">
        <v>53</v>
      </c>
      <c r="K18" s="104">
        <v>0</v>
      </c>
      <c r="L18" s="179">
        <v>1526</v>
      </c>
      <c r="M18" s="93">
        <v>248</v>
      </c>
      <c r="N18" s="96">
        <v>428</v>
      </c>
      <c r="O18" s="96">
        <v>44</v>
      </c>
      <c r="P18" s="96">
        <v>0</v>
      </c>
      <c r="Q18" s="179">
        <v>720</v>
      </c>
      <c r="R18" s="179">
        <v>2375</v>
      </c>
      <c r="S18" s="74"/>
    </row>
    <row r="19" spans="2:19" ht="21.95" customHeight="1" thickTop="1" thickBot="1" x14ac:dyDescent="0.3">
      <c r="B19" s="98" t="s">
        <v>170</v>
      </c>
      <c r="C19" s="155">
        <v>718</v>
      </c>
      <c r="D19" s="157">
        <v>1203</v>
      </c>
      <c r="E19" s="157">
        <v>17</v>
      </c>
      <c r="F19" s="149">
        <v>0</v>
      </c>
      <c r="G19" s="153">
        <v>1938</v>
      </c>
      <c r="H19" s="155">
        <v>6191</v>
      </c>
      <c r="I19" s="157">
        <v>12396</v>
      </c>
      <c r="J19" s="157">
        <v>686</v>
      </c>
      <c r="K19" s="149">
        <v>1</v>
      </c>
      <c r="L19" s="153">
        <v>19274</v>
      </c>
      <c r="M19" s="155">
        <v>3004</v>
      </c>
      <c r="N19" s="157">
        <v>6139</v>
      </c>
      <c r="O19" s="157">
        <v>589</v>
      </c>
      <c r="P19" s="149">
        <v>2</v>
      </c>
      <c r="Q19" s="153">
        <v>9734</v>
      </c>
      <c r="R19" s="153">
        <v>30946</v>
      </c>
      <c r="S19" s="79"/>
    </row>
    <row r="20" spans="2:19" s="71" customFormat="1" ht="21.95" customHeight="1" thickTop="1" thickBot="1" x14ac:dyDescent="0.3">
      <c r="B20" s="99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spans="2:19" s="71" customFormat="1" ht="21.95" customHeight="1" thickTop="1" x14ac:dyDescent="0.25">
      <c r="B21" s="111" t="s">
        <v>196</v>
      </c>
      <c r="C21" s="106"/>
      <c r="D21" s="106"/>
      <c r="E21" s="130"/>
      <c r="F21" s="177"/>
      <c r="G21" s="102"/>
      <c r="H21" s="102"/>
      <c r="I21" s="102"/>
      <c r="J21" s="177"/>
      <c r="K21" s="102"/>
      <c r="L21" s="102"/>
    </row>
    <row r="22" spans="2:19" s="71" customFormat="1" ht="21.95" customHeight="1" thickBot="1" x14ac:dyDescent="0.3">
      <c r="B22" s="108" t="s">
        <v>197</v>
      </c>
      <c r="C22" s="109"/>
      <c r="D22" s="109"/>
      <c r="E22" s="133"/>
      <c r="F22" s="102"/>
      <c r="G22" s="102"/>
      <c r="H22" s="102"/>
      <c r="I22" s="102"/>
      <c r="J22" s="102"/>
      <c r="K22" s="102"/>
      <c r="L22" s="102"/>
    </row>
    <row r="23" spans="2:19" s="71" customFormat="1" ht="15.75" thickTop="1" x14ac:dyDescent="0.2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x14ac:dyDescent="0.25"/>
    <row r="25" spans="2:19" s="71" customFormat="1" x14ac:dyDescent="0.25"/>
    <row r="26" spans="2:19" s="71" customFormat="1" x14ac:dyDescent="0.25"/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</sheetData>
  <mergeCells count="13"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>
    <tabColor rgb="FF00B050"/>
    <pageSetUpPr fitToPage="1"/>
  </sheetPr>
  <dimension ref="A1:FQ637"/>
  <sheetViews>
    <sheetView workbookViewId="0">
      <selection activeCell="C7" sqref="C7:R19"/>
    </sheetView>
  </sheetViews>
  <sheetFormatPr defaultRowHeight="15" x14ac:dyDescent="0.25"/>
  <cols>
    <col min="1" max="1" width="2.7109375" style="71" customWidth="1"/>
    <col min="2" max="2" width="15.7109375" style="63" customWidth="1"/>
    <col min="3" max="18" width="12.7109375" style="63" customWidth="1"/>
    <col min="19" max="173" width="11.42578125" style="71" customWidth="1"/>
    <col min="174" max="16384" width="9.140625" style="63"/>
  </cols>
  <sheetData>
    <row r="1" spans="2:19" s="71" customFormat="1" ht="15.75" thickBot="1" x14ac:dyDescent="0.3"/>
    <row r="2" spans="2:19" ht="21.95" customHeight="1" thickTop="1" thickBot="1" x14ac:dyDescent="0.3">
      <c r="B2" s="286" t="s">
        <v>357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2:19" ht="21.95" customHeight="1" thickTop="1" thickBot="1" x14ac:dyDescent="0.3">
      <c r="B3" s="289" t="s">
        <v>238</v>
      </c>
      <c r="C3" s="360" t="s">
        <v>206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</row>
    <row r="4" spans="2:19" ht="21.95" customHeight="1" thickTop="1" thickBot="1" x14ac:dyDescent="0.3">
      <c r="B4" s="306"/>
      <c r="C4" s="303" t="s">
        <v>277</v>
      </c>
      <c r="D4" s="298"/>
      <c r="E4" s="298"/>
      <c r="F4" s="298"/>
      <c r="G4" s="308"/>
      <c r="H4" s="303" t="s">
        <v>278</v>
      </c>
      <c r="I4" s="298"/>
      <c r="J4" s="298"/>
      <c r="K4" s="298"/>
      <c r="L4" s="308"/>
      <c r="M4" s="303" t="s">
        <v>209</v>
      </c>
      <c r="N4" s="298"/>
      <c r="O4" s="298"/>
      <c r="P4" s="298"/>
      <c r="Q4" s="308"/>
      <c r="R4" s="280" t="s">
        <v>170</v>
      </c>
    </row>
    <row r="5" spans="2:19" ht="21.95" customHeight="1" thickTop="1" thickBot="1" x14ac:dyDescent="0.3">
      <c r="B5" s="306"/>
      <c r="C5" s="303" t="s">
        <v>198</v>
      </c>
      <c r="D5" s="350"/>
      <c r="E5" s="350"/>
      <c r="F5" s="350"/>
      <c r="G5" s="289" t="s">
        <v>170</v>
      </c>
      <c r="H5" s="303" t="s">
        <v>198</v>
      </c>
      <c r="I5" s="350"/>
      <c r="J5" s="350"/>
      <c r="K5" s="350"/>
      <c r="L5" s="289" t="s">
        <v>170</v>
      </c>
      <c r="M5" s="303" t="s">
        <v>198</v>
      </c>
      <c r="N5" s="350"/>
      <c r="O5" s="350"/>
      <c r="P5" s="350"/>
      <c r="Q5" s="289" t="s">
        <v>170</v>
      </c>
      <c r="R5" s="281"/>
    </row>
    <row r="6" spans="2:19" ht="39.75" customHeight="1" thickTop="1" thickBot="1" x14ac:dyDescent="0.3">
      <c r="B6" s="307"/>
      <c r="C6" s="92" t="s">
        <v>199</v>
      </c>
      <c r="D6" s="95" t="s">
        <v>211</v>
      </c>
      <c r="E6" s="95" t="s">
        <v>210</v>
      </c>
      <c r="F6" s="173" t="s">
        <v>202</v>
      </c>
      <c r="G6" s="307"/>
      <c r="H6" s="92" t="s">
        <v>199</v>
      </c>
      <c r="I6" s="95" t="s">
        <v>211</v>
      </c>
      <c r="J6" s="95" t="s">
        <v>210</v>
      </c>
      <c r="K6" s="173" t="s">
        <v>202</v>
      </c>
      <c r="L6" s="307"/>
      <c r="M6" s="92" t="s">
        <v>199</v>
      </c>
      <c r="N6" s="95" t="s">
        <v>211</v>
      </c>
      <c r="O6" s="95" t="s">
        <v>210</v>
      </c>
      <c r="P6" s="173" t="s">
        <v>202</v>
      </c>
      <c r="Q6" s="307"/>
      <c r="R6" s="282"/>
    </row>
    <row r="7" spans="2:19" ht="21.95" customHeight="1" thickTop="1" x14ac:dyDescent="0.25">
      <c r="B7" s="178" t="s">
        <v>239</v>
      </c>
      <c r="C7" s="186">
        <v>7.5208913649025072E-2</v>
      </c>
      <c r="D7" s="188">
        <v>8.395677472984206E-2</v>
      </c>
      <c r="E7" s="188">
        <v>0.11764705882352941</v>
      </c>
      <c r="F7" s="182">
        <v>0</v>
      </c>
      <c r="G7" s="200">
        <v>8.1011351909184723E-2</v>
      </c>
      <c r="H7" s="186">
        <v>7.3332256501372955E-2</v>
      </c>
      <c r="I7" s="188">
        <v>7.0264601484349792E-2</v>
      </c>
      <c r="J7" s="188">
        <v>8.7463556851311949E-2</v>
      </c>
      <c r="K7" s="182">
        <v>0</v>
      </c>
      <c r="L7" s="200">
        <v>7.1858462177026045E-2</v>
      </c>
      <c r="M7" s="186">
        <v>7.3901464713715045E-2</v>
      </c>
      <c r="N7" s="188">
        <v>7.8840201987294342E-2</v>
      </c>
      <c r="O7" s="188">
        <v>8.4889643463497449E-2</v>
      </c>
      <c r="P7" s="182">
        <v>0</v>
      </c>
      <c r="Q7" s="201">
        <v>7.7665913293610028E-2</v>
      </c>
      <c r="R7" s="201">
        <v>7.4258385574872354E-2</v>
      </c>
      <c r="S7" s="74"/>
    </row>
    <row r="8" spans="2:19" ht="21.95" customHeight="1" x14ac:dyDescent="0.25">
      <c r="B8" s="117" t="s">
        <v>240</v>
      </c>
      <c r="C8" s="186">
        <v>8.6350974930362118E-2</v>
      </c>
      <c r="D8" s="188">
        <v>7.065669160432253E-2</v>
      </c>
      <c r="E8" s="188">
        <v>0</v>
      </c>
      <c r="F8" s="182">
        <v>0</v>
      </c>
      <c r="G8" s="201">
        <v>7.5851393188854491E-2</v>
      </c>
      <c r="H8" s="186">
        <v>8.6415764819899848E-2</v>
      </c>
      <c r="I8" s="188">
        <v>8.309131978057438E-2</v>
      </c>
      <c r="J8" s="188">
        <v>0.10349854227405247</v>
      </c>
      <c r="K8" s="182">
        <v>0</v>
      </c>
      <c r="L8" s="201">
        <v>8.4881187091418495E-2</v>
      </c>
      <c r="M8" s="186">
        <v>9.1211717709720377E-2</v>
      </c>
      <c r="N8" s="188">
        <v>8.5193028180485422E-2</v>
      </c>
      <c r="O8" s="188">
        <v>9.3378607809847206E-2</v>
      </c>
      <c r="P8" s="182">
        <v>0</v>
      </c>
      <c r="Q8" s="201">
        <v>8.7528251489623995E-2</v>
      </c>
      <c r="R8" s="201">
        <v>8.5148322885025524E-2</v>
      </c>
      <c r="S8" s="74"/>
    </row>
    <row r="9" spans="2:19" ht="21.95" customHeight="1" x14ac:dyDescent="0.25">
      <c r="B9" s="117" t="s">
        <v>241</v>
      </c>
      <c r="C9" s="186">
        <v>7.7994428969359333E-2</v>
      </c>
      <c r="D9" s="188">
        <v>7.813798836242726E-2</v>
      </c>
      <c r="E9" s="188">
        <v>0</v>
      </c>
      <c r="F9" s="182">
        <v>0</v>
      </c>
      <c r="G9" s="201">
        <v>7.7399380804953566E-2</v>
      </c>
      <c r="H9" s="186">
        <v>9.3199806170247132E-2</v>
      </c>
      <c r="I9" s="188">
        <v>9.3497902549209422E-2</v>
      </c>
      <c r="J9" s="188">
        <v>9.7667638483965008E-2</v>
      </c>
      <c r="K9" s="182">
        <v>1</v>
      </c>
      <c r="L9" s="201">
        <v>9.3597592611808653E-2</v>
      </c>
      <c r="M9" s="186">
        <v>9.3541944074567243E-2</v>
      </c>
      <c r="N9" s="188">
        <v>0.10213389802899495</v>
      </c>
      <c r="O9" s="188">
        <v>9.8471986417657045E-2</v>
      </c>
      <c r="P9" s="182">
        <v>0</v>
      </c>
      <c r="Q9" s="201">
        <v>9.9239778097390596E-2</v>
      </c>
      <c r="R9" s="201">
        <v>9.4357913785303435E-2</v>
      </c>
      <c r="S9" s="74"/>
    </row>
    <row r="10" spans="2:19" ht="21.95" customHeight="1" x14ac:dyDescent="0.25">
      <c r="B10" s="117" t="s">
        <v>242</v>
      </c>
      <c r="C10" s="186">
        <v>8.3565459610027856E-2</v>
      </c>
      <c r="D10" s="188">
        <v>7.065669160432253E-2</v>
      </c>
      <c r="E10" s="188">
        <v>5.8823529411764705E-2</v>
      </c>
      <c r="F10" s="182">
        <v>0</v>
      </c>
      <c r="G10" s="201">
        <v>7.533539731682147E-2</v>
      </c>
      <c r="H10" s="186">
        <v>6.832498788564044E-2</v>
      </c>
      <c r="I10" s="188">
        <v>7.1958696353662477E-2</v>
      </c>
      <c r="J10" s="188">
        <v>6.2682215743440239E-2</v>
      </c>
      <c r="K10" s="182">
        <v>0</v>
      </c>
      <c r="L10" s="201">
        <v>7.045761128982049E-2</v>
      </c>
      <c r="M10" s="186">
        <v>7.7230359520639141E-2</v>
      </c>
      <c r="N10" s="188">
        <v>7.2813161752728464E-2</v>
      </c>
      <c r="O10" s="188">
        <v>7.4702886247877756E-2</v>
      </c>
      <c r="P10" s="182">
        <v>0.5</v>
      </c>
      <c r="Q10" s="201">
        <v>7.437846722827203E-2</v>
      </c>
      <c r="R10" s="201">
        <v>7.1996380792347964E-2</v>
      </c>
      <c r="S10" s="74"/>
    </row>
    <row r="11" spans="2:19" ht="21.95" customHeight="1" x14ac:dyDescent="0.25">
      <c r="B11" s="117" t="s">
        <v>243</v>
      </c>
      <c r="C11" s="186">
        <v>8.0779944289693595E-2</v>
      </c>
      <c r="D11" s="188">
        <v>9.5594347464671658E-2</v>
      </c>
      <c r="E11" s="188">
        <v>0.11764705882352941</v>
      </c>
      <c r="F11" s="182">
        <v>0</v>
      </c>
      <c r="G11" s="201">
        <v>9.029927760577916E-2</v>
      </c>
      <c r="H11" s="186">
        <v>0.11145210789856243</v>
      </c>
      <c r="I11" s="188">
        <v>0.10124233623749597</v>
      </c>
      <c r="J11" s="188">
        <v>9.6209912536443148E-2</v>
      </c>
      <c r="K11" s="182">
        <v>0</v>
      </c>
      <c r="L11" s="201">
        <v>0.10433744941371796</v>
      </c>
      <c r="M11" s="186">
        <v>0.10252996005326231</v>
      </c>
      <c r="N11" s="188">
        <v>9.5618178856491279E-2</v>
      </c>
      <c r="O11" s="188">
        <v>0.11035653650254669</v>
      </c>
      <c r="P11" s="182">
        <v>0</v>
      </c>
      <c r="Q11" s="201">
        <v>9.8623381960139714E-2</v>
      </c>
      <c r="R11" s="201">
        <v>0.10166095779745363</v>
      </c>
      <c r="S11" s="74"/>
    </row>
    <row r="12" spans="2:19" ht="21.95" customHeight="1" x14ac:dyDescent="0.25">
      <c r="B12" s="117" t="s">
        <v>244</v>
      </c>
      <c r="C12" s="186">
        <v>7.1030640668523673E-2</v>
      </c>
      <c r="D12" s="188">
        <v>7.896924355777224E-2</v>
      </c>
      <c r="E12" s="188">
        <v>0</v>
      </c>
      <c r="F12" s="182">
        <v>0</v>
      </c>
      <c r="G12" s="201">
        <v>7.533539731682147E-2</v>
      </c>
      <c r="H12" s="186">
        <v>0.10951381036989177</v>
      </c>
      <c r="I12" s="188">
        <v>9.3175217812197481E-2</v>
      </c>
      <c r="J12" s="188">
        <v>7.8717201166180764E-2</v>
      </c>
      <c r="K12" s="182">
        <v>0</v>
      </c>
      <c r="L12" s="201">
        <v>9.7903912005810931E-2</v>
      </c>
      <c r="M12" s="186">
        <v>0.10918774966711052</v>
      </c>
      <c r="N12" s="188">
        <v>9.2197426290926865E-2</v>
      </c>
      <c r="O12" s="188">
        <v>8.1494057724957561E-2</v>
      </c>
      <c r="P12" s="182">
        <v>0</v>
      </c>
      <c r="Q12" s="201">
        <v>9.6774193548387094E-2</v>
      </c>
      <c r="R12" s="201">
        <v>9.6135203257286889E-2</v>
      </c>
      <c r="S12" s="74"/>
    </row>
    <row r="13" spans="2:19" ht="21.95" customHeight="1" x14ac:dyDescent="0.25">
      <c r="B13" s="117" t="s">
        <v>245</v>
      </c>
      <c r="C13" s="186">
        <v>0.12674094707520892</v>
      </c>
      <c r="D13" s="188">
        <v>0.11055694098088113</v>
      </c>
      <c r="E13" s="188">
        <v>0.17647058823529413</v>
      </c>
      <c r="F13" s="182">
        <v>0</v>
      </c>
      <c r="G13" s="201">
        <v>0.11713106295149639</v>
      </c>
      <c r="H13" s="186">
        <v>5.0395735745436925E-2</v>
      </c>
      <c r="I13" s="188">
        <v>6.1471442400774443E-2</v>
      </c>
      <c r="J13" s="188">
        <v>4.3731778425655975E-2</v>
      </c>
      <c r="K13" s="182">
        <v>0</v>
      </c>
      <c r="L13" s="201">
        <v>5.7279236276849645E-2</v>
      </c>
      <c r="M13" s="186">
        <v>3.3954727030625832E-2</v>
      </c>
      <c r="N13" s="188">
        <v>5.0496823586903404E-2</v>
      </c>
      <c r="O13" s="188">
        <v>4.2444821731748725E-2</v>
      </c>
      <c r="P13" s="182">
        <v>0</v>
      </c>
      <c r="Q13" s="201">
        <v>4.4894185329771935E-2</v>
      </c>
      <c r="R13" s="201">
        <v>5.7131777935759062E-2</v>
      </c>
      <c r="S13" s="74"/>
    </row>
    <row r="14" spans="2:19" ht="21.95" customHeight="1" x14ac:dyDescent="0.25">
      <c r="B14" s="117" t="s">
        <v>246</v>
      </c>
      <c r="C14" s="186">
        <v>0.10863509749303621</v>
      </c>
      <c r="D14" s="188">
        <v>0.11803823773898586</v>
      </c>
      <c r="E14" s="188">
        <v>5.8823529411764705E-2</v>
      </c>
      <c r="F14" s="182">
        <v>0</v>
      </c>
      <c r="G14" s="201">
        <v>0.11403508771929824</v>
      </c>
      <c r="H14" s="186">
        <v>5.5079954773057667E-2</v>
      </c>
      <c r="I14" s="188">
        <v>6.8731848983543078E-2</v>
      </c>
      <c r="J14" s="188">
        <v>5.5393586005830907E-2</v>
      </c>
      <c r="K14" s="182">
        <v>0</v>
      </c>
      <c r="L14" s="201">
        <v>6.3868423783335057E-2</v>
      </c>
      <c r="M14" s="186">
        <v>5.7922769640479363E-2</v>
      </c>
      <c r="N14" s="188">
        <v>5.6849649780094477E-2</v>
      </c>
      <c r="O14" s="188">
        <v>5.9422750424448216E-2</v>
      </c>
      <c r="P14" s="182">
        <v>0.5</v>
      </c>
      <c r="Q14" s="201">
        <v>5.7427573453873025E-2</v>
      </c>
      <c r="R14" s="201">
        <v>6.4984165966522331E-2</v>
      </c>
      <c r="S14" s="74"/>
    </row>
    <row r="15" spans="2:19" ht="21.95" customHeight="1" x14ac:dyDescent="0.25">
      <c r="B15" s="117" t="s">
        <v>247</v>
      </c>
      <c r="C15" s="186">
        <v>6.9637883008356549E-2</v>
      </c>
      <c r="D15" s="188">
        <v>7.896924355777224E-2</v>
      </c>
      <c r="E15" s="188">
        <v>0.17647058823529413</v>
      </c>
      <c r="F15" s="182">
        <v>0</v>
      </c>
      <c r="G15" s="201">
        <v>7.6367389060887511E-2</v>
      </c>
      <c r="H15" s="186">
        <v>9.3522855758358905E-2</v>
      </c>
      <c r="I15" s="188">
        <v>9.1158438205872869E-2</v>
      </c>
      <c r="J15" s="188">
        <v>0.11661807580174927</v>
      </c>
      <c r="K15" s="182">
        <v>0</v>
      </c>
      <c r="L15" s="201">
        <v>9.2819342118916681E-2</v>
      </c>
      <c r="M15" s="186">
        <v>0.10386151797603196</v>
      </c>
      <c r="N15" s="188">
        <v>0.10262257696693272</v>
      </c>
      <c r="O15" s="188">
        <v>0.10526315789473684</v>
      </c>
      <c r="P15" s="182">
        <v>0</v>
      </c>
      <c r="Q15" s="201">
        <v>0.10314362029997945</v>
      </c>
      <c r="R15" s="201">
        <v>9.5036515220060749E-2</v>
      </c>
      <c r="S15" s="74"/>
    </row>
    <row r="16" spans="2:19" ht="21.95" customHeight="1" x14ac:dyDescent="0.25">
      <c r="B16" s="117" t="s">
        <v>248</v>
      </c>
      <c r="C16" s="186">
        <v>7.9387186629526457E-2</v>
      </c>
      <c r="D16" s="188">
        <v>7.647547797173733E-2</v>
      </c>
      <c r="E16" s="188">
        <v>0.11764705882352941</v>
      </c>
      <c r="F16" s="182">
        <v>0</v>
      </c>
      <c r="G16" s="201">
        <v>7.7915376676986586E-2</v>
      </c>
      <c r="H16" s="186">
        <v>9.7722500403811988E-2</v>
      </c>
      <c r="I16" s="188">
        <v>9.8741529525653432E-2</v>
      </c>
      <c r="J16" s="188">
        <v>9.7667638483965008E-2</v>
      </c>
      <c r="K16" s="182">
        <v>0</v>
      </c>
      <c r="L16" s="201">
        <v>9.8370862301546125E-2</v>
      </c>
      <c r="M16" s="186">
        <v>9.1211717709720377E-2</v>
      </c>
      <c r="N16" s="188">
        <v>0.1011565401531194</v>
      </c>
      <c r="O16" s="188">
        <v>9.5076400679117143E-2</v>
      </c>
      <c r="P16" s="182">
        <v>0</v>
      </c>
      <c r="Q16" s="201">
        <v>9.7698787754263411E-2</v>
      </c>
      <c r="R16" s="201">
        <v>9.6878433400116329E-2</v>
      </c>
      <c r="S16" s="74"/>
    </row>
    <row r="17" spans="2:19" ht="21.95" customHeight="1" x14ac:dyDescent="0.25">
      <c r="B17" s="117" t="s">
        <v>249</v>
      </c>
      <c r="C17" s="186">
        <v>7.7994428969359333E-2</v>
      </c>
      <c r="D17" s="188">
        <v>6.816292601828762E-2</v>
      </c>
      <c r="E17" s="188">
        <v>0.17647058823529413</v>
      </c>
      <c r="F17" s="182">
        <v>0</v>
      </c>
      <c r="G17" s="201">
        <v>7.275541795665634E-2</v>
      </c>
      <c r="H17" s="186">
        <v>7.9631723469552579E-2</v>
      </c>
      <c r="I17" s="188">
        <v>8.8496289125524361E-2</v>
      </c>
      <c r="J17" s="188">
        <v>8.3090379008746357E-2</v>
      </c>
      <c r="K17" s="182">
        <v>0</v>
      </c>
      <c r="L17" s="201">
        <v>8.5451904119539276E-2</v>
      </c>
      <c r="M17" s="186">
        <v>8.2889480692410117E-2</v>
      </c>
      <c r="N17" s="188">
        <v>9.2360319270239452E-2</v>
      </c>
      <c r="O17" s="188">
        <v>7.979626485568761E-2</v>
      </c>
      <c r="P17" s="182">
        <v>0</v>
      </c>
      <c r="Q17" s="201">
        <v>8.8658311074583926E-2</v>
      </c>
      <c r="R17" s="201">
        <v>8.566535254960253E-2</v>
      </c>
      <c r="S17" s="74"/>
    </row>
    <row r="18" spans="2:19" ht="21.95" customHeight="1" thickBot="1" x14ac:dyDescent="0.3">
      <c r="B18" s="117" t="s">
        <v>250</v>
      </c>
      <c r="C18" s="186">
        <v>6.2674094707520889E-2</v>
      </c>
      <c r="D18" s="188">
        <v>6.9825436408977551E-2</v>
      </c>
      <c r="E18" s="188">
        <v>0</v>
      </c>
      <c r="F18" s="182">
        <v>0</v>
      </c>
      <c r="G18" s="201">
        <v>6.6563467492260067E-2</v>
      </c>
      <c r="H18" s="186">
        <v>8.1408496204167347E-2</v>
      </c>
      <c r="I18" s="188">
        <v>7.8170377541142311E-2</v>
      </c>
      <c r="J18" s="188">
        <v>7.7259475218658891E-2</v>
      </c>
      <c r="K18" s="182">
        <v>0</v>
      </c>
      <c r="L18" s="201">
        <v>7.9174016810210648E-2</v>
      </c>
      <c r="M18" s="186">
        <v>8.2556591211717711E-2</v>
      </c>
      <c r="N18" s="188">
        <v>6.9718195145789211E-2</v>
      </c>
      <c r="O18" s="188">
        <v>7.4702886247877756E-2</v>
      </c>
      <c r="P18" s="182">
        <v>0</v>
      </c>
      <c r="Q18" s="201">
        <v>7.3967536470104789E-2</v>
      </c>
      <c r="R18" s="201">
        <v>7.6746590835649192E-2</v>
      </c>
      <c r="S18" s="74"/>
    </row>
    <row r="19" spans="2:19" ht="21.95" customHeight="1" thickTop="1" thickBot="1" x14ac:dyDescent="0.3">
      <c r="B19" s="98" t="s">
        <v>170</v>
      </c>
      <c r="C19" s="203">
        <v>1</v>
      </c>
      <c r="D19" s="204">
        <v>1.0000000000000002</v>
      </c>
      <c r="E19" s="204">
        <v>1</v>
      </c>
      <c r="F19" s="199">
        <v>0</v>
      </c>
      <c r="G19" s="202">
        <v>1</v>
      </c>
      <c r="H19" s="203">
        <v>1</v>
      </c>
      <c r="I19" s="204">
        <v>0.99999999999999989</v>
      </c>
      <c r="J19" s="204">
        <v>1</v>
      </c>
      <c r="K19" s="199">
        <v>1</v>
      </c>
      <c r="L19" s="202">
        <v>1</v>
      </c>
      <c r="M19" s="203">
        <v>1</v>
      </c>
      <c r="N19" s="204">
        <v>0.99999999999999989</v>
      </c>
      <c r="O19" s="204">
        <v>1</v>
      </c>
      <c r="P19" s="199">
        <v>1</v>
      </c>
      <c r="Q19" s="202">
        <v>1</v>
      </c>
      <c r="R19" s="202">
        <v>1</v>
      </c>
      <c r="S19" s="79"/>
    </row>
    <row r="20" spans="2:19" s="71" customFormat="1" ht="21.95" customHeight="1" thickTop="1" thickBot="1" x14ac:dyDescent="0.3">
      <c r="B20" s="9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</row>
    <row r="21" spans="2:19" s="71" customFormat="1" ht="21.95" customHeight="1" thickTop="1" x14ac:dyDescent="0.25">
      <c r="B21" s="111" t="s">
        <v>196</v>
      </c>
      <c r="C21" s="106"/>
      <c r="D21" s="106"/>
      <c r="E21" s="130"/>
      <c r="F21" s="177"/>
      <c r="G21" s="102"/>
      <c r="H21" s="102"/>
      <c r="I21" s="102"/>
      <c r="J21" s="177"/>
      <c r="K21" s="102"/>
      <c r="L21" s="102"/>
    </row>
    <row r="22" spans="2:19" s="71" customFormat="1" ht="21.95" customHeight="1" thickBot="1" x14ac:dyDescent="0.3">
      <c r="B22" s="108" t="s">
        <v>197</v>
      </c>
      <c r="C22" s="109"/>
      <c r="D22" s="109"/>
      <c r="E22" s="133"/>
      <c r="F22" s="102"/>
      <c r="G22" s="102"/>
      <c r="H22" s="102"/>
      <c r="I22" s="102"/>
      <c r="J22" s="102"/>
      <c r="K22" s="102"/>
      <c r="L22" s="102"/>
    </row>
    <row r="23" spans="2:19" s="71" customFormat="1" ht="15.75" thickTop="1" x14ac:dyDescent="0.25"/>
    <row r="24" spans="2:19" s="71" customFormat="1" x14ac:dyDescent="0.25"/>
    <row r="25" spans="2:19" s="71" customFormat="1" x14ac:dyDescent="0.25"/>
    <row r="26" spans="2:19" s="71" customFormat="1" x14ac:dyDescent="0.25"/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</sheetData>
  <mergeCells count="13"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4">
    <tabColor rgb="FF00B050"/>
    <pageSetUpPr fitToPage="1"/>
  </sheetPr>
  <dimension ref="A1:DN672"/>
  <sheetViews>
    <sheetView workbookViewId="0">
      <selection activeCell="C6" sqref="C6:P18"/>
    </sheetView>
  </sheetViews>
  <sheetFormatPr defaultRowHeight="15" x14ac:dyDescent="0.25"/>
  <cols>
    <col min="1" max="1" width="2.7109375" style="71" customWidth="1"/>
    <col min="2" max="2" width="15.7109375" style="63" customWidth="1"/>
    <col min="3" max="16" width="12.7109375" style="63" customWidth="1"/>
    <col min="17" max="118" width="11.42578125" style="71" customWidth="1"/>
    <col min="119" max="16384" width="9.140625" style="63"/>
  </cols>
  <sheetData>
    <row r="1" spans="2:17" s="71" customFormat="1" ht="15.75" thickBot="1" x14ac:dyDescent="0.3"/>
    <row r="2" spans="2:17" ht="21.95" customHeight="1" thickTop="1" thickBot="1" x14ac:dyDescent="0.3">
      <c r="B2" s="286" t="s">
        <v>358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2:17" ht="21.95" customHeight="1" thickTop="1" thickBot="1" x14ac:dyDescent="0.3">
      <c r="B3" s="289" t="s">
        <v>238</v>
      </c>
      <c r="C3" s="298" t="s">
        <v>216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8"/>
    </row>
    <row r="4" spans="2:17" ht="21.95" customHeight="1" thickTop="1" thickBot="1" x14ac:dyDescent="0.3">
      <c r="B4" s="306"/>
      <c r="C4" s="303" t="s">
        <v>212</v>
      </c>
      <c r="D4" s="304"/>
      <c r="E4" s="305" t="s">
        <v>235</v>
      </c>
      <c r="F4" s="304"/>
      <c r="G4" s="305" t="s">
        <v>214</v>
      </c>
      <c r="H4" s="304"/>
      <c r="I4" s="305" t="s">
        <v>213</v>
      </c>
      <c r="J4" s="304"/>
      <c r="K4" s="305" t="s">
        <v>166</v>
      </c>
      <c r="L4" s="304"/>
      <c r="M4" s="298" t="s">
        <v>236</v>
      </c>
      <c r="N4" s="298"/>
      <c r="O4" s="355" t="s">
        <v>170</v>
      </c>
      <c r="P4" s="356"/>
    </row>
    <row r="5" spans="2:17" ht="21.95" customHeight="1" thickTop="1" thickBot="1" x14ac:dyDescent="0.3">
      <c r="B5" s="307"/>
      <c r="C5" s="92" t="s">
        <v>169</v>
      </c>
      <c r="D5" s="174" t="s">
        <v>2</v>
      </c>
      <c r="E5" s="95" t="s">
        <v>217</v>
      </c>
      <c r="F5" s="174" t="s">
        <v>2</v>
      </c>
      <c r="G5" s="95" t="s">
        <v>169</v>
      </c>
      <c r="H5" s="174" t="s">
        <v>2</v>
      </c>
      <c r="I5" s="95" t="s">
        <v>169</v>
      </c>
      <c r="J5" s="174" t="s">
        <v>2</v>
      </c>
      <c r="K5" s="95" t="s">
        <v>169</v>
      </c>
      <c r="L5" s="174" t="s">
        <v>2</v>
      </c>
      <c r="M5" s="95" t="s">
        <v>217</v>
      </c>
      <c r="N5" s="172" t="s">
        <v>2</v>
      </c>
      <c r="O5" s="92" t="s">
        <v>169</v>
      </c>
      <c r="P5" s="173" t="s">
        <v>2</v>
      </c>
      <c r="Q5" s="74"/>
    </row>
    <row r="6" spans="2:17" ht="21.95" customHeight="1" thickTop="1" x14ac:dyDescent="0.25">
      <c r="B6" s="117" t="s">
        <v>239</v>
      </c>
      <c r="C6" s="93">
        <v>134</v>
      </c>
      <c r="D6" s="136">
        <v>7.6440387906446097E-2</v>
      </c>
      <c r="E6" s="96">
        <v>1169</v>
      </c>
      <c r="F6" s="136">
        <v>7.4297699250031782E-2</v>
      </c>
      <c r="G6" s="96">
        <v>402</v>
      </c>
      <c r="H6" s="136">
        <v>7.2043010752688166E-2</v>
      </c>
      <c r="I6" s="96">
        <v>392</v>
      </c>
      <c r="J6" s="136">
        <v>7.380907550367162E-2</v>
      </c>
      <c r="K6" s="96">
        <v>14</v>
      </c>
      <c r="L6" s="136">
        <v>0.10071942446043165</v>
      </c>
      <c r="M6" s="96">
        <v>187</v>
      </c>
      <c r="N6" s="124">
        <v>7.6986414162206668E-2</v>
      </c>
      <c r="O6" s="93">
        <v>2298</v>
      </c>
      <c r="P6" s="127">
        <v>7.4258385574872354E-2</v>
      </c>
      <c r="Q6" s="74"/>
    </row>
    <row r="7" spans="2:17" ht="21.95" customHeight="1" x14ac:dyDescent="0.25">
      <c r="B7" s="117" t="s">
        <v>240</v>
      </c>
      <c r="C7" s="93">
        <v>148</v>
      </c>
      <c r="D7" s="136">
        <v>8.442669709070165E-2</v>
      </c>
      <c r="E7" s="96">
        <v>1395</v>
      </c>
      <c r="F7" s="136">
        <v>8.866149739417821E-2</v>
      </c>
      <c r="G7" s="96">
        <v>478</v>
      </c>
      <c r="H7" s="136">
        <v>8.5663082437275981E-2</v>
      </c>
      <c r="I7" s="96">
        <v>430</v>
      </c>
      <c r="J7" s="136">
        <v>8.0964036904537753E-2</v>
      </c>
      <c r="K7" s="96">
        <v>2</v>
      </c>
      <c r="L7" s="136">
        <v>1.4388489208633094E-2</v>
      </c>
      <c r="M7" s="96">
        <v>182</v>
      </c>
      <c r="N7" s="124">
        <v>7.492795389048991E-2</v>
      </c>
      <c r="O7" s="93">
        <v>2635</v>
      </c>
      <c r="P7" s="127">
        <v>8.5148322885025524E-2</v>
      </c>
      <c r="Q7" s="74"/>
    </row>
    <row r="8" spans="2:17" ht="21.95" customHeight="1" x14ac:dyDescent="0.25">
      <c r="B8" s="117" t="s">
        <v>241</v>
      </c>
      <c r="C8" s="93">
        <v>147</v>
      </c>
      <c r="D8" s="136">
        <v>8.3856246434683396E-2</v>
      </c>
      <c r="E8" s="96">
        <v>1570</v>
      </c>
      <c r="F8" s="136">
        <v>9.9783907461548235E-2</v>
      </c>
      <c r="G8" s="96">
        <v>525</v>
      </c>
      <c r="H8" s="136">
        <v>9.4086021505376344E-2</v>
      </c>
      <c r="I8" s="96">
        <v>434</v>
      </c>
      <c r="J8" s="136">
        <v>8.1717190736207868E-2</v>
      </c>
      <c r="K8" s="96">
        <v>14</v>
      </c>
      <c r="L8" s="136">
        <v>0.10071942446043165</v>
      </c>
      <c r="M8" s="96">
        <v>230</v>
      </c>
      <c r="N8" s="124">
        <v>9.4689172498970769E-2</v>
      </c>
      <c r="O8" s="93">
        <v>2920</v>
      </c>
      <c r="P8" s="127">
        <v>9.4357913785303435E-2</v>
      </c>
      <c r="Q8" s="74"/>
    </row>
    <row r="9" spans="2:17" ht="21.95" customHeight="1" x14ac:dyDescent="0.25">
      <c r="B9" s="117" t="s">
        <v>242</v>
      </c>
      <c r="C9" s="93">
        <v>150</v>
      </c>
      <c r="D9" s="136">
        <v>8.5567598402738157E-2</v>
      </c>
      <c r="E9" s="96">
        <v>1109</v>
      </c>
      <c r="F9" s="136">
        <v>7.0484301512647771E-2</v>
      </c>
      <c r="G9" s="96">
        <v>398</v>
      </c>
      <c r="H9" s="136">
        <v>7.132616487455197E-2</v>
      </c>
      <c r="I9" s="96">
        <v>392</v>
      </c>
      <c r="J9" s="136">
        <v>7.380907550367162E-2</v>
      </c>
      <c r="K9" s="96">
        <v>11</v>
      </c>
      <c r="L9" s="136">
        <v>7.9136690647482008E-2</v>
      </c>
      <c r="M9" s="96">
        <v>168</v>
      </c>
      <c r="N9" s="124">
        <v>6.9164265129683003E-2</v>
      </c>
      <c r="O9" s="93">
        <v>2228</v>
      </c>
      <c r="P9" s="127">
        <v>7.1996380792347964E-2</v>
      </c>
      <c r="Q9" s="74"/>
    </row>
    <row r="10" spans="2:17" ht="21.95" customHeight="1" x14ac:dyDescent="0.25">
      <c r="B10" s="117" t="s">
        <v>243</v>
      </c>
      <c r="C10" s="93">
        <v>159</v>
      </c>
      <c r="D10" s="136">
        <v>9.0701654306902454E-2</v>
      </c>
      <c r="E10" s="96">
        <v>1752</v>
      </c>
      <c r="F10" s="136">
        <v>0.11135121393161307</v>
      </c>
      <c r="G10" s="96">
        <v>481</v>
      </c>
      <c r="H10" s="136">
        <v>8.6200716845878142E-2</v>
      </c>
      <c r="I10" s="96">
        <v>486</v>
      </c>
      <c r="J10" s="136">
        <v>9.1508190547919407E-2</v>
      </c>
      <c r="K10" s="96">
        <v>13</v>
      </c>
      <c r="L10" s="136">
        <v>9.3525179856115109E-2</v>
      </c>
      <c r="M10" s="96">
        <v>255</v>
      </c>
      <c r="N10" s="124">
        <v>0.10498147385755455</v>
      </c>
      <c r="O10" s="93">
        <v>3146</v>
      </c>
      <c r="P10" s="127">
        <v>0.10166095779745363</v>
      </c>
      <c r="Q10" s="74"/>
    </row>
    <row r="11" spans="2:17" ht="21.95" customHeight="1" x14ac:dyDescent="0.25">
      <c r="B11" s="117" t="s">
        <v>244</v>
      </c>
      <c r="C11" s="93">
        <v>158</v>
      </c>
      <c r="D11" s="136">
        <v>9.0131203650884201E-2</v>
      </c>
      <c r="E11" s="96">
        <v>1545</v>
      </c>
      <c r="F11" s="136">
        <v>9.8194991737638238E-2</v>
      </c>
      <c r="G11" s="96">
        <v>502</v>
      </c>
      <c r="H11" s="136">
        <v>8.9964157706093187E-2</v>
      </c>
      <c r="I11" s="96">
        <v>522</v>
      </c>
      <c r="J11" s="136">
        <v>9.8286575032950477E-2</v>
      </c>
      <c r="K11" s="96">
        <v>15</v>
      </c>
      <c r="L11" s="136">
        <v>0.1079136690647482</v>
      </c>
      <c r="M11" s="96">
        <v>233</v>
      </c>
      <c r="N11" s="124">
        <v>9.5924248662000819E-2</v>
      </c>
      <c r="O11" s="93">
        <v>2975</v>
      </c>
      <c r="P11" s="127">
        <v>9.6135203257286889E-2</v>
      </c>
      <c r="Q11" s="74"/>
    </row>
    <row r="12" spans="2:17" ht="21.95" customHeight="1" x14ac:dyDescent="0.25">
      <c r="B12" s="117" t="s">
        <v>245</v>
      </c>
      <c r="C12" s="93">
        <v>126</v>
      </c>
      <c r="D12" s="136">
        <v>7.1876782658300054E-2</v>
      </c>
      <c r="E12" s="96">
        <v>672</v>
      </c>
      <c r="F12" s="136">
        <v>4.2710054658700904E-2</v>
      </c>
      <c r="G12" s="96">
        <v>404</v>
      </c>
      <c r="H12" s="136">
        <v>7.2401433691756278E-2</v>
      </c>
      <c r="I12" s="96">
        <v>346</v>
      </c>
      <c r="J12" s="136">
        <v>6.5147806439465258E-2</v>
      </c>
      <c r="K12" s="96">
        <v>16</v>
      </c>
      <c r="L12" s="136">
        <v>0.11510791366906475</v>
      </c>
      <c r="M12" s="96">
        <v>204</v>
      </c>
      <c r="N12" s="124">
        <v>8.3985179086043638E-2</v>
      </c>
      <c r="O12" s="93">
        <v>1768</v>
      </c>
      <c r="P12" s="127">
        <v>5.7131777935759062E-2</v>
      </c>
      <c r="Q12" s="74"/>
    </row>
    <row r="13" spans="2:17" ht="21.95" customHeight="1" x14ac:dyDescent="0.25">
      <c r="B13" s="117" t="s">
        <v>246</v>
      </c>
      <c r="C13" s="93">
        <v>140</v>
      </c>
      <c r="D13" s="136">
        <v>7.986309184255562E-2</v>
      </c>
      <c r="E13" s="96">
        <v>831</v>
      </c>
      <c r="F13" s="136">
        <v>5.2815558662768526E-2</v>
      </c>
      <c r="G13" s="96">
        <v>447</v>
      </c>
      <c r="H13" s="136">
        <v>8.0107526881720431E-2</v>
      </c>
      <c r="I13" s="96">
        <v>390</v>
      </c>
      <c r="J13" s="136">
        <v>7.343249858783657E-2</v>
      </c>
      <c r="K13" s="96">
        <v>12</v>
      </c>
      <c r="L13" s="136">
        <v>8.6330935251798566E-2</v>
      </c>
      <c r="M13" s="96">
        <v>191</v>
      </c>
      <c r="N13" s="124">
        <v>7.8633182379580072E-2</v>
      </c>
      <c r="O13" s="93">
        <v>2011</v>
      </c>
      <c r="P13" s="127">
        <v>6.4984165966522331E-2</v>
      </c>
      <c r="Q13" s="74"/>
    </row>
    <row r="14" spans="2:17" ht="21.95" customHeight="1" x14ac:dyDescent="0.25">
      <c r="B14" s="117" t="s">
        <v>247</v>
      </c>
      <c r="C14" s="93">
        <v>125</v>
      </c>
      <c r="D14" s="136">
        <v>7.13063320022818E-2</v>
      </c>
      <c r="E14" s="96">
        <v>1560</v>
      </c>
      <c r="F14" s="136">
        <v>9.9148341171984233E-2</v>
      </c>
      <c r="G14" s="96">
        <v>530</v>
      </c>
      <c r="H14" s="136">
        <v>9.4982078853046589E-2</v>
      </c>
      <c r="I14" s="96">
        <v>510</v>
      </c>
      <c r="J14" s="136">
        <v>9.602711353794012E-2</v>
      </c>
      <c r="K14" s="96">
        <v>10</v>
      </c>
      <c r="L14" s="136">
        <v>7.1942446043165464E-2</v>
      </c>
      <c r="M14" s="96">
        <v>206</v>
      </c>
      <c r="N14" s="124">
        <v>8.4808563194730346E-2</v>
      </c>
      <c r="O14" s="93">
        <v>2941</v>
      </c>
      <c r="P14" s="127">
        <v>9.5036515220060749E-2</v>
      </c>
      <c r="Q14" s="74"/>
    </row>
    <row r="15" spans="2:17" ht="21.95" customHeight="1" x14ac:dyDescent="0.25">
      <c r="B15" s="117" t="s">
        <v>248</v>
      </c>
      <c r="C15" s="93">
        <v>181</v>
      </c>
      <c r="D15" s="136">
        <v>0.10325156873930405</v>
      </c>
      <c r="E15" s="96">
        <v>1558</v>
      </c>
      <c r="F15" s="136">
        <v>9.9021227914071433E-2</v>
      </c>
      <c r="G15" s="96">
        <v>543</v>
      </c>
      <c r="H15" s="136">
        <v>9.7311827956989241E-2</v>
      </c>
      <c r="I15" s="96">
        <v>501</v>
      </c>
      <c r="J15" s="136">
        <v>9.433251741668236E-2</v>
      </c>
      <c r="K15" s="96">
        <v>9</v>
      </c>
      <c r="L15" s="136">
        <v>6.4748201438848921E-2</v>
      </c>
      <c r="M15" s="96">
        <v>206</v>
      </c>
      <c r="N15" s="124">
        <v>8.4808563194730346E-2</v>
      </c>
      <c r="O15" s="93">
        <v>2998</v>
      </c>
      <c r="P15" s="127">
        <v>9.6878433400116329E-2</v>
      </c>
      <c r="Q15" s="74"/>
    </row>
    <row r="16" spans="2:17" ht="21.95" customHeight="1" x14ac:dyDescent="0.25">
      <c r="B16" s="117" t="s">
        <v>249</v>
      </c>
      <c r="C16" s="93">
        <v>142</v>
      </c>
      <c r="D16" s="136">
        <v>8.1003993154592127E-2</v>
      </c>
      <c r="E16" s="96">
        <v>1366</v>
      </c>
      <c r="F16" s="136">
        <v>8.6818355154442611E-2</v>
      </c>
      <c r="G16" s="96">
        <v>457</v>
      </c>
      <c r="H16" s="136">
        <v>8.1899641577060936E-2</v>
      </c>
      <c r="I16" s="96">
        <v>474</v>
      </c>
      <c r="J16" s="136">
        <v>8.9248729052909051E-2</v>
      </c>
      <c r="K16" s="96">
        <v>14</v>
      </c>
      <c r="L16" s="136">
        <v>0.10071942446043165</v>
      </c>
      <c r="M16" s="96">
        <v>198</v>
      </c>
      <c r="N16" s="124">
        <v>8.1515026759983539E-2</v>
      </c>
      <c r="O16" s="93">
        <v>2651</v>
      </c>
      <c r="P16" s="127">
        <v>8.566535254960253E-2</v>
      </c>
      <c r="Q16" s="79"/>
    </row>
    <row r="17" spans="2:16" ht="21.95" customHeight="1" thickBot="1" x14ac:dyDescent="0.3">
      <c r="B17" s="117" t="s">
        <v>250</v>
      </c>
      <c r="C17" s="93">
        <v>143</v>
      </c>
      <c r="D17" s="136">
        <v>8.1574443810610381E-2</v>
      </c>
      <c r="E17" s="96">
        <v>1207</v>
      </c>
      <c r="F17" s="136">
        <v>7.6712851150374989E-2</v>
      </c>
      <c r="G17" s="96">
        <v>413</v>
      </c>
      <c r="H17" s="136">
        <v>7.401433691756272E-2</v>
      </c>
      <c r="I17" s="96">
        <v>434</v>
      </c>
      <c r="J17" s="136">
        <v>8.1717190736207868E-2</v>
      </c>
      <c r="K17" s="96">
        <v>9</v>
      </c>
      <c r="L17" s="136">
        <v>6.4748201438848921E-2</v>
      </c>
      <c r="M17" s="96">
        <v>169</v>
      </c>
      <c r="N17" s="124">
        <v>6.9575957184026344E-2</v>
      </c>
      <c r="O17" s="93">
        <v>2375</v>
      </c>
      <c r="P17" s="127">
        <v>7.6746590835649192E-2</v>
      </c>
    </row>
    <row r="18" spans="2:16" ht="21.95" customHeight="1" thickTop="1" thickBot="1" x14ac:dyDescent="0.3">
      <c r="B18" s="98" t="s">
        <v>170</v>
      </c>
      <c r="C18" s="94">
        <v>1753</v>
      </c>
      <c r="D18" s="135">
        <v>1</v>
      </c>
      <c r="E18" s="97">
        <v>15734</v>
      </c>
      <c r="F18" s="135">
        <v>1</v>
      </c>
      <c r="G18" s="97">
        <v>5580</v>
      </c>
      <c r="H18" s="135">
        <v>1</v>
      </c>
      <c r="I18" s="97">
        <v>5311</v>
      </c>
      <c r="J18" s="135">
        <v>1</v>
      </c>
      <c r="K18" s="97">
        <v>139</v>
      </c>
      <c r="L18" s="135">
        <v>1</v>
      </c>
      <c r="M18" s="97">
        <v>2429</v>
      </c>
      <c r="N18" s="128">
        <v>1.0000000000000002</v>
      </c>
      <c r="O18" s="94">
        <v>30946</v>
      </c>
      <c r="P18" s="129">
        <v>1</v>
      </c>
    </row>
    <row r="19" spans="2:16" s="71" customFormat="1" ht="15.75" thickTop="1" x14ac:dyDescent="0.25">
      <c r="B19" s="99"/>
      <c r="C19" s="100"/>
      <c r="D19" s="122"/>
      <c r="E19" s="100"/>
      <c r="F19" s="122"/>
      <c r="G19" s="100"/>
      <c r="H19" s="122"/>
      <c r="I19" s="100"/>
      <c r="J19" s="122"/>
      <c r="K19" s="100"/>
      <c r="L19" s="122"/>
      <c r="M19" s="100"/>
      <c r="N19" s="122"/>
      <c r="O19" s="100"/>
      <c r="P19" s="122"/>
    </row>
    <row r="20" spans="2:16" s="71" customFormat="1" x14ac:dyDescent="0.25">
      <c r="C20" s="169"/>
      <c r="D20" s="169"/>
      <c r="E20" s="169"/>
      <c r="F20" s="169"/>
      <c r="G20" s="169"/>
      <c r="H20" s="169"/>
      <c r="I20" s="169"/>
      <c r="J20" s="169"/>
      <c r="K20" s="170"/>
      <c r="L20" s="169"/>
      <c r="M20" s="169"/>
      <c r="N20" s="169"/>
      <c r="O20" s="205"/>
      <c r="P20" s="169"/>
    </row>
    <row r="21" spans="2:16" s="71" customFormat="1" x14ac:dyDescent="0.25">
      <c r="C21" s="169"/>
      <c r="D21" s="169"/>
      <c r="E21" s="169"/>
      <c r="F21" s="169"/>
      <c r="G21" s="169"/>
      <c r="H21" s="169"/>
      <c r="I21" s="169"/>
      <c r="J21" s="169"/>
      <c r="K21" s="170"/>
      <c r="L21" s="169"/>
      <c r="M21" s="169"/>
      <c r="N21" s="169"/>
      <c r="O21" s="169"/>
      <c r="P21" s="169"/>
    </row>
    <row r="22" spans="2:16" s="71" customFormat="1" x14ac:dyDescent="0.25">
      <c r="B22" s="102"/>
      <c r="C22" s="190"/>
      <c r="D22" s="190"/>
      <c r="E22" s="190"/>
      <c r="F22" s="190"/>
      <c r="G22" s="190"/>
      <c r="H22" s="190"/>
      <c r="I22" s="190"/>
      <c r="J22" s="190"/>
      <c r="K22" s="191"/>
      <c r="L22" s="190"/>
      <c r="M22" s="190"/>
      <c r="N22" s="102"/>
      <c r="O22" s="102"/>
      <c r="P22" s="102"/>
    </row>
    <row r="23" spans="2:16" s="71" customFormat="1" x14ac:dyDescent="0.25"/>
    <row r="24" spans="2:16" s="71" customFormat="1" x14ac:dyDescent="0.25"/>
    <row r="25" spans="2:16" s="71" customFormat="1" x14ac:dyDescent="0.25"/>
    <row r="26" spans="2:16" s="71" customFormat="1" x14ac:dyDescent="0.25"/>
    <row r="27" spans="2:16" s="71" customFormat="1" x14ac:dyDescent="0.25"/>
    <row r="28" spans="2:16" s="71" customFormat="1" x14ac:dyDescent="0.25"/>
    <row r="29" spans="2:16" s="71" customFormat="1" x14ac:dyDescent="0.25"/>
    <row r="30" spans="2:16" s="71" customFormat="1" x14ac:dyDescent="0.25"/>
    <row r="31" spans="2:16" s="71" customFormat="1" x14ac:dyDescent="0.25"/>
    <row r="32" spans="2:16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25">
    <tabColor rgb="FF00B050"/>
    <pageSetUpPr fitToPage="1"/>
  </sheetPr>
  <dimension ref="A1:EU840"/>
  <sheetViews>
    <sheetView workbookViewId="0">
      <selection activeCell="C6" sqref="C6:T18"/>
    </sheetView>
  </sheetViews>
  <sheetFormatPr defaultRowHeight="15" x14ac:dyDescent="0.25"/>
  <cols>
    <col min="1" max="1" width="2.7109375" style="71" customWidth="1"/>
    <col min="2" max="2" width="15.7109375" style="63" customWidth="1"/>
    <col min="3" max="20" width="11.7109375" style="63" customWidth="1"/>
    <col min="21" max="135" width="11.42578125" style="71" customWidth="1"/>
    <col min="136" max="16384" width="9.140625" style="63"/>
  </cols>
  <sheetData>
    <row r="1" spans="2:21" s="71" customFormat="1" ht="15.75" thickBot="1" x14ac:dyDescent="0.3"/>
    <row r="2" spans="2:21" ht="21.95" customHeight="1" thickTop="1" thickBot="1" x14ac:dyDescent="0.3">
      <c r="B2" s="286" t="s">
        <v>359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329"/>
      <c r="P2" s="329"/>
      <c r="Q2" s="329"/>
      <c r="R2" s="329"/>
      <c r="S2" s="329"/>
      <c r="T2" s="330"/>
    </row>
    <row r="3" spans="2:21" ht="21.95" customHeight="1" thickTop="1" thickBot="1" x14ac:dyDescent="0.3">
      <c r="B3" s="289" t="s">
        <v>238</v>
      </c>
      <c r="C3" s="298" t="s">
        <v>219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13"/>
    </row>
    <row r="4" spans="2:21" ht="21.95" customHeight="1" thickTop="1" thickBot="1" x14ac:dyDescent="0.3">
      <c r="B4" s="306"/>
      <c r="C4" s="303" t="s">
        <v>220</v>
      </c>
      <c r="D4" s="304"/>
      <c r="E4" s="305" t="s">
        <v>221</v>
      </c>
      <c r="F4" s="304"/>
      <c r="G4" s="305" t="s">
        <v>222</v>
      </c>
      <c r="H4" s="304"/>
      <c r="I4" s="305" t="s">
        <v>223</v>
      </c>
      <c r="J4" s="304"/>
      <c r="K4" s="298" t="s">
        <v>224</v>
      </c>
      <c r="L4" s="304"/>
      <c r="M4" s="298" t="s">
        <v>225</v>
      </c>
      <c r="N4" s="304"/>
      <c r="O4" s="298" t="s">
        <v>226</v>
      </c>
      <c r="P4" s="304"/>
      <c r="Q4" s="298" t="s">
        <v>201</v>
      </c>
      <c r="R4" s="298"/>
      <c r="S4" s="355" t="s">
        <v>170</v>
      </c>
      <c r="T4" s="356"/>
    </row>
    <row r="5" spans="2:21" ht="21.95" customHeight="1" thickTop="1" thickBot="1" x14ac:dyDescent="0.3">
      <c r="B5" s="307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8" t="s">
        <v>2</v>
      </c>
      <c r="K5" s="121" t="s">
        <v>169</v>
      </c>
      <c r="L5" s="118" t="s">
        <v>2</v>
      </c>
      <c r="M5" s="121" t="s">
        <v>169</v>
      </c>
      <c r="N5" s="118" t="s">
        <v>2</v>
      </c>
      <c r="O5" s="121" t="s">
        <v>169</v>
      </c>
      <c r="P5" s="118" t="s">
        <v>2</v>
      </c>
      <c r="Q5" s="121" t="s">
        <v>169</v>
      </c>
      <c r="R5" s="113" t="s">
        <v>2</v>
      </c>
      <c r="S5" s="119" t="s">
        <v>169</v>
      </c>
      <c r="T5" s="114" t="s">
        <v>2</v>
      </c>
    </row>
    <row r="6" spans="2:21" ht="21.95" customHeight="1" thickTop="1" x14ac:dyDescent="0.25">
      <c r="B6" s="178" t="s">
        <v>239</v>
      </c>
      <c r="C6" s="154">
        <v>737</v>
      </c>
      <c r="D6" s="90">
        <v>7.4048025720888172E-2</v>
      </c>
      <c r="E6" s="156">
        <v>262</v>
      </c>
      <c r="F6" s="90">
        <v>6.388685686417947E-2</v>
      </c>
      <c r="G6" s="156">
        <v>290</v>
      </c>
      <c r="H6" s="90">
        <v>7.2937625754527169E-2</v>
      </c>
      <c r="I6" s="156">
        <v>314</v>
      </c>
      <c r="J6" s="90">
        <v>7.3364485981308417E-2</v>
      </c>
      <c r="K6" s="156">
        <v>213</v>
      </c>
      <c r="L6" s="90">
        <v>7.8337624126517097E-2</v>
      </c>
      <c r="M6" s="156">
        <v>257</v>
      </c>
      <c r="N6" s="90">
        <v>7.9076923076923072E-2</v>
      </c>
      <c r="O6" s="156">
        <v>113</v>
      </c>
      <c r="P6" s="90">
        <v>8.2181818181818175E-2</v>
      </c>
      <c r="Q6" s="156">
        <v>112</v>
      </c>
      <c r="R6" s="82">
        <v>8.6687306501547989E-2</v>
      </c>
      <c r="S6" s="154">
        <v>2298</v>
      </c>
      <c r="T6" s="112">
        <v>7.4258385574872354E-2</v>
      </c>
      <c r="U6" s="74"/>
    </row>
    <row r="7" spans="2:21" ht="21.95" customHeight="1" x14ac:dyDescent="0.25">
      <c r="B7" s="117" t="s">
        <v>240</v>
      </c>
      <c r="C7" s="154">
        <v>873</v>
      </c>
      <c r="D7" s="90">
        <v>8.7712247563548673E-2</v>
      </c>
      <c r="E7" s="156">
        <v>333</v>
      </c>
      <c r="F7" s="90">
        <v>8.1199707388441844E-2</v>
      </c>
      <c r="G7" s="156">
        <v>327</v>
      </c>
      <c r="H7" s="90">
        <v>8.2243460764587523E-2</v>
      </c>
      <c r="I7" s="156">
        <v>375</v>
      </c>
      <c r="J7" s="90">
        <v>8.7616822429906538E-2</v>
      </c>
      <c r="K7" s="156">
        <v>237</v>
      </c>
      <c r="L7" s="90">
        <v>8.7164398675983815E-2</v>
      </c>
      <c r="M7" s="156">
        <v>260</v>
      </c>
      <c r="N7" s="90">
        <v>0.08</v>
      </c>
      <c r="O7" s="156">
        <v>104</v>
      </c>
      <c r="P7" s="90">
        <v>7.563636363636364E-2</v>
      </c>
      <c r="Q7" s="156">
        <v>126</v>
      </c>
      <c r="R7" s="82">
        <v>9.7523219814241488E-2</v>
      </c>
      <c r="S7" s="154">
        <v>2635</v>
      </c>
      <c r="T7" s="112">
        <v>8.5148322885025524E-2</v>
      </c>
      <c r="U7" s="74"/>
    </row>
    <row r="8" spans="2:21" ht="21.95" customHeight="1" x14ac:dyDescent="0.25">
      <c r="B8" s="117" t="s">
        <v>241</v>
      </c>
      <c r="C8" s="154">
        <v>921</v>
      </c>
      <c r="D8" s="90">
        <v>9.2534914096252391E-2</v>
      </c>
      <c r="E8" s="156">
        <v>353</v>
      </c>
      <c r="F8" s="90">
        <v>8.607656669105096E-2</v>
      </c>
      <c r="G8" s="156">
        <v>378</v>
      </c>
      <c r="H8" s="90">
        <v>9.5070422535211266E-2</v>
      </c>
      <c r="I8" s="156">
        <v>400</v>
      </c>
      <c r="J8" s="90">
        <v>9.3457943925233641E-2</v>
      </c>
      <c r="K8" s="156">
        <v>260</v>
      </c>
      <c r="L8" s="90">
        <v>9.5623390952556092E-2</v>
      </c>
      <c r="M8" s="156">
        <v>329</v>
      </c>
      <c r="N8" s="90">
        <v>0.10123076923076924</v>
      </c>
      <c r="O8" s="156">
        <v>154</v>
      </c>
      <c r="P8" s="90">
        <v>0.112</v>
      </c>
      <c r="Q8" s="156">
        <v>125</v>
      </c>
      <c r="R8" s="82">
        <v>9.6749226006191957E-2</v>
      </c>
      <c r="S8" s="154">
        <v>2920</v>
      </c>
      <c r="T8" s="112">
        <v>9.4357913785303435E-2</v>
      </c>
      <c r="U8" s="74"/>
    </row>
    <row r="9" spans="2:21" ht="21.95" customHeight="1" x14ac:dyDescent="0.25">
      <c r="B9" s="117" t="s">
        <v>242</v>
      </c>
      <c r="C9" s="154">
        <v>717</v>
      </c>
      <c r="D9" s="90">
        <v>7.2038581332261625E-2</v>
      </c>
      <c r="E9" s="156">
        <v>273</v>
      </c>
      <c r="F9" s="90">
        <v>6.6569129480614483E-2</v>
      </c>
      <c r="G9" s="156">
        <v>277</v>
      </c>
      <c r="H9" s="90">
        <v>6.9668008048289737E-2</v>
      </c>
      <c r="I9" s="156">
        <v>336</v>
      </c>
      <c r="J9" s="90">
        <v>7.8504672897196259E-2</v>
      </c>
      <c r="K9" s="156">
        <v>197</v>
      </c>
      <c r="L9" s="90">
        <v>7.2453107760205956E-2</v>
      </c>
      <c r="M9" s="156">
        <v>249</v>
      </c>
      <c r="N9" s="90">
        <v>7.6615384615384613E-2</v>
      </c>
      <c r="O9" s="156">
        <v>91</v>
      </c>
      <c r="P9" s="90">
        <v>6.6181818181818175E-2</v>
      </c>
      <c r="Q9" s="156">
        <v>88</v>
      </c>
      <c r="R9" s="82">
        <v>6.8111455108359129E-2</v>
      </c>
      <c r="S9" s="154">
        <v>2228</v>
      </c>
      <c r="T9" s="112">
        <v>7.1996380792347964E-2</v>
      </c>
      <c r="U9" s="74"/>
    </row>
    <row r="10" spans="2:21" ht="21.95" customHeight="1" x14ac:dyDescent="0.25">
      <c r="B10" s="117" t="s">
        <v>243</v>
      </c>
      <c r="C10" s="154">
        <v>1058</v>
      </c>
      <c r="D10" s="90">
        <v>0.10629960815834422</v>
      </c>
      <c r="E10" s="156">
        <v>410</v>
      </c>
      <c r="F10" s="90">
        <v>9.9975615703486953E-2</v>
      </c>
      <c r="G10" s="156">
        <v>384</v>
      </c>
      <c r="H10" s="90">
        <v>9.6579476861166996E-2</v>
      </c>
      <c r="I10" s="156">
        <v>437</v>
      </c>
      <c r="J10" s="90">
        <v>0.10210280373831776</v>
      </c>
      <c r="K10" s="156">
        <v>257</v>
      </c>
      <c r="L10" s="90">
        <v>9.4520044133872744E-2</v>
      </c>
      <c r="M10" s="156">
        <v>332</v>
      </c>
      <c r="N10" s="90">
        <v>0.10215384615384615</v>
      </c>
      <c r="O10" s="156">
        <v>135</v>
      </c>
      <c r="P10" s="90">
        <v>9.8181818181818176E-2</v>
      </c>
      <c r="Q10" s="156">
        <v>133</v>
      </c>
      <c r="R10" s="82">
        <v>0.10294117647058823</v>
      </c>
      <c r="S10" s="154">
        <v>3146</v>
      </c>
      <c r="T10" s="112">
        <v>0.10166095779745363</v>
      </c>
      <c r="U10" s="74"/>
    </row>
    <row r="11" spans="2:21" ht="21.95" customHeight="1" x14ac:dyDescent="0.25">
      <c r="B11" s="117" t="s">
        <v>244</v>
      </c>
      <c r="C11" s="154">
        <v>1059</v>
      </c>
      <c r="D11" s="90">
        <v>0.10640008037777554</v>
      </c>
      <c r="E11" s="156">
        <v>426</v>
      </c>
      <c r="F11" s="90">
        <v>0.10387710314557425</v>
      </c>
      <c r="G11" s="156">
        <v>404</v>
      </c>
      <c r="H11" s="90">
        <v>0.10160965794768612</v>
      </c>
      <c r="I11" s="156">
        <v>396</v>
      </c>
      <c r="J11" s="90">
        <v>9.2523364485981308E-2</v>
      </c>
      <c r="K11" s="156">
        <v>225</v>
      </c>
      <c r="L11" s="90">
        <v>8.2751011401250463E-2</v>
      </c>
      <c r="M11" s="156">
        <v>247</v>
      </c>
      <c r="N11" s="90">
        <v>7.5999999999999998E-2</v>
      </c>
      <c r="O11" s="156">
        <v>116</v>
      </c>
      <c r="P11" s="90">
        <v>8.4363636363636363E-2</v>
      </c>
      <c r="Q11" s="156">
        <v>102</v>
      </c>
      <c r="R11" s="82">
        <v>7.8947368421052627E-2</v>
      </c>
      <c r="S11" s="154">
        <v>2975</v>
      </c>
      <c r="T11" s="112">
        <v>9.6135203257286889E-2</v>
      </c>
      <c r="U11" s="74"/>
    </row>
    <row r="12" spans="2:21" ht="21.95" customHeight="1" x14ac:dyDescent="0.25">
      <c r="B12" s="117" t="s">
        <v>245</v>
      </c>
      <c r="C12" s="154">
        <v>506</v>
      </c>
      <c r="D12" s="90">
        <v>5.0838943032251581E-2</v>
      </c>
      <c r="E12" s="156">
        <v>292</v>
      </c>
      <c r="F12" s="90">
        <v>7.1202145818093143E-2</v>
      </c>
      <c r="G12" s="156">
        <v>258</v>
      </c>
      <c r="H12" s="90">
        <v>6.4889336016096574E-2</v>
      </c>
      <c r="I12" s="156">
        <v>252</v>
      </c>
      <c r="J12" s="90">
        <v>5.8878504672897194E-2</v>
      </c>
      <c r="K12" s="156">
        <v>139</v>
      </c>
      <c r="L12" s="90">
        <v>5.1121735932328063E-2</v>
      </c>
      <c r="M12" s="156">
        <v>203</v>
      </c>
      <c r="N12" s="90">
        <v>6.2461538461538464E-2</v>
      </c>
      <c r="O12" s="156">
        <v>60</v>
      </c>
      <c r="P12" s="90">
        <v>4.363636363636364E-2</v>
      </c>
      <c r="Q12" s="156">
        <v>58</v>
      </c>
      <c r="R12" s="82">
        <v>4.4891640866873063E-2</v>
      </c>
      <c r="S12" s="154">
        <v>1768</v>
      </c>
      <c r="T12" s="112">
        <v>5.7131777935759062E-2</v>
      </c>
      <c r="U12" s="74"/>
    </row>
    <row r="13" spans="2:21" ht="21.95" customHeight="1" x14ac:dyDescent="0.25">
      <c r="B13" s="117" t="s">
        <v>246</v>
      </c>
      <c r="C13" s="154">
        <v>594</v>
      </c>
      <c r="D13" s="90">
        <v>5.9680498342208378E-2</v>
      </c>
      <c r="E13" s="156">
        <v>282</v>
      </c>
      <c r="F13" s="90">
        <v>6.8763716166788585E-2</v>
      </c>
      <c r="G13" s="156">
        <v>276</v>
      </c>
      <c r="H13" s="90">
        <v>6.9416498993963779E-2</v>
      </c>
      <c r="I13" s="156">
        <v>284</v>
      </c>
      <c r="J13" s="90">
        <v>6.6355140186915892E-2</v>
      </c>
      <c r="K13" s="156">
        <v>189</v>
      </c>
      <c r="L13" s="90">
        <v>6.9510849577050379E-2</v>
      </c>
      <c r="M13" s="156">
        <v>225</v>
      </c>
      <c r="N13" s="90">
        <v>6.9230769230769235E-2</v>
      </c>
      <c r="O13" s="156">
        <v>87</v>
      </c>
      <c r="P13" s="90">
        <v>6.3272727272727272E-2</v>
      </c>
      <c r="Q13" s="156">
        <v>74</v>
      </c>
      <c r="R13" s="82">
        <v>5.7275541795665637E-2</v>
      </c>
      <c r="S13" s="154">
        <v>2011</v>
      </c>
      <c r="T13" s="112">
        <v>6.4984165966522331E-2</v>
      </c>
      <c r="U13" s="74"/>
    </row>
    <row r="14" spans="2:21" ht="21.95" customHeight="1" x14ac:dyDescent="0.25">
      <c r="B14" s="117" t="s">
        <v>247</v>
      </c>
      <c r="C14" s="154">
        <v>946</v>
      </c>
      <c r="D14" s="90">
        <v>9.504671958203556E-2</v>
      </c>
      <c r="E14" s="156">
        <v>374</v>
      </c>
      <c r="F14" s="90">
        <v>9.1197268958790545E-2</v>
      </c>
      <c r="G14" s="156">
        <v>361</v>
      </c>
      <c r="H14" s="90">
        <v>9.0794768611670018E-2</v>
      </c>
      <c r="I14" s="156">
        <v>404</v>
      </c>
      <c r="J14" s="90">
        <v>9.4392523364485975E-2</v>
      </c>
      <c r="K14" s="156">
        <v>278</v>
      </c>
      <c r="L14" s="90">
        <v>0.10224347186465613</v>
      </c>
      <c r="M14" s="156">
        <v>287</v>
      </c>
      <c r="N14" s="90">
        <v>8.8307692307692309E-2</v>
      </c>
      <c r="O14" s="156">
        <v>146</v>
      </c>
      <c r="P14" s="90">
        <v>0.10618181818181818</v>
      </c>
      <c r="Q14" s="156">
        <v>145</v>
      </c>
      <c r="R14" s="82">
        <v>0.11222910216718267</v>
      </c>
      <c r="S14" s="154">
        <v>2941</v>
      </c>
      <c r="T14" s="112">
        <v>9.5036515220060749E-2</v>
      </c>
      <c r="U14" s="74"/>
    </row>
    <row r="15" spans="2:21" ht="21.95" customHeight="1" x14ac:dyDescent="0.25">
      <c r="B15" s="117" t="s">
        <v>248</v>
      </c>
      <c r="C15" s="154">
        <v>939</v>
      </c>
      <c r="D15" s="90">
        <v>9.4343414046016275E-2</v>
      </c>
      <c r="E15" s="156">
        <v>415</v>
      </c>
      <c r="F15" s="90">
        <v>0.10119483052913923</v>
      </c>
      <c r="G15" s="156">
        <v>374</v>
      </c>
      <c r="H15" s="90">
        <v>9.406438631790745E-2</v>
      </c>
      <c r="I15" s="156">
        <v>422</v>
      </c>
      <c r="J15" s="90">
        <v>9.8598130841121498E-2</v>
      </c>
      <c r="K15" s="156">
        <v>251</v>
      </c>
      <c r="L15" s="90">
        <v>9.2313350496506075E-2</v>
      </c>
      <c r="M15" s="156">
        <v>324</v>
      </c>
      <c r="N15" s="90">
        <v>9.9692307692307691E-2</v>
      </c>
      <c r="O15" s="156">
        <v>148</v>
      </c>
      <c r="P15" s="90">
        <v>0.10763636363636364</v>
      </c>
      <c r="Q15" s="156">
        <v>125</v>
      </c>
      <c r="R15" s="82">
        <v>9.6749226006191957E-2</v>
      </c>
      <c r="S15" s="154">
        <v>2998</v>
      </c>
      <c r="T15" s="112">
        <v>9.6878433400116329E-2</v>
      </c>
      <c r="U15" s="74"/>
    </row>
    <row r="16" spans="2:21" ht="21.95" customHeight="1" x14ac:dyDescent="0.25">
      <c r="B16" s="117" t="s">
        <v>249</v>
      </c>
      <c r="C16" s="154">
        <v>803</v>
      </c>
      <c r="D16" s="90">
        <v>8.0679192203355773E-2</v>
      </c>
      <c r="E16" s="156">
        <v>345</v>
      </c>
      <c r="F16" s="90">
        <v>8.4125822970007313E-2</v>
      </c>
      <c r="G16" s="156">
        <v>363</v>
      </c>
      <c r="H16" s="90">
        <v>9.1297786720321933E-2</v>
      </c>
      <c r="I16" s="156">
        <v>343</v>
      </c>
      <c r="J16" s="90">
        <v>8.0140186915887854E-2</v>
      </c>
      <c r="K16" s="156">
        <v>261</v>
      </c>
      <c r="L16" s="90">
        <v>9.5991173225450532E-2</v>
      </c>
      <c r="M16" s="156">
        <v>303</v>
      </c>
      <c r="N16" s="90">
        <v>9.3230769230769228E-2</v>
      </c>
      <c r="O16" s="156">
        <v>126</v>
      </c>
      <c r="P16" s="90">
        <v>9.1636363636363641E-2</v>
      </c>
      <c r="Q16" s="156">
        <v>107</v>
      </c>
      <c r="R16" s="82">
        <v>8.2817337461300308E-2</v>
      </c>
      <c r="S16" s="154">
        <v>2651</v>
      </c>
      <c r="T16" s="112">
        <v>8.566535254960253E-2</v>
      </c>
      <c r="U16" s="74"/>
    </row>
    <row r="17" spans="2:151" ht="21.95" customHeight="1" thickBot="1" x14ac:dyDescent="0.3">
      <c r="B17" s="117" t="s">
        <v>250</v>
      </c>
      <c r="C17" s="154">
        <v>800</v>
      </c>
      <c r="D17" s="90">
        <v>8.0377775545061786E-2</v>
      </c>
      <c r="E17" s="156">
        <v>336</v>
      </c>
      <c r="F17" s="90">
        <v>8.1931236283833211E-2</v>
      </c>
      <c r="G17" s="156">
        <v>284</v>
      </c>
      <c r="H17" s="90">
        <v>7.1428571428571425E-2</v>
      </c>
      <c r="I17" s="156">
        <v>317</v>
      </c>
      <c r="J17" s="90">
        <v>7.4065420560747663E-2</v>
      </c>
      <c r="K17" s="156">
        <v>212</v>
      </c>
      <c r="L17" s="90">
        <v>7.7969841853622657E-2</v>
      </c>
      <c r="M17" s="156">
        <v>234</v>
      </c>
      <c r="N17" s="90">
        <v>7.1999999999999995E-2</v>
      </c>
      <c r="O17" s="156">
        <v>95</v>
      </c>
      <c r="P17" s="90">
        <v>6.9090909090909092E-2</v>
      </c>
      <c r="Q17" s="156">
        <v>97</v>
      </c>
      <c r="R17" s="82">
        <v>7.507739938080496E-2</v>
      </c>
      <c r="S17" s="154">
        <v>2375</v>
      </c>
      <c r="T17" s="112">
        <v>7.6746590835649192E-2</v>
      </c>
      <c r="U17" s="74"/>
    </row>
    <row r="18" spans="2:151" ht="21.95" customHeight="1" thickTop="1" thickBot="1" x14ac:dyDescent="0.3">
      <c r="B18" s="98" t="s">
        <v>170</v>
      </c>
      <c r="C18" s="155">
        <v>9953</v>
      </c>
      <c r="D18" s="91">
        <v>0.99999999999999989</v>
      </c>
      <c r="E18" s="157">
        <v>4101</v>
      </c>
      <c r="F18" s="91">
        <v>1</v>
      </c>
      <c r="G18" s="157">
        <v>3976</v>
      </c>
      <c r="H18" s="91">
        <v>1</v>
      </c>
      <c r="I18" s="157">
        <v>4280</v>
      </c>
      <c r="J18" s="91">
        <v>1</v>
      </c>
      <c r="K18" s="157">
        <v>2719</v>
      </c>
      <c r="L18" s="91">
        <v>1</v>
      </c>
      <c r="M18" s="157">
        <v>3250</v>
      </c>
      <c r="N18" s="91">
        <v>0.99999999999999989</v>
      </c>
      <c r="O18" s="157">
        <v>1375</v>
      </c>
      <c r="P18" s="91">
        <v>0.99999999999999989</v>
      </c>
      <c r="Q18" s="157">
        <v>1292</v>
      </c>
      <c r="R18" s="83">
        <v>0.99999999999999989</v>
      </c>
      <c r="S18" s="155">
        <v>30946</v>
      </c>
      <c r="T18" s="116">
        <v>1</v>
      </c>
      <c r="U18" s="79"/>
    </row>
    <row r="19" spans="2:151" s="71" customFormat="1" ht="21.95" customHeight="1" thickTop="1" thickBot="1" x14ac:dyDescent="0.3"/>
    <row r="20" spans="2:151" ht="21.95" customHeight="1" thickTop="1" x14ac:dyDescent="0.25">
      <c r="B20" s="111" t="s">
        <v>196</v>
      </c>
      <c r="C20" s="207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</row>
    <row r="21" spans="2:151" ht="21.95" customHeight="1" thickBot="1" x14ac:dyDescent="0.3">
      <c r="B21" s="208" t="s">
        <v>218</v>
      </c>
      <c r="C21" s="209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</row>
    <row r="22" spans="2:151" s="71" customFormat="1" ht="15.75" thickTop="1" x14ac:dyDescent="0.25"/>
    <row r="23" spans="2:151" s="71" customFormat="1" x14ac:dyDescent="0.25"/>
    <row r="24" spans="2:151" s="71" customFormat="1" x14ac:dyDescent="0.25"/>
    <row r="25" spans="2:151" s="71" customFormat="1" x14ac:dyDescent="0.25"/>
    <row r="26" spans="2:151" s="71" customFormat="1" x14ac:dyDescent="0.25"/>
    <row r="27" spans="2:151" s="71" customFormat="1" x14ac:dyDescent="0.25"/>
    <row r="28" spans="2:151" s="71" customFormat="1" x14ac:dyDescent="0.25"/>
    <row r="29" spans="2:151" s="71" customFormat="1" x14ac:dyDescent="0.25"/>
    <row r="30" spans="2:151" s="71" customFormat="1" x14ac:dyDescent="0.25"/>
    <row r="31" spans="2:151" s="71" customFormat="1" x14ac:dyDescent="0.25"/>
    <row r="32" spans="2:151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26">
    <tabColor rgb="FFFF0000"/>
    <pageSetUpPr fitToPage="1"/>
  </sheetPr>
  <dimension ref="A1:V17"/>
  <sheetViews>
    <sheetView topLeftCell="E1" workbookViewId="0">
      <selection activeCell="O34" sqref="O34"/>
    </sheetView>
  </sheetViews>
  <sheetFormatPr defaultRowHeight="15" x14ac:dyDescent="0.25"/>
  <cols>
    <col min="1" max="1" width="15.7109375" style="63" customWidth="1"/>
    <col min="2" max="21" width="9.42578125" style="63" customWidth="1"/>
    <col min="22" max="16384" width="9.140625" style="63"/>
  </cols>
  <sheetData>
    <row r="1" spans="1:22" ht="25.15" customHeight="1" thickTop="1" thickBot="1" x14ac:dyDescent="0.3">
      <c r="A1" s="333" t="s">
        <v>95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  <c r="L1" s="336"/>
      <c r="M1" s="336"/>
      <c r="N1" s="336"/>
      <c r="O1" s="336"/>
      <c r="P1" s="336"/>
      <c r="Q1" s="336"/>
      <c r="R1" s="336"/>
      <c r="S1" s="336"/>
      <c r="T1" s="336"/>
      <c r="U1" s="337"/>
    </row>
    <row r="2" spans="1:22" ht="25.15" customHeight="1" thickTop="1" thickBot="1" x14ac:dyDescent="0.3">
      <c r="A2" s="338" t="s">
        <v>73</v>
      </c>
      <c r="B2" s="362" t="s">
        <v>33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</row>
    <row r="3" spans="1:22" ht="25.15" customHeight="1" x14ac:dyDescent="0.25">
      <c r="A3" s="357"/>
      <c r="B3" s="344">
        <v>0</v>
      </c>
      <c r="C3" s="332"/>
      <c r="D3" s="346" t="s">
        <v>34</v>
      </c>
      <c r="E3" s="345"/>
      <c r="F3" s="331" t="s">
        <v>35</v>
      </c>
      <c r="G3" s="332"/>
      <c r="H3" s="346" t="s">
        <v>36</v>
      </c>
      <c r="I3" s="345"/>
      <c r="J3" s="331" t="s">
        <v>37</v>
      </c>
      <c r="K3" s="332"/>
      <c r="L3" s="346" t="s">
        <v>38</v>
      </c>
      <c r="M3" s="345"/>
      <c r="N3" s="331" t="s">
        <v>39</v>
      </c>
      <c r="O3" s="332"/>
      <c r="P3" s="346" t="s">
        <v>40</v>
      </c>
      <c r="Q3" s="345"/>
      <c r="R3" s="331" t="s">
        <v>30</v>
      </c>
      <c r="S3" s="332"/>
      <c r="T3" s="331" t="s">
        <v>32</v>
      </c>
      <c r="U3" s="332"/>
    </row>
    <row r="4" spans="1:22" ht="25.15" customHeight="1" thickBot="1" x14ac:dyDescent="0.3">
      <c r="A4" s="358"/>
      <c r="B4" s="9" t="s">
        <v>1</v>
      </c>
      <c r="C4" s="11" t="s">
        <v>2</v>
      </c>
      <c r="D4" s="12" t="s">
        <v>1</v>
      </c>
      <c r="E4" s="10" t="s">
        <v>2</v>
      </c>
      <c r="F4" s="9" t="s">
        <v>1</v>
      </c>
      <c r="G4" s="11" t="s">
        <v>2</v>
      </c>
      <c r="H4" s="12" t="s">
        <v>1</v>
      </c>
      <c r="I4" s="5" t="s">
        <v>2</v>
      </c>
      <c r="J4" s="9" t="s">
        <v>1</v>
      </c>
      <c r="K4" s="11" t="s">
        <v>2</v>
      </c>
      <c r="L4" s="12" t="s">
        <v>1</v>
      </c>
      <c r="M4" s="10" t="s">
        <v>2</v>
      </c>
      <c r="N4" s="9" t="s">
        <v>1</v>
      </c>
      <c r="O4" s="11" t="s">
        <v>2</v>
      </c>
      <c r="P4" s="12" t="s">
        <v>1</v>
      </c>
      <c r="Q4" s="10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" t="s">
        <v>61</v>
      </c>
      <c r="B5" s="24">
        <f>VLOOKUP(V5,[1]Sheet1!$A$610:$U$622,2,FALSE)</f>
        <v>3288</v>
      </c>
      <c r="C5" s="15">
        <f>VLOOKUP(V5,[1]Sheet1!$A$610:$U$622,3,FALSE)/100</f>
        <v>8.9023663832782804E-2</v>
      </c>
      <c r="D5" s="26">
        <f>VLOOKUP(V5,[1]Sheet1!$A$610:$U$622,4,FALSE)</f>
        <v>3288</v>
      </c>
      <c r="E5" s="14">
        <f>VLOOKUP(V5,[1]Sheet1!$A$610:$U$622,5,FALSE)/100</f>
        <v>8.9023663832782804E-2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140</v>
      </c>
    </row>
    <row r="6" spans="1:22" x14ac:dyDescent="0.25">
      <c r="A6" s="2" t="s">
        <v>62</v>
      </c>
      <c r="B6" s="22">
        <f>VLOOKUP(V6,[1]Sheet1!$A$610:$U$622,2,FALSE)</f>
        <v>3151</v>
      </c>
      <c r="C6" s="15">
        <f>VLOOKUP(V6,[1]Sheet1!$A$610:$U$622,3,FALSE)/100</f>
        <v>8.5314344506416853E-2</v>
      </c>
      <c r="D6" s="27">
        <f>VLOOKUP(V6,[1]Sheet1!$A$610:$U$622,4,FALSE)</f>
        <v>3151</v>
      </c>
      <c r="E6" s="14">
        <f>VLOOKUP(V6,[1]Sheet1!$A$610:$U$622,5,FALSE)/100</f>
        <v>8.5314344506416853E-2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141</v>
      </c>
    </row>
    <row r="7" spans="1:22" x14ac:dyDescent="0.25">
      <c r="A7" s="2" t="s">
        <v>63</v>
      </c>
      <c r="B7" s="22">
        <f>VLOOKUP(V7,[1]Sheet1!$A$610:$U$622,2,FALSE)</f>
        <v>3492</v>
      </c>
      <c r="C7" s="15">
        <f>VLOOKUP(V7,[1]Sheet1!$A$610:$U$622,3,FALSE)/100</f>
        <v>9.4547029837006538E-2</v>
      </c>
      <c r="D7" s="27">
        <f>VLOOKUP(V7,[1]Sheet1!$A$610:$U$622,4,FALSE)</f>
        <v>3492</v>
      </c>
      <c r="E7" s="14">
        <f>VLOOKUP(V7,[1]Sheet1!$A$610:$U$622,5,FALSE)/100</f>
        <v>9.4547029837006538E-2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142</v>
      </c>
    </row>
    <row r="8" spans="1:22" x14ac:dyDescent="0.25">
      <c r="A8" s="2" t="s">
        <v>64</v>
      </c>
      <c r="B8" s="22">
        <f>VLOOKUP(V8,[1]Sheet1!$A$610:$U$622,2,FALSE)</f>
        <v>2529</v>
      </c>
      <c r="C8" s="15">
        <f>VLOOKUP(V8,[1]Sheet1!$A$610:$U$622,3,FALSE)/100</f>
        <v>6.8473493258244436E-2</v>
      </c>
      <c r="D8" s="27">
        <f>VLOOKUP(V8,[1]Sheet1!$A$610:$U$622,4,FALSE)</f>
        <v>2529</v>
      </c>
      <c r="E8" s="14">
        <f>VLOOKUP(V8,[1]Sheet1!$A$610:$U$622,5,FALSE)/100</f>
        <v>6.8473493258244436E-2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143</v>
      </c>
    </row>
    <row r="9" spans="1:22" x14ac:dyDescent="0.25">
      <c r="A9" s="2" t="s">
        <v>65</v>
      </c>
      <c r="B9" s="22">
        <f>VLOOKUP(V9,[1]Sheet1!$A$610:$U$622,2,FALSE)</f>
        <v>3657</v>
      </c>
      <c r="C9" s="15">
        <f>VLOOKUP(V9,[1]Sheet1!$A$610:$U$622,3,FALSE)/100</f>
        <v>9.9014458222775742E-2</v>
      </c>
      <c r="D9" s="27">
        <f>VLOOKUP(V9,[1]Sheet1!$A$610:$U$622,4,FALSE)</f>
        <v>3657</v>
      </c>
      <c r="E9" s="14">
        <f>VLOOKUP(V9,[1]Sheet1!$A$610:$U$622,5,FALSE)/100</f>
        <v>9.9014458222775742E-2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144</v>
      </c>
    </row>
    <row r="10" spans="1:22" x14ac:dyDescent="0.25">
      <c r="A10" s="2" t="s">
        <v>66</v>
      </c>
      <c r="B10" s="22">
        <f>VLOOKUP(V10,[1]Sheet1!$A$610:$U$622,2,FALSE)</f>
        <v>3484</v>
      </c>
      <c r="C10" s="15">
        <f>VLOOKUP(V10,[1]Sheet1!$A$610:$U$622,3,FALSE)/100</f>
        <v>9.4330427248605617E-2</v>
      </c>
      <c r="D10" s="27">
        <f>VLOOKUP(V10,[1]Sheet1!$A$610:$U$622,4,FALSE)</f>
        <v>3484</v>
      </c>
      <c r="E10" s="14">
        <f>VLOOKUP(V10,[1]Sheet1!$A$610:$U$622,5,FALSE)/100</f>
        <v>9.4330427248605617E-2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145</v>
      </c>
    </row>
    <row r="11" spans="1:22" x14ac:dyDescent="0.25">
      <c r="A11" s="2" t="s">
        <v>67</v>
      </c>
      <c r="B11" s="22">
        <f>VLOOKUP(V11,[1]Sheet1!$A$610:$U$622,2,FALSE)</f>
        <v>2187</v>
      </c>
      <c r="C11" s="15">
        <f>VLOOKUP(V11,[1]Sheet1!$A$610:$U$622,3,FALSE)/100</f>
        <v>5.9213732604104619E-2</v>
      </c>
      <c r="D11" s="27">
        <f>VLOOKUP(V11,[1]Sheet1!$A$610:$U$622,4,FALSE)</f>
        <v>2187</v>
      </c>
      <c r="E11" s="14">
        <f>VLOOKUP(V11,[1]Sheet1!$A$610:$U$622,5,FALSE)/100</f>
        <v>5.9213732604104619E-2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146</v>
      </c>
    </row>
    <row r="12" spans="1:22" x14ac:dyDescent="0.25">
      <c r="A12" s="2" t="s">
        <v>68</v>
      </c>
      <c r="B12" s="22">
        <f>VLOOKUP(V12,[1]Sheet1!$A$610:$U$622,2,FALSE)</f>
        <v>2260</v>
      </c>
      <c r="C12" s="15">
        <f>VLOOKUP(V12,[1]Sheet1!$A$610:$U$622,3,FALSE)/100</f>
        <v>6.1190231223263121E-2</v>
      </c>
      <c r="D12" s="27">
        <f>VLOOKUP(V12,[1]Sheet1!$A$610:$U$622,4,FALSE)</f>
        <v>2260</v>
      </c>
      <c r="E12" s="14">
        <f>VLOOKUP(V12,[1]Sheet1!$A$610:$U$622,5,FALSE)/100</f>
        <v>6.1190231223263121E-2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147</v>
      </c>
    </row>
    <row r="13" spans="1:22" x14ac:dyDescent="0.25">
      <c r="A13" s="2" t="s">
        <v>69</v>
      </c>
      <c r="B13" s="22">
        <f>VLOOKUP(V13,[1]Sheet1!$A$610:$U$622,2,FALSE)</f>
        <v>3384</v>
      </c>
      <c r="C13" s="15">
        <f>VLOOKUP(V13,[1]Sheet1!$A$610:$U$622,3,FALSE)/100</f>
        <v>9.1622894893593973E-2</v>
      </c>
      <c r="D13" s="27">
        <f>VLOOKUP(V13,[1]Sheet1!$A$610:$U$622,4,FALSE)</f>
        <v>3384</v>
      </c>
      <c r="E13" s="14">
        <f>VLOOKUP(V13,[1]Sheet1!$A$610:$U$622,5,FALSE)/100</f>
        <v>9.1622894893593973E-2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148</v>
      </c>
    </row>
    <row r="14" spans="1:22" x14ac:dyDescent="0.25">
      <c r="A14" s="2" t="s">
        <v>70</v>
      </c>
      <c r="B14" s="22">
        <f>VLOOKUP(V14,[1]Sheet1!$A$610:$U$622,2,FALSE)</f>
        <v>3534</v>
      </c>
      <c r="C14" s="15">
        <f>VLOOKUP(V14,[1]Sheet1!$A$610:$U$622,3,FALSE)/100</f>
        <v>9.5684193426111439E-2</v>
      </c>
      <c r="D14" s="27">
        <f>VLOOKUP(V14,[1]Sheet1!$A$610:$U$622,4,FALSE)</f>
        <v>3534</v>
      </c>
      <c r="E14" s="14">
        <f>VLOOKUP(V14,[1]Sheet1!$A$610:$U$622,5,FALSE)/100</f>
        <v>9.5684193426111439E-2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149</v>
      </c>
    </row>
    <row r="15" spans="1:22" x14ac:dyDescent="0.25">
      <c r="A15" s="2" t="s">
        <v>71</v>
      </c>
      <c r="B15" s="22">
        <f>VLOOKUP(V15,[1]Sheet1!$A$610:$U$622,2,FALSE)</f>
        <v>3350</v>
      </c>
      <c r="C15" s="15">
        <f>VLOOKUP(V15,[1]Sheet1!$A$610:$U$622,3,FALSE)/100</f>
        <v>9.0702333892890022E-2</v>
      </c>
      <c r="D15" s="27">
        <f>VLOOKUP(V15,[1]Sheet1!$A$610:$U$622,4,FALSE)</f>
        <v>3350</v>
      </c>
      <c r="E15" s="14">
        <f>VLOOKUP(V15,[1]Sheet1!$A$610:$U$622,5,FALSE)/100</f>
        <v>9.0702333892890022E-2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150</v>
      </c>
    </row>
    <row r="16" spans="1:22" ht="15.75" thickBot="1" x14ac:dyDescent="0.3">
      <c r="A16" s="3" t="s">
        <v>72</v>
      </c>
      <c r="B16" s="25">
        <f>VLOOKUP(V16,[1]Sheet1!$A$610:$U$622,2,FALSE)</f>
        <v>2618</v>
      </c>
      <c r="C16" s="19">
        <f>VLOOKUP(V16,[1]Sheet1!$A$610:$U$622,3,FALSE)/100</f>
        <v>7.0883197054204802E-2</v>
      </c>
      <c r="D16" s="28">
        <f>VLOOKUP(V16,[1]Sheet1!$A$610:$U$622,4,FALSE)</f>
        <v>2618</v>
      </c>
      <c r="E16" s="18">
        <f>VLOOKUP(V16,[1]Sheet1!$A$610:$U$622,5,FALSE)/100</f>
        <v>7.0883197054204802E-2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151</v>
      </c>
    </row>
    <row r="17" spans="1:22" ht="15.75" thickBot="1" x14ac:dyDescent="0.3">
      <c r="A17" s="32" t="s">
        <v>74</v>
      </c>
      <c r="B17" s="23">
        <f>VLOOKUP(V17,[1]Sheet1!$A$610:$U$622,2,FALSE)</f>
        <v>36934</v>
      </c>
      <c r="C17" s="8">
        <f>VLOOKUP(V17,[1]Sheet1!$A$610:$U$622,3,FALSE)/100</f>
        <v>1</v>
      </c>
      <c r="D17" s="29">
        <f>VLOOKUP(V17,[1]Sheet1!$A$610:$U$622,4,FALSE)</f>
        <v>36934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32</v>
      </c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27">
    <tabColor rgb="FF00B050"/>
    <pageSetUpPr fitToPage="1"/>
  </sheetPr>
  <dimension ref="A1:DX572"/>
  <sheetViews>
    <sheetView topLeftCell="B1" workbookViewId="0">
      <selection activeCell="C7" sqref="C7:S22"/>
    </sheetView>
  </sheetViews>
  <sheetFormatPr defaultRowHeight="15" x14ac:dyDescent="0.25"/>
  <cols>
    <col min="1" max="1" width="2.7109375" style="71" customWidth="1"/>
    <col min="2" max="2" width="30.7109375" style="63" customWidth="1"/>
    <col min="3" max="19" width="13.7109375" style="63" customWidth="1"/>
    <col min="20" max="128" width="11.42578125" style="71" customWidth="1"/>
    <col min="129" max="16384" width="9.140625" style="63"/>
  </cols>
  <sheetData>
    <row r="1" spans="2:20" s="71" customFormat="1" ht="15.75" thickBot="1" x14ac:dyDescent="0.3"/>
    <row r="2" spans="2:20" ht="21.95" customHeight="1" thickTop="1" thickBot="1" x14ac:dyDescent="0.3">
      <c r="B2" s="283" t="s">
        <v>281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5"/>
    </row>
    <row r="3" spans="2:20" ht="21.95" customHeight="1" thickTop="1" thickBot="1" x14ac:dyDescent="0.3">
      <c r="B3" s="286" t="s">
        <v>360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8"/>
    </row>
    <row r="4" spans="2:20" ht="21.95" customHeight="1" thickTop="1" x14ac:dyDescent="0.25">
      <c r="B4" s="289" t="s">
        <v>295</v>
      </c>
      <c r="C4" s="292">
        <v>2015</v>
      </c>
      <c r="D4" s="293"/>
      <c r="E4" s="274">
        <v>2016</v>
      </c>
      <c r="F4" s="293"/>
      <c r="G4" s="276">
        <v>2017</v>
      </c>
      <c r="H4" s="293"/>
      <c r="I4" s="274">
        <v>2018</v>
      </c>
      <c r="J4" s="293"/>
      <c r="K4" s="276">
        <v>2019</v>
      </c>
      <c r="L4" s="293"/>
      <c r="M4" s="274">
        <v>2020</v>
      </c>
      <c r="N4" s="274"/>
      <c r="O4" s="276">
        <v>2021</v>
      </c>
      <c r="P4" s="274"/>
      <c r="Q4" s="276">
        <v>2022</v>
      </c>
      <c r="R4" s="278"/>
      <c r="S4" s="280" t="s">
        <v>339</v>
      </c>
    </row>
    <row r="5" spans="2:20" ht="21.95" customHeight="1" thickBot="1" x14ac:dyDescent="0.3">
      <c r="B5" s="290"/>
      <c r="C5" s="294"/>
      <c r="D5" s="295"/>
      <c r="E5" s="275"/>
      <c r="F5" s="295"/>
      <c r="G5" s="277"/>
      <c r="H5" s="295"/>
      <c r="I5" s="275"/>
      <c r="J5" s="295"/>
      <c r="K5" s="277"/>
      <c r="L5" s="295"/>
      <c r="M5" s="275"/>
      <c r="N5" s="275"/>
      <c r="O5" s="277"/>
      <c r="P5" s="275"/>
      <c r="Q5" s="277"/>
      <c r="R5" s="279"/>
      <c r="S5" s="281"/>
    </row>
    <row r="6" spans="2:20" ht="21.95" customHeight="1" thickTop="1" thickBot="1" x14ac:dyDescent="0.3">
      <c r="B6" s="291"/>
      <c r="C6" s="92" t="s">
        <v>169</v>
      </c>
      <c r="D6" s="174" t="s">
        <v>2</v>
      </c>
      <c r="E6" s="95" t="s">
        <v>169</v>
      </c>
      <c r="F6" s="174" t="s">
        <v>2</v>
      </c>
      <c r="G6" s="95" t="s">
        <v>169</v>
      </c>
      <c r="H6" s="259" t="s">
        <v>2</v>
      </c>
      <c r="I6" s="259" t="s">
        <v>169</v>
      </c>
      <c r="J6" s="259" t="s">
        <v>2</v>
      </c>
      <c r="K6" s="95" t="s">
        <v>169</v>
      </c>
      <c r="L6" s="259" t="s">
        <v>2</v>
      </c>
      <c r="M6" s="263" t="s">
        <v>169</v>
      </c>
      <c r="N6" s="262" t="s">
        <v>2</v>
      </c>
      <c r="O6" s="95" t="s">
        <v>169</v>
      </c>
      <c r="P6" s="270" t="s">
        <v>2</v>
      </c>
      <c r="Q6" s="95" t="s">
        <v>169</v>
      </c>
      <c r="R6" s="271" t="s">
        <v>2</v>
      </c>
      <c r="S6" s="363"/>
    </row>
    <row r="7" spans="2:20" ht="21.95" customHeight="1" thickTop="1" thickBot="1" x14ac:dyDescent="0.3">
      <c r="B7" s="213" t="s">
        <v>282</v>
      </c>
      <c r="C7" s="214">
        <v>4401</v>
      </c>
      <c r="D7" s="215">
        <v>0.12068114511352418</v>
      </c>
      <c r="E7" s="216">
        <v>4400</v>
      </c>
      <c r="F7" s="215">
        <v>0.1171178365141473</v>
      </c>
      <c r="G7" s="216">
        <v>4357</v>
      </c>
      <c r="H7" s="217">
        <v>0.11796718470785726</v>
      </c>
      <c r="I7" s="216">
        <v>4343</v>
      </c>
      <c r="J7" s="217">
        <v>0.11719150543727569</v>
      </c>
      <c r="K7" s="216">
        <v>4368</v>
      </c>
      <c r="L7" s="217">
        <v>0.11913268784944771</v>
      </c>
      <c r="M7" s="216">
        <v>3369</v>
      </c>
      <c r="N7" s="217">
        <v>0.12490731128577784</v>
      </c>
      <c r="O7" s="216">
        <v>3546</v>
      </c>
      <c r="P7" s="217">
        <v>0.11874225630378729</v>
      </c>
      <c r="Q7" s="216">
        <v>3508</v>
      </c>
      <c r="R7" s="217">
        <v>0.11335875395850836</v>
      </c>
      <c r="S7" s="218">
        <v>-1.0716300056401579E-2</v>
      </c>
      <c r="T7" s="74"/>
    </row>
    <row r="8" spans="2:20" ht="21.95" customHeight="1" thickTop="1" x14ac:dyDescent="0.25">
      <c r="B8" s="210" t="s">
        <v>285</v>
      </c>
      <c r="C8" s="93">
        <v>3689</v>
      </c>
      <c r="D8" s="90">
        <v>0.10115717889656685</v>
      </c>
      <c r="E8" s="96">
        <v>3627</v>
      </c>
      <c r="F8" s="90">
        <v>9.6542362053820968E-2</v>
      </c>
      <c r="G8" s="96">
        <v>3502</v>
      </c>
      <c r="H8" s="82">
        <v>9.4817783072507711E-2</v>
      </c>
      <c r="I8" s="96">
        <v>3558</v>
      </c>
      <c r="J8" s="82">
        <v>9.6009066623492276E-2</v>
      </c>
      <c r="K8" s="96">
        <v>3423</v>
      </c>
      <c r="L8" s="82">
        <v>9.3358789035865267E-2</v>
      </c>
      <c r="M8" s="96">
        <v>2624</v>
      </c>
      <c r="N8" s="82">
        <v>9.7286074447575269E-2</v>
      </c>
      <c r="O8" s="96">
        <v>2780</v>
      </c>
      <c r="P8" s="82">
        <v>9.3091785821920098E-2</v>
      </c>
      <c r="Q8" s="96">
        <v>2821</v>
      </c>
      <c r="R8" s="82">
        <v>9.1158792735733213E-2</v>
      </c>
      <c r="S8" s="212">
        <v>1.4748201438848921E-2</v>
      </c>
      <c r="T8" s="74"/>
    </row>
    <row r="9" spans="2:20" ht="21.95" customHeight="1" x14ac:dyDescent="0.25">
      <c r="B9" s="210" t="s">
        <v>286</v>
      </c>
      <c r="C9" s="93">
        <v>1572</v>
      </c>
      <c r="D9" s="90">
        <v>4.3106284962158604E-2</v>
      </c>
      <c r="E9" s="96">
        <v>1486</v>
      </c>
      <c r="F9" s="90">
        <v>3.955388751364157E-2</v>
      </c>
      <c r="G9" s="96">
        <v>1517</v>
      </c>
      <c r="H9" s="82">
        <v>4.1073265825526617E-2</v>
      </c>
      <c r="I9" s="96">
        <v>1400</v>
      </c>
      <c r="J9" s="82">
        <v>3.777759788445452E-2</v>
      </c>
      <c r="K9" s="96">
        <v>1381</v>
      </c>
      <c r="L9" s="82">
        <v>3.7665348424928406E-2</v>
      </c>
      <c r="M9" s="96">
        <v>1117</v>
      </c>
      <c r="N9" s="82">
        <v>4.1413317514459438E-2</v>
      </c>
      <c r="O9" s="96">
        <v>1191</v>
      </c>
      <c r="P9" s="82">
        <v>3.9882128386297427E-2</v>
      </c>
      <c r="Q9" s="96">
        <v>1196</v>
      </c>
      <c r="R9" s="82">
        <v>3.8647967427131134E-2</v>
      </c>
      <c r="S9" s="212">
        <v>4.1981528127623844E-3</v>
      </c>
      <c r="T9" s="74"/>
    </row>
    <row r="10" spans="2:20" ht="21.95" customHeight="1" x14ac:dyDescent="0.25">
      <c r="B10" s="210" t="s">
        <v>287</v>
      </c>
      <c r="C10" s="93">
        <v>2938</v>
      </c>
      <c r="D10" s="90">
        <v>8.056378194581551E-2</v>
      </c>
      <c r="E10" s="96">
        <v>3165</v>
      </c>
      <c r="F10" s="90">
        <v>8.4244989219835503E-2</v>
      </c>
      <c r="G10" s="96">
        <v>3182</v>
      </c>
      <c r="H10" s="82">
        <v>8.6153679536470462E-2</v>
      </c>
      <c r="I10" s="96">
        <v>2996</v>
      </c>
      <c r="J10" s="82">
        <v>8.0844059472732668E-2</v>
      </c>
      <c r="K10" s="96">
        <v>3057</v>
      </c>
      <c r="L10" s="82">
        <v>8.3376517114414295E-2</v>
      </c>
      <c r="M10" s="96">
        <v>2242</v>
      </c>
      <c r="N10" s="82">
        <v>8.3123238914429784E-2</v>
      </c>
      <c r="O10" s="96">
        <v>2482</v>
      </c>
      <c r="P10" s="82">
        <v>8.3112882161872556E-2</v>
      </c>
      <c r="Q10" s="96">
        <v>2685</v>
      </c>
      <c r="R10" s="82">
        <v>8.676404058682867E-2</v>
      </c>
      <c r="S10" s="212">
        <v>8.1788879935535852E-2</v>
      </c>
      <c r="T10" s="74"/>
    </row>
    <row r="11" spans="2:20" ht="21.95" customHeight="1" x14ac:dyDescent="0.25">
      <c r="B11" s="210" t="s">
        <v>288</v>
      </c>
      <c r="C11" s="93">
        <v>1578</v>
      </c>
      <c r="D11" s="90">
        <v>4.3270812767357683E-2</v>
      </c>
      <c r="E11" s="96">
        <v>1658</v>
      </c>
      <c r="F11" s="90">
        <v>4.4132130213740052E-2</v>
      </c>
      <c r="G11" s="96">
        <v>1526</v>
      </c>
      <c r="H11" s="82">
        <v>4.1316943737477664E-2</v>
      </c>
      <c r="I11" s="96">
        <v>1462</v>
      </c>
      <c r="J11" s="82">
        <v>3.9450605790766077E-2</v>
      </c>
      <c r="K11" s="96">
        <v>1483</v>
      </c>
      <c r="L11" s="82">
        <v>4.0447293058775396E-2</v>
      </c>
      <c r="M11" s="96">
        <v>1223</v>
      </c>
      <c r="N11" s="82">
        <v>4.5343318997478864E-2</v>
      </c>
      <c r="O11" s="96">
        <v>1221</v>
      </c>
      <c r="P11" s="82">
        <v>4.0886716003080734E-2</v>
      </c>
      <c r="Q11" s="96">
        <v>1321</v>
      </c>
      <c r="R11" s="82">
        <v>4.2687261681638985E-2</v>
      </c>
      <c r="S11" s="212">
        <v>8.1900081900081897E-2</v>
      </c>
      <c r="T11" s="74"/>
    </row>
    <row r="12" spans="2:20" ht="21.95" customHeight="1" thickBot="1" x14ac:dyDescent="0.3">
      <c r="B12" s="210" t="s">
        <v>289</v>
      </c>
      <c r="C12" s="93">
        <v>2464</v>
      </c>
      <c r="D12" s="90">
        <v>6.7566085335088302E-2</v>
      </c>
      <c r="E12" s="96">
        <v>2517</v>
      </c>
      <c r="F12" s="90">
        <v>6.6996726024115633E-2</v>
      </c>
      <c r="G12" s="96">
        <v>2438</v>
      </c>
      <c r="H12" s="82">
        <v>6.6009638815183846E-2</v>
      </c>
      <c r="I12" s="96">
        <v>2472</v>
      </c>
      <c r="J12" s="82">
        <v>6.6704444264551119E-2</v>
      </c>
      <c r="K12" s="96">
        <v>2317</v>
      </c>
      <c r="L12" s="82">
        <v>6.3193781535524338E-2</v>
      </c>
      <c r="M12" s="96">
        <v>1903</v>
      </c>
      <c r="N12" s="82">
        <v>7.0554649265905378E-2</v>
      </c>
      <c r="O12" s="96">
        <v>1990</v>
      </c>
      <c r="P12" s="82">
        <v>6.6637645246626256E-2</v>
      </c>
      <c r="Q12" s="96">
        <v>2018</v>
      </c>
      <c r="R12" s="82">
        <v>6.5210366444774764E-2</v>
      </c>
      <c r="S12" s="212">
        <v>1.407035175879397E-2</v>
      </c>
      <c r="T12" s="74"/>
    </row>
    <row r="13" spans="2:20" ht="21.95" customHeight="1" thickTop="1" thickBot="1" x14ac:dyDescent="0.3">
      <c r="B13" s="213" t="s">
        <v>283</v>
      </c>
      <c r="C13" s="214">
        <v>12241</v>
      </c>
      <c r="D13" s="215">
        <v>0.33566414390698696</v>
      </c>
      <c r="E13" s="216">
        <v>12453</v>
      </c>
      <c r="F13" s="215">
        <v>0.33147009502515373</v>
      </c>
      <c r="G13" s="216">
        <v>12165</v>
      </c>
      <c r="H13" s="217">
        <v>0.32937131098716632</v>
      </c>
      <c r="I13" s="216">
        <v>11888</v>
      </c>
      <c r="J13" s="217">
        <v>0.32078577403599667</v>
      </c>
      <c r="K13" s="216">
        <v>11661</v>
      </c>
      <c r="L13" s="217">
        <v>0.31804172916950768</v>
      </c>
      <c r="M13" s="216">
        <v>9109</v>
      </c>
      <c r="N13" s="217">
        <v>0.33772059913984875</v>
      </c>
      <c r="O13" s="216">
        <v>9664</v>
      </c>
      <c r="P13" s="217">
        <v>0.32361115761979709</v>
      </c>
      <c r="Q13" s="216">
        <v>10041</v>
      </c>
      <c r="R13" s="217">
        <v>0.32446842887610677</v>
      </c>
      <c r="S13" s="218">
        <v>3.9010761589403975E-2</v>
      </c>
      <c r="T13" s="160"/>
    </row>
    <row r="14" spans="2:20" ht="21.95" customHeight="1" thickTop="1" x14ac:dyDescent="0.25">
      <c r="B14" s="210" t="s">
        <v>290</v>
      </c>
      <c r="C14" s="93">
        <v>796</v>
      </c>
      <c r="D14" s="90">
        <v>2.1827355489744432E-2</v>
      </c>
      <c r="E14" s="96">
        <v>798</v>
      </c>
      <c r="F14" s="90">
        <v>2.1240916713247623E-2</v>
      </c>
      <c r="G14" s="96">
        <v>752</v>
      </c>
      <c r="H14" s="82">
        <v>2.0360643309687551E-2</v>
      </c>
      <c r="I14" s="96">
        <v>732</v>
      </c>
      <c r="J14" s="82">
        <v>1.9752286893871936E-2</v>
      </c>
      <c r="K14" s="96">
        <v>675</v>
      </c>
      <c r="L14" s="82">
        <v>1.8409927723987453E-2</v>
      </c>
      <c r="M14" s="96">
        <v>588</v>
      </c>
      <c r="N14" s="82">
        <v>2.1800385585051166E-2</v>
      </c>
      <c r="O14" s="96">
        <v>585</v>
      </c>
      <c r="P14" s="82">
        <v>1.9589458527274554E-2</v>
      </c>
      <c r="Q14" s="96">
        <v>608</v>
      </c>
      <c r="R14" s="82">
        <v>1.9647127253926193E-2</v>
      </c>
      <c r="S14" s="212">
        <v>3.9316239316239315E-2</v>
      </c>
      <c r="T14" s="74"/>
    </row>
    <row r="15" spans="2:20" ht="21.95" customHeight="1" x14ac:dyDescent="0.25">
      <c r="B15" s="210" t="s">
        <v>291</v>
      </c>
      <c r="C15" s="93">
        <v>4167</v>
      </c>
      <c r="D15" s="90">
        <v>0.11426456071076012</v>
      </c>
      <c r="E15" s="96">
        <v>4220</v>
      </c>
      <c r="F15" s="90">
        <v>0.112326652293114</v>
      </c>
      <c r="G15" s="96">
        <v>3952</v>
      </c>
      <c r="H15" s="82">
        <v>0.10700167867006011</v>
      </c>
      <c r="I15" s="96">
        <v>4082</v>
      </c>
      <c r="J15" s="82">
        <v>0.11014868183167381</v>
      </c>
      <c r="K15" s="96">
        <v>4033</v>
      </c>
      <c r="L15" s="82">
        <v>0.10999590890495023</v>
      </c>
      <c r="M15" s="96">
        <v>2971</v>
      </c>
      <c r="N15" s="82">
        <v>0.11015126798161055</v>
      </c>
      <c r="O15" s="96">
        <v>3245</v>
      </c>
      <c r="P15" s="82">
        <v>0.10866289388206142</v>
      </c>
      <c r="Q15" s="96">
        <v>3234</v>
      </c>
      <c r="R15" s="82">
        <v>0.10450462095262715</v>
      </c>
      <c r="S15" s="212">
        <v>-3.3898305084745762E-3</v>
      </c>
      <c r="T15" s="74"/>
    </row>
    <row r="16" spans="2:20" ht="21.95" customHeight="1" x14ac:dyDescent="0.25">
      <c r="B16" s="210" t="s">
        <v>292</v>
      </c>
      <c r="C16" s="93">
        <v>3764</v>
      </c>
      <c r="D16" s="90">
        <v>0.10321377646155534</v>
      </c>
      <c r="E16" s="96">
        <v>3823</v>
      </c>
      <c r="F16" s="90">
        <v>0.1017594293167239</v>
      </c>
      <c r="G16" s="96">
        <v>3620</v>
      </c>
      <c r="H16" s="82">
        <v>9.8012671251421449E-2</v>
      </c>
      <c r="I16" s="96">
        <v>3680</v>
      </c>
      <c r="J16" s="82">
        <v>9.9301114439137597E-2</v>
      </c>
      <c r="K16" s="96">
        <v>3745</v>
      </c>
      <c r="L16" s="82">
        <v>0.10214100640938224</v>
      </c>
      <c r="M16" s="96">
        <v>2695</v>
      </c>
      <c r="N16" s="82">
        <v>9.9918433931484502E-2</v>
      </c>
      <c r="O16" s="96">
        <v>2789</v>
      </c>
      <c r="P16" s="82">
        <v>9.3393162106955099E-2</v>
      </c>
      <c r="Q16" s="96">
        <v>2824</v>
      </c>
      <c r="R16" s="82">
        <v>9.1255735797841395E-2</v>
      </c>
      <c r="S16" s="212">
        <v>1.254930082466834E-2</v>
      </c>
      <c r="T16" s="74"/>
    </row>
    <row r="17" spans="2:20" ht="21.95" customHeight="1" x14ac:dyDescent="0.25">
      <c r="B17" s="210" t="s">
        <v>293</v>
      </c>
      <c r="C17" s="93">
        <v>820</v>
      </c>
      <c r="D17" s="90">
        <v>2.2485466710540747E-2</v>
      </c>
      <c r="E17" s="96">
        <v>851</v>
      </c>
      <c r="F17" s="90">
        <v>2.2651654289440763E-2</v>
      </c>
      <c r="G17" s="96">
        <v>829</v>
      </c>
      <c r="H17" s="82">
        <v>2.2445443223046514E-2</v>
      </c>
      <c r="I17" s="96">
        <v>796</v>
      </c>
      <c r="J17" s="82">
        <v>2.1479262797161284E-2</v>
      </c>
      <c r="K17" s="96">
        <v>809</v>
      </c>
      <c r="L17" s="82">
        <v>2.2064639301786444E-2</v>
      </c>
      <c r="M17" s="96">
        <v>582</v>
      </c>
      <c r="N17" s="82">
        <v>2.1577932670917989E-2</v>
      </c>
      <c r="O17" s="96">
        <v>653</v>
      </c>
      <c r="P17" s="82">
        <v>2.1866523791983391E-2</v>
      </c>
      <c r="Q17" s="96">
        <v>584</v>
      </c>
      <c r="R17" s="82">
        <v>1.8871582757060686E-2</v>
      </c>
      <c r="S17" s="212">
        <v>-0.10566615620214395</v>
      </c>
      <c r="T17" s="74"/>
    </row>
    <row r="18" spans="2:20" ht="21.95" customHeight="1" thickBot="1" x14ac:dyDescent="0.3">
      <c r="B18" s="210" t="s">
        <v>294</v>
      </c>
      <c r="C18" s="93">
        <v>1360</v>
      </c>
      <c r="D18" s="90">
        <v>3.7292969178457827E-2</v>
      </c>
      <c r="E18" s="96">
        <v>1417</v>
      </c>
      <c r="F18" s="90">
        <v>3.7717266895578805E-2</v>
      </c>
      <c r="G18" s="96">
        <v>1270</v>
      </c>
      <c r="H18" s="82">
        <v>3.4385660908647857E-2</v>
      </c>
      <c r="I18" s="96">
        <v>1307</v>
      </c>
      <c r="J18" s="82">
        <v>3.5268086024987183E-2</v>
      </c>
      <c r="K18" s="96">
        <v>1303</v>
      </c>
      <c r="L18" s="82">
        <v>3.5537978999045414E-2</v>
      </c>
      <c r="M18" s="96">
        <v>1017</v>
      </c>
      <c r="N18" s="82">
        <v>3.770576894557319E-2</v>
      </c>
      <c r="O18" s="96">
        <v>998</v>
      </c>
      <c r="P18" s="82">
        <v>3.3419281384991464E-2</v>
      </c>
      <c r="Q18" s="96">
        <v>1001</v>
      </c>
      <c r="R18" s="82">
        <v>3.2346668390098879E-2</v>
      </c>
      <c r="S18" s="212">
        <v>3.0060120240480962E-3</v>
      </c>
      <c r="T18" s="74"/>
    </row>
    <row r="19" spans="2:20" ht="21.95" customHeight="1" thickTop="1" thickBot="1" x14ac:dyDescent="0.3">
      <c r="B19" s="213" t="s">
        <v>284</v>
      </c>
      <c r="C19" s="214">
        <v>10907</v>
      </c>
      <c r="D19" s="215">
        <v>0.29908412855105848</v>
      </c>
      <c r="E19" s="216">
        <v>11109</v>
      </c>
      <c r="F19" s="215">
        <v>0.29569591950810509</v>
      </c>
      <c r="G19" s="216">
        <v>10423</v>
      </c>
      <c r="H19" s="217">
        <v>0.28220609736286351</v>
      </c>
      <c r="I19" s="216">
        <v>10597</v>
      </c>
      <c r="J19" s="217">
        <v>0.28594943198683181</v>
      </c>
      <c r="K19" s="216">
        <v>10565</v>
      </c>
      <c r="L19" s="217">
        <v>0.28814946133915176</v>
      </c>
      <c r="M19" s="216">
        <v>7853</v>
      </c>
      <c r="N19" s="217">
        <v>0.29115378911463741</v>
      </c>
      <c r="O19" s="216">
        <v>8270</v>
      </c>
      <c r="P19" s="217">
        <v>0.2769313196932659</v>
      </c>
      <c r="Q19" s="216">
        <v>8251</v>
      </c>
      <c r="R19" s="217">
        <v>0.2666257351515543</v>
      </c>
      <c r="S19" s="218">
        <v>-2.2974607013301089E-3</v>
      </c>
      <c r="T19" s="160"/>
    </row>
    <row r="20" spans="2:20" ht="21.95" customHeight="1" thickTop="1" x14ac:dyDescent="0.25">
      <c r="B20" s="210" t="s">
        <v>280</v>
      </c>
      <c r="C20" s="93">
        <v>93</v>
      </c>
      <c r="D20" s="90">
        <v>2.5501809805857189E-3</v>
      </c>
      <c r="E20" s="96">
        <v>76</v>
      </c>
      <c r="F20" s="90">
        <v>2.022944448880726E-3</v>
      </c>
      <c r="G20" s="96">
        <v>63</v>
      </c>
      <c r="H20" s="82">
        <v>1.7057453836573347E-3</v>
      </c>
      <c r="I20" s="96">
        <v>56</v>
      </c>
      <c r="J20" s="82">
        <v>1.5111039153781808E-3</v>
      </c>
      <c r="K20" s="96">
        <v>60</v>
      </c>
      <c r="L20" s="82">
        <v>1.636438019909996E-3</v>
      </c>
      <c r="M20" s="96">
        <v>17</v>
      </c>
      <c r="N20" s="82">
        <v>6.3028325671066296E-4</v>
      </c>
      <c r="O20" s="96">
        <v>25</v>
      </c>
      <c r="P20" s="82">
        <v>8.3715634731942542E-4</v>
      </c>
      <c r="Q20" s="96">
        <v>81</v>
      </c>
      <c r="R20" s="82">
        <v>2.6174626769210883E-3</v>
      </c>
      <c r="S20" s="212">
        <v>2.2400000000000002</v>
      </c>
      <c r="T20" s="74"/>
    </row>
    <row r="21" spans="2:20" ht="21.95" customHeight="1" thickBot="1" x14ac:dyDescent="0.3">
      <c r="B21" s="210" t="s">
        <v>171</v>
      </c>
      <c r="C21" s="93">
        <v>8826</v>
      </c>
      <c r="D21" s="90">
        <v>0.24202040144784467</v>
      </c>
      <c r="E21" s="96">
        <v>9531</v>
      </c>
      <c r="F21" s="90">
        <v>0.25369320450371319</v>
      </c>
      <c r="G21" s="96">
        <v>9926</v>
      </c>
      <c r="H21" s="82">
        <v>0.26874966155845564</v>
      </c>
      <c r="I21" s="96">
        <v>10175</v>
      </c>
      <c r="J21" s="82">
        <v>0.27456218462451765</v>
      </c>
      <c r="K21" s="96">
        <v>10011</v>
      </c>
      <c r="L21" s="82">
        <v>0.27303968362198283</v>
      </c>
      <c r="M21" s="96">
        <v>6624</v>
      </c>
      <c r="N21" s="82">
        <v>0.24558801720302537</v>
      </c>
      <c r="O21" s="96">
        <v>8358</v>
      </c>
      <c r="P21" s="82">
        <v>0.2798781100358303</v>
      </c>
      <c r="Q21" s="96">
        <v>9065</v>
      </c>
      <c r="R21" s="82">
        <v>0.29292961933690947</v>
      </c>
      <c r="S21" s="212">
        <v>8.458961474036851E-2</v>
      </c>
      <c r="T21" s="74"/>
    </row>
    <row r="22" spans="2:20" ht="21.95" customHeight="1" thickTop="1" thickBot="1" x14ac:dyDescent="0.3">
      <c r="B22" s="98" t="s">
        <v>279</v>
      </c>
      <c r="C22" s="155">
        <v>36468</v>
      </c>
      <c r="D22" s="91">
        <v>1</v>
      </c>
      <c r="E22" s="157">
        <v>37569</v>
      </c>
      <c r="F22" s="91">
        <v>1</v>
      </c>
      <c r="G22" s="157">
        <v>36934</v>
      </c>
      <c r="H22" s="83">
        <v>1</v>
      </c>
      <c r="I22" s="157">
        <v>37059</v>
      </c>
      <c r="J22" s="83">
        <v>1</v>
      </c>
      <c r="K22" s="157">
        <v>36665</v>
      </c>
      <c r="L22" s="83">
        <v>0.99999999999999989</v>
      </c>
      <c r="M22" s="157">
        <v>26972</v>
      </c>
      <c r="N22" s="83">
        <v>1</v>
      </c>
      <c r="O22" s="157">
        <v>29863</v>
      </c>
      <c r="P22" s="83">
        <v>1</v>
      </c>
      <c r="Q22" s="157">
        <v>30946</v>
      </c>
      <c r="R22" s="83">
        <v>1</v>
      </c>
      <c r="S22" s="211">
        <v>3.6265612965877506E-2</v>
      </c>
      <c r="T22" s="79"/>
    </row>
    <row r="23" spans="2:20" s="71" customFormat="1" ht="15.75" thickTop="1" x14ac:dyDescent="0.25"/>
    <row r="24" spans="2:20" s="71" customFormat="1" x14ac:dyDescent="0.25"/>
    <row r="25" spans="2:20" s="71" customFormat="1" x14ac:dyDescent="0.25"/>
    <row r="26" spans="2:20" s="71" customFormat="1" x14ac:dyDescent="0.25"/>
    <row r="27" spans="2:20" s="71" customFormat="1" x14ac:dyDescent="0.25"/>
    <row r="28" spans="2:20" s="71" customFormat="1" x14ac:dyDescent="0.25"/>
    <row r="29" spans="2:20" s="71" customFormat="1" x14ac:dyDescent="0.25"/>
    <row r="30" spans="2:20" s="71" customFormat="1" x14ac:dyDescent="0.25"/>
    <row r="31" spans="2:20" s="71" customFormat="1" x14ac:dyDescent="0.25"/>
    <row r="32" spans="2:20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</sheetData>
  <mergeCells count="12">
    <mergeCell ref="K4:L5"/>
    <mergeCell ref="M4:N5"/>
    <mergeCell ref="Q4:R5"/>
    <mergeCell ref="B2:S2"/>
    <mergeCell ref="B3:S3"/>
    <mergeCell ref="B4:B6"/>
    <mergeCell ref="S4:S6"/>
    <mergeCell ref="C4:D5"/>
    <mergeCell ref="E4:F5"/>
    <mergeCell ref="G4:H5"/>
    <mergeCell ref="I4:J5"/>
    <mergeCell ref="O4:P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28">
    <tabColor rgb="FF00B050"/>
    <pageSetUpPr fitToPage="1"/>
  </sheetPr>
  <dimension ref="A1:EF722"/>
  <sheetViews>
    <sheetView workbookViewId="0">
      <selection activeCell="C6" sqref="C6:L21"/>
    </sheetView>
  </sheetViews>
  <sheetFormatPr defaultRowHeight="15" x14ac:dyDescent="0.25"/>
  <cols>
    <col min="1" max="1" width="2.7109375" style="71" customWidth="1"/>
    <col min="2" max="2" width="30.7109375" style="63" customWidth="1"/>
    <col min="3" max="12" width="13.7109375" style="63" customWidth="1"/>
    <col min="13" max="136" width="11.42578125" style="71" customWidth="1"/>
    <col min="137" max="16384" width="9.140625" style="63"/>
  </cols>
  <sheetData>
    <row r="1" spans="2:13" s="71" customFormat="1" ht="15.75" thickBot="1" x14ac:dyDescent="0.3"/>
    <row r="2" spans="2:13" ht="21.95" customHeight="1" thickTop="1" thickBot="1" x14ac:dyDescent="0.3">
      <c r="B2" s="286" t="s">
        <v>361</v>
      </c>
      <c r="C2" s="287"/>
      <c r="D2" s="287"/>
      <c r="E2" s="287"/>
      <c r="F2" s="287"/>
      <c r="G2" s="287"/>
      <c r="H2" s="287"/>
      <c r="I2" s="287"/>
      <c r="J2" s="287"/>
      <c r="K2" s="287"/>
      <c r="L2" s="288"/>
    </row>
    <row r="3" spans="2:13" ht="21.95" customHeight="1" thickTop="1" thickBot="1" x14ac:dyDescent="0.3">
      <c r="B3" s="289" t="s">
        <v>295</v>
      </c>
      <c r="C3" s="298" t="s">
        <v>198</v>
      </c>
      <c r="D3" s="298"/>
      <c r="E3" s="298"/>
      <c r="F3" s="298"/>
      <c r="G3" s="298"/>
      <c r="H3" s="298"/>
      <c r="I3" s="298"/>
      <c r="J3" s="298"/>
      <c r="K3" s="299" t="s">
        <v>170</v>
      </c>
      <c r="L3" s="300"/>
    </row>
    <row r="4" spans="2:13" ht="21.95" customHeight="1" thickTop="1" thickBot="1" x14ac:dyDescent="0.3">
      <c r="B4" s="290"/>
      <c r="C4" s="303" t="s">
        <v>199</v>
      </c>
      <c r="D4" s="304"/>
      <c r="E4" s="305" t="s">
        <v>200</v>
      </c>
      <c r="F4" s="304"/>
      <c r="G4" s="305" t="s">
        <v>201</v>
      </c>
      <c r="H4" s="304"/>
      <c r="I4" s="298" t="s">
        <v>202</v>
      </c>
      <c r="J4" s="308"/>
      <c r="K4" s="309"/>
      <c r="L4" s="310"/>
    </row>
    <row r="5" spans="2:13" ht="21.95" customHeight="1" thickTop="1" thickBot="1" x14ac:dyDescent="0.3">
      <c r="B5" s="291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2" t="s">
        <v>2</v>
      </c>
      <c r="K5" s="92" t="s">
        <v>169</v>
      </c>
      <c r="L5" s="173" t="s">
        <v>2</v>
      </c>
    </row>
    <row r="6" spans="2:13" ht="21.95" customHeight="1" thickTop="1" thickBot="1" x14ac:dyDescent="0.3">
      <c r="B6" s="213" t="s">
        <v>282</v>
      </c>
      <c r="C6" s="214">
        <v>792</v>
      </c>
      <c r="D6" s="215">
        <v>7.9895087259154646E-2</v>
      </c>
      <c r="E6" s="216">
        <v>2542</v>
      </c>
      <c r="F6" s="215">
        <v>0.25643094925854937</v>
      </c>
      <c r="G6" s="216">
        <v>173</v>
      </c>
      <c r="H6" s="215">
        <v>1.7451830929083024E-2</v>
      </c>
      <c r="I6" s="216">
        <v>1</v>
      </c>
      <c r="J6" s="217">
        <v>1.0087763542822556E-4</v>
      </c>
      <c r="K6" s="214">
        <v>3508</v>
      </c>
      <c r="L6" s="222">
        <v>0.11335875395850836</v>
      </c>
      <c r="M6" s="74"/>
    </row>
    <row r="7" spans="2:13" ht="21.95" customHeight="1" thickTop="1" x14ac:dyDescent="0.25">
      <c r="B7" s="210" t="s">
        <v>285</v>
      </c>
      <c r="C7" s="93">
        <v>767</v>
      </c>
      <c r="D7" s="90">
        <v>7.7373146373449012E-2</v>
      </c>
      <c r="E7" s="96">
        <v>1978</v>
      </c>
      <c r="F7" s="90">
        <v>0.19953596287703015</v>
      </c>
      <c r="G7" s="96">
        <v>76</v>
      </c>
      <c r="H7" s="90">
        <v>7.6667002925451429E-3</v>
      </c>
      <c r="I7" s="158">
        <v>0</v>
      </c>
      <c r="J7" s="82">
        <v>0</v>
      </c>
      <c r="K7" s="154">
        <v>2821</v>
      </c>
      <c r="L7" s="112">
        <v>9.1158792735733213E-2</v>
      </c>
      <c r="M7" s="74"/>
    </row>
    <row r="8" spans="2:13" ht="21.95" customHeight="1" x14ac:dyDescent="0.25">
      <c r="B8" s="210" t="s">
        <v>286</v>
      </c>
      <c r="C8" s="93">
        <v>424</v>
      </c>
      <c r="D8" s="90">
        <v>4.277211742156764E-2</v>
      </c>
      <c r="E8" s="96">
        <v>754</v>
      </c>
      <c r="F8" s="90">
        <v>7.6061737112882069E-2</v>
      </c>
      <c r="G8" s="96">
        <v>18</v>
      </c>
      <c r="H8" s="90">
        <v>1.8157974377080602E-3</v>
      </c>
      <c r="I8" s="158">
        <v>0</v>
      </c>
      <c r="J8" s="82">
        <v>0</v>
      </c>
      <c r="K8" s="154">
        <v>1196</v>
      </c>
      <c r="L8" s="112">
        <v>3.8647967427131134E-2</v>
      </c>
      <c r="M8" s="74"/>
    </row>
    <row r="9" spans="2:13" ht="21.95" customHeight="1" x14ac:dyDescent="0.25">
      <c r="B9" s="210" t="s">
        <v>287</v>
      </c>
      <c r="C9" s="93">
        <v>811</v>
      </c>
      <c r="D9" s="90">
        <v>8.1811762332290927E-2</v>
      </c>
      <c r="E9" s="96">
        <v>1809</v>
      </c>
      <c r="F9" s="90">
        <v>0.18248764248966004</v>
      </c>
      <c r="G9" s="96">
        <v>65</v>
      </c>
      <c r="H9" s="90">
        <v>6.5570463028346614E-3</v>
      </c>
      <c r="I9" s="158">
        <v>0</v>
      </c>
      <c r="J9" s="82">
        <v>0</v>
      </c>
      <c r="K9" s="154">
        <v>2685</v>
      </c>
      <c r="L9" s="112">
        <v>8.676404058682867E-2</v>
      </c>
      <c r="M9" s="74"/>
    </row>
    <row r="10" spans="2:13" ht="21.95" customHeight="1" x14ac:dyDescent="0.25">
      <c r="B10" s="210" t="s">
        <v>288</v>
      </c>
      <c r="C10" s="93">
        <v>364</v>
      </c>
      <c r="D10" s="90">
        <v>3.6719459295874106E-2</v>
      </c>
      <c r="E10" s="96">
        <v>923</v>
      </c>
      <c r="F10" s="90">
        <v>9.3110057500252197E-2</v>
      </c>
      <c r="G10" s="96">
        <v>34</v>
      </c>
      <c r="H10" s="90">
        <v>3.4298396045596693E-3</v>
      </c>
      <c r="I10" s="158">
        <v>0</v>
      </c>
      <c r="J10" s="82">
        <v>0</v>
      </c>
      <c r="K10" s="154">
        <v>1321</v>
      </c>
      <c r="L10" s="112">
        <v>4.2687261681638985E-2</v>
      </c>
      <c r="M10" s="74"/>
    </row>
    <row r="11" spans="2:13" ht="21.95" customHeight="1" thickBot="1" x14ac:dyDescent="0.3">
      <c r="B11" s="210" t="s">
        <v>289</v>
      </c>
      <c r="C11" s="93">
        <v>770</v>
      </c>
      <c r="D11" s="90">
        <v>7.7675779279733681E-2</v>
      </c>
      <c r="E11" s="96">
        <v>1218</v>
      </c>
      <c r="F11" s="90">
        <v>0.12286895995157873</v>
      </c>
      <c r="G11" s="96">
        <v>30</v>
      </c>
      <c r="H11" s="90">
        <v>3.0263290628467668E-3</v>
      </c>
      <c r="I11" s="158">
        <v>0</v>
      </c>
      <c r="J11" s="82">
        <v>0</v>
      </c>
      <c r="K11" s="154">
        <v>2018</v>
      </c>
      <c r="L11" s="112">
        <v>6.5210366444774764E-2</v>
      </c>
      <c r="M11" s="74"/>
    </row>
    <row r="12" spans="2:13" ht="21.95" customHeight="1" thickTop="1" thickBot="1" x14ac:dyDescent="0.3">
      <c r="B12" s="213" t="s">
        <v>283</v>
      </c>
      <c r="C12" s="214">
        <v>3136</v>
      </c>
      <c r="D12" s="215">
        <v>0.31635226470291539</v>
      </c>
      <c r="E12" s="216">
        <v>6682</v>
      </c>
      <c r="F12" s="215">
        <v>0.33853480595805047</v>
      </c>
      <c r="G12" s="216">
        <v>223</v>
      </c>
      <c r="H12" s="215">
        <v>0.17260061919504643</v>
      </c>
      <c r="I12" s="223">
        <v>0</v>
      </c>
      <c r="J12" s="217">
        <v>0</v>
      </c>
      <c r="K12" s="214">
        <v>10041</v>
      </c>
      <c r="L12" s="222">
        <v>0.32446842887610677</v>
      </c>
      <c r="M12" s="160"/>
    </row>
    <row r="13" spans="2:13" ht="21.95" customHeight="1" thickTop="1" x14ac:dyDescent="0.25">
      <c r="B13" s="210" t="s">
        <v>290</v>
      </c>
      <c r="C13" s="93">
        <v>125</v>
      </c>
      <c r="D13" s="90">
        <v>1.2609704428528195E-2</v>
      </c>
      <c r="E13" s="96">
        <v>464</v>
      </c>
      <c r="F13" s="90">
        <v>4.6807222838696663E-2</v>
      </c>
      <c r="G13" s="96">
        <v>19</v>
      </c>
      <c r="H13" s="90">
        <v>1.9166750731362857E-3</v>
      </c>
      <c r="I13" s="158">
        <v>0</v>
      </c>
      <c r="J13" s="82">
        <v>0</v>
      </c>
      <c r="K13" s="154">
        <v>608</v>
      </c>
      <c r="L13" s="112">
        <v>1.9647127253926193E-2</v>
      </c>
      <c r="M13" s="74"/>
    </row>
    <row r="14" spans="2:13" ht="21.95" customHeight="1" x14ac:dyDescent="0.25">
      <c r="B14" s="210" t="s">
        <v>291</v>
      </c>
      <c r="C14" s="93">
        <v>672</v>
      </c>
      <c r="D14" s="90">
        <v>6.7789771007767577E-2</v>
      </c>
      <c r="E14" s="96">
        <v>2389</v>
      </c>
      <c r="F14" s="90">
        <v>0.24099667103803088</v>
      </c>
      <c r="G14" s="96">
        <v>172</v>
      </c>
      <c r="H14" s="90">
        <v>1.7350953293654797E-2</v>
      </c>
      <c r="I14" s="158">
        <v>1</v>
      </c>
      <c r="J14" s="82">
        <v>1.0087763542822556E-4</v>
      </c>
      <c r="K14" s="154">
        <v>3234</v>
      </c>
      <c r="L14" s="112">
        <v>0.10450462095262715</v>
      </c>
      <c r="M14" s="74"/>
    </row>
    <row r="15" spans="2:13" ht="21.95" customHeight="1" x14ac:dyDescent="0.25">
      <c r="B15" s="210" t="s">
        <v>292</v>
      </c>
      <c r="C15" s="93">
        <v>836</v>
      </c>
      <c r="D15" s="90">
        <v>8.4333703217996575E-2</v>
      </c>
      <c r="E15" s="96">
        <v>1846</v>
      </c>
      <c r="F15" s="90">
        <v>0.18622011500050439</v>
      </c>
      <c r="G15" s="96">
        <v>141</v>
      </c>
      <c r="H15" s="90">
        <v>1.4223746595379805E-2</v>
      </c>
      <c r="I15" s="158">
        <v>1</v>
      </c>
      <c r="J15" s="82">
        <v>1.0087763542822556E-4</v>
      </c>
      <c r="K15" s="154">
        <v>2824</v>
      </c>
      <c r="L15" s="112">
        <v>9.1255735797841395E-2</v>
      </c>
      <c r="M15" s="74"/>
    </row>
    <row r="16" spans="2:13" ht="21.95" customHeight="1" x14ac:dyDescent="0.25">
      <c r="B16" s="210" t="s">
        <v>293</v>
      </c>
      <c r="C16" s="93">
        <v>172</v>
      </c>
      <c r="D16" s="90">
        <v>1.7350953293654797E-2</v>
      </c>
      <c r="E16" s="96">
        <v>388</v>
      </c>
      <c r="F16" s="90">
        <v>3.9140522546151517E-2</v>
      </c>
      <c r="G16" s="96">
        <v>24</v>
      </c>
      <c r="H16" s="90">
        <v>2.4210632502774136E-3</v>
      </c>
      <c r="I16" s="158">
        <v>0</v>
      </c>
      <c r="J16" s="82">
        <v>0</v>
      </c>
      <c r="K16" s="154">
        <v>584</v>
      </c>
      <c r="L16" s="112">
        <v>1.8871582757060686E-2</v>
      </c>
      <c r="M16" s="74"/>
    </row>
    <row r="17" spans="2:13" ht="21.95" customHeight="1" thickBot="1" x14ac:dyDescent="0.3">
      <c r="B17" s="210" t="s">
        <v>294</v>
      </c>
      <c r="C17" s="93">
        <v>260</v>
      </c>
      <c r="D17" s="90">
        <v>2.6228185211338646E-2</v>
      </c>
      <c r="E17" s="96">
        <v>689</v>
      </c>
      <c r="F17" s="90">
        <v>6.9504690810047412E-2</v>
      </c>
      <c r="G17" s="96">
        <v>52</v>
      </c>
      <c r="H17" s="90">
        <v>5.2456370422677293E-3</v>
      </c>
      <c r="I17" s="158">
        <v>0</v>
      </c>
      <c r="J17" s="82">
        <v>0</v>
      </c>
      <c r="K17" s="154">
        <v>1001</v>
      </c>
      <c r="L17" s="112">
        <v>3.2346668390098879E-2</v>
      </c>
      <c r="M17" s="74"/>
    </row>
    <row r="18" spans="2:13" ht="21.95" customHeight="1" thickTop="1" thickBot="1" x14ac:dyDescent="0.3">
      <c r="B18" s="213" t="s">
        <v>284</v>
      </c>
      <c r="C18" s="214">
        <v>2065</v>
      </c>
      <c r="D18" s="215">
        <v>0.20831231715928578</v>
      </c>
      <c r="E18" s="216">
        <v>5776</v>
      </c>
      <c r="F18" s="215">
        <v>0.29263349883473505</v>
      </c>
      <c r="G18" s="216">
        <v>408</v>
      </c>
      <c r="H18" s="215">
        <v>0.31578947368421051</v>
      </c>
      <c r="I18" s="223">
        <v>2</v>
      </c>
      <c r="J18" s="217">
        <v>0.66666666666666663</v>
      </c>
      <c r="K18" s="214">
        <v>8251</v>
      </c>
      <c r="L18" s="222">
        <v>0.2666257351515543</v>
      </c>
      <c r="M18" s="160"/>
    </row>
    <row r="19" spans="2:13" ht="21.95" customHeight="1" thickTop="1" x14ac:dyDescent="0.25">
      <c r="B19" s="210" t="s">
        <v>280</v>
      </c>
      <c r="C19" s="93">
        <v>37</v>
      </c>
      <c r="D19" s="90">
        <v>3.7324725108443457E-3</v>
      </c>
      <c r="E19" s="96">
        <v>39</v>
      </c>
      <c r="F19" s="90">
        <v>3.9342277817007972E-3</v>
      </c>
      <c r="G19" s="96">
        <v>5</v>
      </c>
      <c r="H19" s="90">
        <v>5.0438817714112776E-4</v>
      </c>
      <c r="I19" s="158">
        <v>0</v>
      </c>
      <c r="J19" s="82">
        <v>0</v>
      </c>
      <c r="K19" s="154">
        <v>81</v>
      </c>
      <c r="L19" s="112">
        <v>2.6174626769210883E-3</v>
      </c>
      <c r="M19" s="74"/>
    </row>
    <row r="20" spans="2:13" ht="21.95" customHeight="1" thickBot="1" x14ac:dyDescent="0.3">
      <c r="B20" s="210" t="s">
        <v>171</v>
      </c>
      <c r="C20" s="93">
        <v>3883</v>
      </c>
      <c r="D20" s="90">
        <v>0.39170785836779987</v>
      </c>
      <c r="E20" s="96">
        <v>4699</v>
      </c>
      <c r="F20" s="90">
        <v>0.47402400887723189</v>
      </c>
      <c r="G20" s="96">
        <v>483</v>
      </c>
      <c r="H20" s="90">
        <v>4.8723897911832945E-2</v>
      </c>
      <c r="I20" s="158">
        <v>0</v>
      </c>
      <c r="J20" s="82">
        <v>0</v>
      </c>
      <c r="K20" s="154">
        <v>9065</v>
      </c>
      <c r="L20" s="112">
        <v>0.29292961933690947</v>
      </c>
      <c r="M20" s="74"/>
    </row>
    <row r="21" spans="2:13" ht="21.95" customHeight="1" thickTop="1" thickBot="1" x14ac:dyDescent="0.3">
      <c r="B21" s="98" t="s">
        <v>170</v>
      </c>
      <c r="C21" s="94">
        <v>9913</v>
      </c>
      <c r="D21" s="91">
        <v>1</v>
      </c>
      <c r="E21" s="97">
        <v>19738</v>
      </c>
      <c r="F21" s="91">
        <v>1.3655574907102677</v>
      </c>
      <c r="G21" s="97">
        <v>1292</v>
      </c>
      <c r="H21" s="91">
        <v>0.55507020989731415</v>
      </c>
      <c r="I21" s="121">
        <v>3</v>
      </c>
      <c r="J21" s="83">
        <v>0.66676754430209484</v>
      </c>
      <c r="K21" s="155">
        <v>30946</v>
      </c>
      <c r="L21" s="116">
        <v>1</v>
      </c>
      <c r="M21" s="79"/>
    </row>
    <row r="22" spans="2:13" s="71" customFormat="1" ht="21.95" customHeight="1" thickTop="1" thickBot="1" x14ac:dyDescent="0.3">
      <c r="B22" s="219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3" s="71" customFormat="1" ht="21.95" customHeight="1" thickTop="1" x14ac:dyDescent="0.25">
      <c r="B23" s="111" t="s">
        <v>196</v>
      </c>
      <c r="C23" s="106"/>
      <c r="D23" s="130"/>
      <c r="E23" s="123"/>
      <c r="F23" s="177"/>
      <c r="G23" s="102"/>
      <c r="H23" s="102"/>
      <c r="I23" s="102"/>
      <c r="J23" s="177"/>
      <c r="K23" s="102"/>
      <c r="L23" s="102"/>
    </row>
    <row r="24" spans="2:13" s="71" customFormat="1" ht="21.95" customHeight="1" thickBot="1" x14ac:dyDescent="0.3">
      <c r="B24" s="108" t="s">
        <v>197</v>
      </c>
      <c r="C24" s="109"/>
      <c r="D24" s="221"/>
      <c r="E24" s="123"/>
      <c r="F24" s="102"/>
      <c r="G24" s="102"/>
      <c r="H24" s="102"/>
      <c r="I24" s="102"/>
      <c r="J24" s="102"/>
      <c r="K24" s="102"/>
      <c r="L24" s="102"/>
    </row>
    <row r="25" spans="2:13" s="71" customFormat="1" ht="15.75" thickTop="1" x14ac:dyDescent="0.25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2:13" s="71" customFormat="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</row>
    <row r="27" spans="2:13" s="71" customFormat="1" x14ac:dyDescent="0.25"/>
    <row r="28" spans="2:13" s="71" customFormat="1" x14ac:dyDescent="0.25"/>
    <row r="29" spans="2:13" s="71" customFormat="1" x14ac:dyDescent="0.25"/>
    <row r="30" spans="2:13" s="71" customFormat="1" x14ac:dyDescent="0.25"/>
    <row r="31" spans="2:13" s="71" customFormat="1" x14ac:dyDescent="0.25"/>
    <row r="32" spans="2:13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9">
    <tabColor rgb="FF00B050"/>
    <pageSetUpPr fitToPage="1"/>
  </sheetPr>
  <dimension ref="A1:ET780"/>
  <sheetViews>
    <sheetView zoomScale="90" zoomScaleNormal="90" workbookViewId="0">
      <selection activeCell="C8" sqref="C8:W23"/>
    </sheetView>
  </sheetViews>
  <sheetFormatPr defaultRowHeight="15" x14ac:dyDescent="0.25"/>
  <cols>
    <col min="1" max="1" width="2.7109375" style="71" customWidth="1"/>
    <col min="2" max="2" width="30.7109375" style="63" customWidth="1"/>
    <col min="3" max="23" width="11.7109375" style="63" customWidth="1"/>
    <col min="24" max="150" width="11.42578125" style="71" customWidth="1"/>
    <col min="151" max="16384" width="9.140625" style="63"/>
  </cols>
  <sheetData>
    <row r="1" spans="2:24" s="71" customFormat="1" ht="15.75" thickBot="1" x14ac:dyDescent="0.3"/>
    <row r="2" spans="2:24" ht="21.95" customHeight="1" thickTop="1" thickBot="1" x14ac:dyDescent="0.3">
      <c r="B2" s="286" t="s">
        <v>362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8"/>
    </row>
    <row r="3" spans="2:24" ht="21.95" customHeight="1" thickTop="1" thickBot="1" x14ac:dyDescent="0.3">
      <c r="B3" s="289" t="s">
        <v>295</v>
      </c>
      <c r="C3" s="298" t="s">
        <v>203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9" t="s">
        <v>170</v>
      </c>
      <c r="W3" s="300"/>
    </row>
    <row r="4" spans="2:24" ht="21.95" customHeight="1" thickTop="1" thickBot="1" x14ac:dyDescent="0.3">
      <c r="B4" s="349"/>
      <c r="C4" s="303" t="s">
        <v>204</v>
      </c>
      <c r="D4" s="350"/>
      <c r="E4" s="350"/>
      <c r="F4" s="350"/>
      <c r="G4" s="350"/>
      <c r="H4" s="350"/>
      <c r="I4" s="350"/>
      <c r="J4" s="350"/>
      <c r="K4" s="351"/>
      <c r="L4" s="303" t="s">
        <v>205</v>
      </c>
      <c r="M4" s="298"/>
      <c r="N4" s="298"/>
      <c r="O4" s="298"/>
      <c r="P4" s="298"/>
      <c r="Q4" s="298"/>
      <c r="R4" s="298"/>
      <c r="S4" s="298"/>
      <c r="T4" s="298"/>
      <c r="U4" s="308"/>
      <c r="V4" s="301"/>
      <c r="W4" s="302"/>
    </row>
    <row r="5" spans="2:24" ht="21.95" customHeight="1" thickTop="1" thickBot="1" x14ac:dyDescent="0.3">
      <c r="B5" s="349"/>
      <c r="C5" s="303" t="s">
        <v>198</v>
      </c>
      <c r="D5" s="298"/>
      <c r="E5" s="298"/>
      <c r="F5" s="298"/>
      <c r="G5" s="298"/>
      <c r="H5" s="298"/>
      <c r="I5" s="308"/>
      <c r="J5" s="292" t="s">
        <v>170</v>
      </c>
      <c r="K5" s="278"/>
      <c r="L5" s="303" t="s">
        <v>198</v>
      </c>
      <c r="M5" s="298"/>
      <c r="N5" s="298"/>
      <c r="O5" s="298"/>
      <c r="P5" s="298"/>
      <c r="Q5" s="298"/>
      <c r="R5" s="298"/>
      <c r="S5" s="298"/>
      <c r="T5" s="292" t="s">
        <v>170</v>
      </c>
      <c r="U5" s="278"/>
      <c r="V5" s="301"/>
      <c r="W5" s="302"/>
    </row>
    <row r="6" spans="2:24" ht="21.95" customHeight="1" thickTop="1" thickBot="1" x14ac:dyDescent="0.3">
      <c r="B6" s="349"/>
      <c r="C6" s="303" t="s">
        <v>199</v>
      </c>
      <c r="D6" s="304"/>
      <c r="E6" s="305" t="s">
        <v>200</v>
      </c>
      <c r="F6" s="304"/>
      <c r="G6" s="305" t="s">
        <v>201</v>
      </c>
      <c r="H6" s="304"/>
      <c r="I6" s="173" t="s">
        <v>202</v>
      </c>
      <c r="J6" s="294"/>
      <c r="K6" s="279"/>
      <c r="L6" s="303" t="s">
        <v>199</v>
      </c>
      <c r="M6" s="304"/>
      <c r="N6" s="305" t="s">
        <v>200</v>
      </c>
      <c r="O6" s="304"/>
      <c r="P6" s="305" t="s">
        <v>201</v>
      </c>
      <c r="Q6" s="304"/>
      <c r="R6" s="354" t="s">
        <v>202</v>
      </c>
      <c r="S6" s="354"/>
      <c r="T6" s="352"/>
      <c r="U6" s="353"/>
      <c r="V6" s="309"/>
      <c r="W6" s="310"/>
    </row>
    <row r="7" spans="2:24" ht="21.95" customHeight="1" thickTop="1" thickBot="1" x14ac:dyDescent="0.3">
      <c r="B7" s="327"/>
      <c r="C7" s="92" t="s">
        <v>169</v>
      </c>
      <c r="D7" s="174" t="s">
        <v>2</v>
      </c>
      <c r="E7" s="95" t="s">
        <v>169</v>
      </c>
      <c r="F7" s="174" t="s">
        <v>2</v>
      </c>
      <c r="G7" s="95" t="s">
        <v>169</v>
      </c>
      <c r="H7" s="174" t="s">
        <v>2</v>
      </c>
      <c r="I7" s="173" t="s">
        <v>169</v>
      </c>
      <c r="J7" s="92" t="s">
        <v>169</v>
      </c>
      <c r="K7" s="173" t="s">
        <v>2</v>
      </c>
      <c r="L7" s="92" t="s">
        <v>169</v>
      </c>
      <c r="M7" s="174" t="s">
        <v>2</v>
      </c>
      <c r="N7" s="95" t="s">
        <v>169</v>
      </c>
      <c r="O7" s="174" t="s">
        <v>2</v>
      </c>
      <c r="P7" s="95" t="s">
        <v>169</v>
      </c>
      <c r="Q7" s="174" t="s">
        <v>2</v>
      </c>
      <c r="R7" s="95" t="s">
        <v>169</v>
      </c>
      <c r="S7" s="172" t="s">
        <v>2</v>
      </c>
      <c r="T7" s="92" t="s">
        <v>169</v>
      </c>
      <c r="U7" s="173" t="s">
        <v>2</v>
      </c>
      <c r="V7" s="92" t="s">
        <v>169</v>
      </c>
      <c r="W7" s="173" t="s">
        <v>2</v>
      </c>
    </row>
    <row r="8" spans="2:24" ht="21.95" customHeight="1" thickTop="1" thickBot="1" x14ac:dyDescent="0.3">
      <c r="B8" s="213" t="s">
        <v>282</v>
      </c>
      <c r="C8" s="214">
        <v>369</v>
      </c>
      <c r="D8" s="215">
        <v>6.377462841341168E-2</v>
      </c>
      <c r="E8" s="216">
        <v>785</v>
      </c>
      <c r="F8" s="215">
        <v>9.350804050029779E-2</v>
      </c>
      <c r="G8" s="216">
        <v>55</v>
      </c>
      <c r="H8" s="215">
        <v>9.4501718213058417E-2</v>
      </c>
      <c r="I8" s="224">
        <v>0</v>
      </c>
      <c r="J8" s="214">
        <v>1209</v>
      </c>
      <c r="K8" s="222">
        <v>8.1893923999187157E-2</v>
      </c>
      <c r="L8" s="214">
        <v>423</v>
      </c>
      <c r="M8" s="215">
        <v>0.10249575963169373</v>
      </c>
      <c r="N8" s="216">
        <v>1757</v>
      </c>
      <c r="O8" s="215">
        <v>0.1548972934849687</v>
      </c>
      <c r="P8" s="216">
        <v>118</v>
      </c>
      <c r="Q8" s="215">
        <v>0.16619718309859155</v>
      </c>
      <c r="R8" s="223">
        <v>1</v>
      </c>
      <c r="S8" s="217">
        <v>0.33333333333333331</v>
      </c>
      <c r="T8" s="214">
        <v>2299</v>
      </c>
      <c r="U8" s="222">
        <v>0.14206265834517703</v>
      </c>
      <c r="V8" s="214">
        <v>3508</v>
      </c>
      <c r="W8" s="222">
        <v>0.11335875395850836</v>
      </c>
      <c r="X8" s="74"/>
    </row>
    <row r="9" spans="2:24" ht="21.95" customHeight="1" thickTop="1" x14ac:dyDescent="0.25">
      <c r="B9" s="210" t="s">
        <v>285</v>
      </c>
      <c r="C9" s="93">
        <v>340</v>
      </c>
      <c r="D9" s="90">
        <v>5.8762530245419976E-2</v>
      </c>
      <c r="E9" s="96">
        <v>668</v>
      </c>
      <c r="F9" s="90">
        <v>7.9571173317450866E-2</v>
      </c>
      <c r="G9" s="96">
        <v>31</v>
      </c>
      <c r="H9" s="90">
        <v>5.3264604810996562E-2</v>
      </c>
      <c r="I9" s="126">
        <v>0</v>
      </c>
      <c r="J9" s="220">
        <v>1039</v>
      </c>
      <c r="K9" s="112">
        <v>7.0378649326017742E-2</v>
      </c>
      <c r="L9" s="93">
        <v>427</v>
      </c>
      <c r="M9" s="90">
        <v>0.10346498667312819</v>
      </c>
      <c r="N9" s="96">
        <v>1310</v>
      </c>
      <c r="O9" s="90">
        <v>0.11548972934849687</v>
      </c>
      <c r="P9" s="96">
        <v>45</v>
      </c>
      <c r="Q9" s="90">
        <v>6.3380281690140844E-2</v>
      </c>
      <c r="R9" s="158">
        <v>0</v>
      </c>
      <c r="S9" s="82">
        <v>0</v>
      </c>
      <c r="T9" s="220">
        <v>1782</v>
      </c>
      <c r="U9" s="112">
        <v>0.11011555335846258</v>
      </c>
      <c r="V9" s="220">
        <v>2821</v>
      </c>
      <c r="W9" s="112">
        <v>9.1158792735733213E-2</v>
      </c>
      <c r="X9" s="74"/>
    </row>
    <row r="10" spans="2:24" ht="21.95" customHeight="1" x14ac:dyDescent="0.25">
      <c r="B10" s="210" t="s">
        <v>286</v>
      </c>
      <c r="C10" s="93">
        <v>227</v>
      </c>
      <c r="D10" s="90">
        <v>3.923263048738334E-2</v>
      </c>
      <c r="E10" s="96">
        <v>313</v>
      </c>
      <c r="F10" s="90">
        <v>5.4096094020048391E-2</v>
      </c>
      <c r="G10" s="96">
        <v>7</v>
      </c>
      <c r="H10" s="90">
        <v>1.2098167991704113E-3</v>
      </c>
      <c r="I10" s="126">
        <v>0</v>
      </c>
      <c r="J10" s="220">
        <v>547</v>
      </c>
      <c r="K10" s="112">
        <v>9.4538541306602136E-2</v>
      </c>
      <c r="L10" s="93">
        <v>197</v>
      </c>
      <c r="M10" s="90">
        <v>3.4047701348081577E-2</v>
      </c>
      <c r="N10" s="96">
        <v>441</v>
      </c>
      <c r="O10" s="90">
        <v>7.6218458347735912E-2</v>
      </c>
      <c r="P10" s="96">
        <v>11</v>
      </c>
      <c r="Q10" s="90">
        <v>1.9011406844106464E-3</v>
      </c>
      <c r="R10" s="158">
        <v>0</v>
      </c>
      <c r="S10" s="82">
        <v>0</v>
      </c>
      <c r="T10" s="220">
        <v>649</v>
      </c>
      <c r="U10" s="112">
        <v>4.010381264289687E-2</v>
      </c>
      <c r="V10" s="220">
        <v>1196</v>
      </c>
      <c r="W10" s="112">
        <v>3.8647967427131134E-2</v>
      </c>
      <c r="X10" s="74"/>
    </row>
    <row r="11" spans="2:24" ht="21.95" customHeight="1" x14ac:dyDescent="0.25">
      <c r="B11" s="210" t="s">
        <v>287</v>
      </c>
      <c r="C11" s="93">
        <v>428</v>
      </c>
      <c r="D11" s="90">
        <v>7.3971655720705146E-2</v>
      </c>
      <c r="E11" s="96">
        <v>731</v>
      </c>
      <c r="F11" s="90">
        <v>8.7075640262060744E-2</v>
      </c>
      <c r="G11" s="96">
        <v>23</v>
      </c>
      <c r="H11" s="90">
        <v>3.951890034364261E-2</v>
      </c>
      <c r="I11" s="126">
        <v>0</v>
      </c>
      <c r="J11" s="220">
        <v>1182</v>
      </c>
      <c r="K11" s="112">
        <v>8.0065027433448482E-2</v>
      </c>
      <c r="L11" s="93">
        <v>383</v>
      </c>
      <c r="M11" s="90">
        <v>9.2803489217349169E-2</v>
      </c>
      <c r="N11" s="96">
        <v>1078</v>
      </c>
      <c r="O11" s="90">
        <v>9.5036586440976817E-2</v>
      </c>
      <c r="P11" s="96">
        <v>42</v>
      </c>
      <c r="Q11" s="90">
        <v>5.9154929577464786E-2</v>
      </c>
      <c r="R11" s="158">
        <v>0</v>
      </c>
      <c r="S11" s="82">
        <v>0</v>
      </c>
      <c r="T11" s="220">
        <v>1503</v>
      </c>
      <c r="U11" s="112">
        <v>9.2875239448804298E-2</v>
      </c>
      <c r="V11" s="220">
        <v>2685</v>
      </c>
      <c r="W11" s="112">
        <v>8.676404058682867E-2</v>
      </c>
      <c r="X11" s="74"/>
    </row>
    <row r="12" spans="2:24" ht="21.95" customHeight="1" x14ac:dyDescent="0.25">
      <c r="B12" s="210" t="s">
        <v>288</v>
      </c>
      <c r="C12" s="93">
        <v>152</v>
      </c>
      <c r="D12" s="90">
        <v>2.6270307639128933E-2</v>
      </c>
      <c r="E12" s="96">
        <v>283</v>
      </c>
      <c r="F12" s="90">
        <v>3.3710541989279336E-2</v>
      </c>
      <c r="G12" s="96">
        <v>14</v>
      </c>
      <c r="H12" s="90">
        <v>2.4054982817869417E-2</v>
      </c>
      <c r="I12" s="126">
        <v>0</v>
      </c>
      <c r="J12" s="220">
        <v>449</v>
      </c>
      <c r="K12" s="112">
        <v>3.0413872519135677E-2</v>
      </c>
      <c r="L12" s="93">
        <v>212</v>
      </c>
      <c r="M12" s="90">
        <v>5.1369033196026169E-2</v>
      </c>
      <c r="N12" s="96">
        <v>640</v>
      </c>
      <c r="O12" s="90">
        <v>5.642246319315878E-2</v>
      </c>
      <c r="P12" s="96">
        <v>20</v>
      </c>
      <c r="Q12" s="90">
        <v>2.8169014084507043E-2</v>
      </c>
      <c r="R12" s="158">
        <v>0</v>
      </c>
      <c r="S12" s="82">
        <v>0</v>
      </c>
      <c r="T12" s="220">
        <v>872</v>
      </c>
      <c r="U12" s="112">
        <v>5.3883705122659581E-2</v>
      </c>
      <c r="V12" s="220">
        <v>1321</v>
      </c>
      <c r="W12" s="112">
        <v>4.2687261681638985E-2</v>
      </c>
      <c r="X12" s="74"/>
    </row>
    <row r="13" spans="2:24" ht="21.95" customHeight="1" thickBot="1" x14ac:dyDescent="0.3">
      <c r="B13" s="210" t="s">
        <v>289</v>
      </c>
      <c r="C13" s="93">
        <v>366</v>
      </c>
      <c r="D13" s="90">
        <v>6.3256135499481503E-2</v>
      </c>
      <c r="E13" s="96">
        <v>447</v>
      </c>
      <c r="F13" s="90">
        <v>5.3245979749851104E-2</v>
      </c>
      <c r="G13" s="96">
        <v>13</v>
      </c>
      <c r="H13" s="90">
        <v>2.2336769759450172E-2</v>
      </c>
      <c r="I13" s="126">
        <v>0</v>
      </c>
      <c r="J13" s="220">
        <v>826</v>
      </c>
      <c r="K13" s="112">
        <v>5.5950687529634897E-2</v>
      </c>
      <c r="L13" s="93">
        <v>404</v>
      </c>
      <c r="M13" s="90">
        <v>9.7891931184880057E-2</v>
      </c>
      <c r="N13" s="96">
        <v>771</v>
      </c>
      <c r="O13" s="90">
        <v>6.7971436128008461E-2</v>
      </c>
      <c r="P13" s="96">
        <v>17</v>
      </c>
      <c r="Q13" s="90">
        <v>2.3943661971830985E-2</v>
      </c>
      <c r="R13" s="158">
        <v>0</v>
      </c>
      <c r="S13" s="82">
        <v>0</v>
      </c>
      <c r="T13" s="220">
        <v>1192</v>
      </c>
      <c r="U13" s="112">
        <v>7.3657541864919976E-2</v>
      </c>
      <c r="V13" s="220">
        <v>2018</v>
      </c>
      <c r="W13" s="112">
        <v>6.5210366444774764E-2</v>
      </c>
      <c r="X13" s="74"/>
    </row>
    <row r="14" spans="2:24" ht="21.95" customHeight="1" thickTop="1" thickBot="1" x14ac:dyDescent="0.3">
      <c r="B14" s="213" t="s">
        <v>283</v>
      </c>
      <c r="C14" s="214">
        <v>1513</v>
      </c>
      <c r="D14" s="215">
        <v>0.26149325959211889</v>
      </c>
      <c r="E14" s="216">
        <v>2442</v>
      </c>
      <c r="F14" s="215">
        <v>0.29088743299583086</v>
      </c>
      <c r="G14" s="216">
        <v>88</v>
      </c>
      <c r="H14" s="215">
        <v>0.15120274914089346</v>
      </c>
      <c r="I14" s="224">
        <v>0</v>
      </c>
      <c r="J14" s="214">
        <v>4043</v>
      </c>
      <c r="K14" s="222">
        <v>0.27386032649190545</v>
      </c>
      <c r="L14" s="214">
        <v>1623</v>
      </c>
      <c r="M14" s="215">
        <v>0.39326387206203051</v>
      </c>
      <c r="N14" s="216">
        <v>4240</v>
      </c>
      <c r="O14" s="215">
        <v>0.3737988186546769</v>
      </c>
      <c r="P14" s="216">
        <v>135</v>
      </c>
      <c r="Q14" s="215">
        <v>0.19014084507042253</v>
      </c>
      <c r="R14" s="223">
        <v>0</v>
      </c>
      <c r="S14" s="217">
        <v>0</v>
      </c>
      <c r="T14" s="214">
        <v>5998</v>
      </c>
      <c r="U14" s="222">
        <v>0.37063585243774333</v>
      </c>
      <c r="V14" s="214">
        <v>10041</v>
      </c>
      <c r="W14" s="222">
        <v>0.32446842887610677</v>
      </c>
      <c r="X14" s="160"/>
    </row>
    <row r="15" spans="2:24" ht="21.95" customHeight="1" thickTop="1" x14ac:dyDescent="0.25">
      <c r="B15" s="210" t="s">
        <v>290</v>
      </c>
      <c r="C15" s="93">
        <v>53</v>
      </c>
      <c r="D15" s="90">
        <v>9.1600414794331137E-3</v>
      </c>
      <c r="E15" s="96">
        <v>162</v>
      </c>
      <c r="F15" s="90">
        <v>1.9297200714711138E-2</v>
      </c>
      <c r="G15" s="96">
        <v>5</v>
      </c>
      <c r="H15" s="90">
        <v>8.5910652920962206E-3</v>
      </c>
      <c r="I15" s="126">
        <v>0</v>
      </c>
      <c r="J15" s="220">
        <v>220</v>
      </c>
      <c r="K15" s="112">
        <v>1.490212016527806E-2</v>
      </c>
      <c r="L15" s="93">
        <v>72</v>
      </c>
      <c r="M15" s="90">
        <v>1.7446086745820207E-2</v>
      </c>
      <c r="N15" s="96">
        <v>302</v>
      </c>
      <c r="O15" s="90">
        <v>2.6624349819271798E-2</v>
      </c>
      <c r="P15" s="96">
        <v>14</v>
      </c>
      <c r="Q15" s="90">
        <v>1.9718309859154931E-2</v>
      </c>
      <c r="R15" s="158">
        <v>0</v>
      </c>
      <c r="S15" s="82">
        <v>0</v>
      </c>
      <c r="T15" s="220">
        <v>388</v>
      </c>
      <c r="U15" s="112">
        <v>2.3975777049990731E-2</v>
      </c>
      <c r="V15" s="220">
        <v>608</v>
      </c>
      <c r="W15" s="112">
        <v>1.9647127253926193E-2</v>
      </c>
      <c r="X15" s="74"/>
    </row>
    <row r="16" spans="2:24" ht="21.95" customHeight="1" x14ac:dyDescent="0.25">
      <c r="B16" s="210" t="s">
        <v>291</v>
      </c>
      <c r="C16" s="93">
        <v>341</v>
      </c>
      <c r="D16" s="90">
        <v>5.8935361216730035E-2</v>
      </c>
      <c r="E16" s="96">
        <v>837</v>
      </c>
      <c r="F16" s="90">
        <v>9.9702203692674213E-2</v>
      </c>
      <c r="G16" s="96">
        <v>62</v>
      </c>
      <c r="H16" s="90">
        <v>0.10652920962199312</v>
      </c>
      <c r="I16" s="126">
        <v>0</v>
      </c>
      <c r="J16" s="220">
        <v>1240</v>
      </c>
      <c r="K16" s="112">
        <v>8.3993768204294522E-2</v>
      </c>
      <c r="L16" s="93">
        <v>331</v>
      </c>
      <c r="M16" s="90">
        <v>8.0203537678701239E-2</v>
      </c>
      <c r="N16" s="96">
        <v>1552</v>
      </c>
      <c r="O16" s="90">
        <v>0.13682447324341004</v>
      </c>
      <c r="P16" s="96">
        <v>110</v>
      </c>
      <c r="Q16" s="90">
        <v>0.15492957746478872</v>
      </c>
      <c r="R16" s="158">
        <v>1</v>
      </c>
      <c r="S16" s="82">
        <v>0.33333333333333331</v>
      </c>
      <c r="T16" s="220">
        <v>1994</v>
      </c>
      <c r="U16" s="112">
        <v>0.1232157202002101</v>
      </c>
      <c r="V16" s="220">
        <v>3234</v>
      </c>
      <c r="W16" s="112">
        <v>0.10450462095262715</v>
      </c>
      <c r="X16" s="74"/>
    </row>
    <row r="17" spans="2:24" ht="21.95" customHeight="1" x14ac:dyDescent="0.25">
      <c r="B17" s="210" t="s">
        <v>292</v>
      </c>
      <c r="C17" s="93">
        <v>516</v>
      </c>
      <c r="D17" s="90">
        <v>8.9180781195990322E-2</v>
      </c>
      <c r="E17" s="96">
        <v>738</v>
      </c>
      <c r="F17" s="90">
        <v>8.7909469922572966E-2</v>
      </c>
      <c r="G17" s="96">
        <v>51</v>
      </c>
      <c r="H17" s="90">
        <v>8.7628865979381437E-2</v>
      </c>
      <c r="I17" s="126">
        <v>0</v>
      </c>
      <c r="J17" s="220">
        <v>1305</v>
      </c>
      <c r="K17" s="112">
        <v>8.839666734403577E-2</v>
      </c>
      <c r="L17" s="93">
        <v>320</v>
      </c>
      <c r="M17" s="90">
        <v>7.7538163314756478E-2</v>
      </c>
      <c r="N17" s="96">
        <v>1108</v>
      </c>
      <c r="O17" s="90">
        <v>9.7681389403156127E-2</v>
      </c>
      <c r="P17" s="96">
        <v>90</v>
      </c>
      <c r="Q17" s="90">
        <v>0.12676056338028169</v>
      </c>
      <c r="R17" s="158">
        <v>1</v>
      </c>
      <c r="S17" s="82">
        <v>0.33333333333333331</v>
      </c>
      <c r="T17" s="220">
        <v>1519</v>
      </c>
      <c r="U17" s="112">
        <v>9.3863931285917315E-2</v>
      </c>
      <c r="V17" s="220">
        <v>2824</v>
      </c>
      <c r="W17" s="112">
        <v>9.1255735797841395E-2</v>
      </c>
      <c r="X17" s="74"/>
    </row>
    <row r="18" spans="2:24" ht="21.95" customHeight="1" x14ac:dyDescent="0.25">
      <c r="B18" s="210" t="s">
        <v>293</v>
      </c>
      <c r="C18" s="93">
        <v>98</v>
      </c>
      <c r="D18" s="90">
        <v>1.6937435188385759E-2</v>
      </c>
      <c r="E18" s="96">
        <v>148</v>
      </c>
      <c r="F18" s="90">
        <v>1.7629541393686717E-2</v>
      </c>
      <c r="G18" s="96">
        <v>9</v>
      </c>
      <c r="H18" s="90">
        <v>1.5463917525773196E-2</v>
      </c>
      <c r="I18" s="126">
        <v>0</v>
      </c>
      <c r="J18" s="220">
        <v>255</v>
      </c>
      <c r="K18" s="112">
        <v>1.7272912009754116E-2</v>
      </c>
      <c r="L18" s="93">
        <v>74</v>
      </c>
      <c r="M18" s="90">
        <v>1.7930700266537435E-2</v>
      </c>
      <c r="N18" s="96">
        <v>240</v>
      </c>
      <c r="O18" s="90">
        <v>2.115842369743454E-2</v>
      </c>
      <c r="P18" s="96">
        <v>15</v>
      </c>
      <c r="Q18" s="90">
        <v>2.1126760563380281E-2</v>
      </c>
      <c r="R18" s="158">
        <v>0</v>
      </c>
      <c r="S18" s="82">
        <v>0</v>
      </c>
      <c r="T18" s="220">
        <v>329</v>
      </c>
      <c r="U18" s="112">
        <v>2.0329975900636472E-2</v>
      </c>
      <c r="V18" s="220">
        <v>584</v>
      </c>
      <c r="W18" s="112">
        <v>1.8871582757060686E-2</v>
      </c>
      <c r="X18" s="74"/>
    </row>
    <row r="19" spans="2:24" ht="21.95" customHeight="1" thickBot="1" x14ac:dyDescent="0.3">
      <c r="B19" s="210" t="s">
        <v>294</v>
      </c>
      <c r="C19" s="93">
        <v>123</v>
      </c>
      <c r="D19" s="90">
        <v>2.1258209471137227E-2</v>
      </c>
      <c r="E19" s="96">
        <v>262</v>
      </c>
      <c r="F19" s="90">
        <v>3.1209053007742703E-2</v>
      </c>
      <c r="G19" s="96">
        <v>21</v>
      </c>
      <c r="H19" s="90">
        <v>3.608247422680412E-2</v>
      </c>
      <c r="I19" s="126">
        <v>0</v>
      </c>
      <c r="J19" s="220">
        <v>406</v>
      </c>
      <c r="K19" s="112">
        <v>2.7501185395922237E-2</v>
      </c>
      <c r="L19" s="93">
        <v>137</v>
      </c>
      <c r="M19" s="90">
        <v>3.3196026169130116E-2</v>
      </c>
      <c r="N19" s="96">
        <v>427</v>
      </c>
      <c r="O19" s="90">
        <v>3.7644362161685624E-2</v>
      </c>
      <c r="P19" s="96">
        <v>31</v>
      </c>
      <c r="Q19" s="90">
        <v>4.3661971830985913E-2</v>
      </c>
      <c r="R19" s="158">
        <v>0</v>
      </c>
      <c r="S19" s="82">
        <v>0</v>
      </c>
      <c r="T19" s="220">
        <v>595</v>
      </c>
      <c r="U19" s="112">
        <v>3.6766977692640423E-2</v>
      </c>
      <c r="V19" s="220">
        <v>1001</v>
      </c>
      <c r="W19" s="112">
        <v>3.2346668390098879E-2</v>
      </c>
      <c r="X19" s="74"/>
    </row>
    <row r="20" spans="2:24" ht="21.95" customHeight="1" thickTop="1" thickBot="1" x14ac:dyDescent="0.3">
      <c r="B20" s="213" t="s">
        <v>284</v>
      </c>
      <c r="C20" s="214">
        <v>1131</v>
      </c>
      <c r="D20" s="215">
        <v>0.19547182855167647</v>
      </c>
      <c r="E20" s="216">
        <v>2147</v>
      </c>
      <c r="F20" s="215">
        <v>0.25574746873138771</v>
      </c>
      <c r="G20" s="216">
        <v>148</v>
      </c>
      <c r="H20" s="215">
        <v>0.25429553264604809</v>
      </c>
      <c r="I20" s="224">
        <v>0</v>
      </c>
      <c r="J20" s="214">
        <v>3426</v>
      </c>
      <c r="K20" s="222">
        <v>0.2320666531192847</v>
      </c>
      <c r="L20" s="214">
        <v>934</v>
      </c>
      <c r="M20" s="215">
        <v>0.22631451417494547</v>
      </c>
      <c r="N20" s="216">
        <v>3629</v>
      </c>
      <c r="O20" s="215">
        <v>0.31993299832495814</v>
      </c>
      <c r="P20" s="216">
        <v>260</v>
      </c>
      <c r="Q20" s="215">
        <v>0.36619718309859156</v>
      </c>
      <c r="R20" s="223">
        <v>2</v>
      </c>
      <c r="S20" s="217">
        <v>0.66666666666666663</v>
      </c>
      <c r="T20" s="214">
        <v>4825</v>
      </c>
      <c r="U20" s="222">
        <v>0.29815238212939504</v>
      </c>
      <c r="V20" s="214">
        <v>8251</v>
      </c>
      <c r="W20" s="222">
        <v>0.2666257351515543</v>
      </c>
      <c r="X20" s="160"/>
    </row>
    <row r="21" spans="2:24" ht="21.95" customHeight="1" thickTop="1" x14ac:dyDescent="0.25">
      <c r="B21" s="210" t="s">
        <v>280</v>
      </c>
      <c r="C21" s="93">
        <v>22</v>
      </c>
      <c r="D21" s="90">
        <v>3.8022813688212928E-3</v>
      </c>
      <c r="E21" s="96">
        <v>16</v>
      </c>
      <c r="F21" s="90">
        <v>1.9058963668850506E-3</v>
      </c>
      <c r="G21" s="96">
        <v>1</v>
      </c>
      <c r="H21" s="90">
        <v>1.718213058419244E-3</v>
      </c>
      <c r="I21" s="126">
        <v>0</v>
      </c>
      <c r="J21" s="220">
        <v>39</v>
      </c>
      <c r="K21" s="112">
        <v>2.641739483844747E-3</v>
      </c>
      <c r="L21" s="93">
        <v>15</v>
      </c>
      <c r="M21" s="90">
        <v>3.6346014053792101E-3</v>
      </c>
      <c r="N21" s="96">
        <v>23</v>
      </c>
      <c r="O21" s="90">
        <v>2.0276822710041434E-3</v>
      </c>
      <c r="P21" s="96">
        <v>4</v>
      </c>
      <c r="Q21" s="90">
        <v>5.6338028169014088E-3</v>
      </c>
      <c r="R21" s="158">
        <v>0</v>
      </c>
      <c r="S21" s="82">
        <v>0</v>
      </c>
      <c r="T21" s="220">
        <v>42</v>
      </c>
      <c r="U21" s="112">
        <v>2.595316072421677E-3</v>
      </c>
      <c r="V21" s="220">
        <v>81</v>
      </c>
      <c r="W21" s="112">
        <v>2.6174626769210883E-3</v>
      </c>
      <c r="X21" s="74"/>
    </row>
    <row r="22" spans="2:24" ht="21.95" customHeight="1" thickBot="1" x14ac:dyDescent="0.3">
      <c r="B22" s="210" t="s">
        <v>171</v>
      </c>
      <c r="C22" s="93">
        <v>2751</v>
      </c>
      <c r="D22" s="90">
        <v>0.47545800207397165</v>
      </c>
      <c r="E22" s="96">
        <v>3005</v>
      </c>
      <c r="F22" s="90">
        <v>0.35795116140559857</v>
      </c>
      <c r="G22" s="96">
        <v>290</v>
      </c>
      <c r="H22" s="90">
        <v>0.49828178694158076</v>
      </c>
      <c r="I22" s="126">
        <v>0</v>
      </c>
      <c r="J22" s="220">
        <v>6046</v>
      </c>
      <c r="K22" s="112">
        <v>0.40953735690577797</v>
      </c>
      <c r="L22" s="93">
        <v>1132</v>
      </c>
      <c r="M22" s="90">
        <v>0.27429125272595106</v>
      </c>
      <c r="N22" s="96">
        <v>1694</v>
      </c>
      <c r="O22" s="90">
        <v>0.14934320726439212</v>
      </c>
      <c r="P22" s="96">
        <v>193</v>
      </c>
      <c r="Q22" s="90">
        <v>0.27183098591549298</v>
      </c>
      <c r="R22" s="158">
        <v>0</v>
      </c>
      <c r="S22" s="82">
        <v>0</v>
      </c>
      <c r="T22" s="220">
        <v>3019</v>
      </c>
      <c r="U22" s="112">
        <v>0.18655379101526293</v>
      </c>
      <c r="V22" s="220">
        <v>9065</v>
      </c>
      <c r="W22" s="112">
        <v>0.29292961933690947</v>
      </c>
      <c r="X22" s="74"/>
    </row>
    <row r="23" spans="2:24" ht="21.95" customHeight="1" thickTop="1" thickBot="1" x14ac:dyDescent="0.3">
      <c r="B23" s="98" t="s">
        <v>279</v>
      </c>
      <c r="C23" s="94">
        <v>5786</v>
      </c>
      <c r="D23" s="91">
        <v>1</v>
      </c>
      <c r="E23" s="97">
        <v>8395</v>
      </c>
      <c r="F23" s="91">
        <v>1</v>
      </c>
      <c r="G23" s="97">
        <v>582</v>
      </c>
      <c r="H23" s="91">
        <v>1</v>
      </c>
      <c r="I23" s="272">
        <v>0</v>
      </c>
      <c r="J23" s="155">
        <v>14763</v>
      </c>
      <c r="K23" s="116">
        <v>1</v>
      </c>
      <c r="L23" s="94">
        <v>4127</v>
      </c>
      <c r="M23" s="91">
        <v>1</v>
      </c>
      <c r="N23" s="97">
        <v>11343</v>
      </c>
      <c r="O23" s="91">
        <v>1</v>
      </c>
      <c r="P23" s="97">
        <v>710</v>
      </c>
      <c r="Q23" s="91">
        <v>1</v>
      </c>
      <c r="R23" s="121">
        <v>3</v>
      </c>
      <c r="S23" s="83">
        <v>1</v>
      </c>
      <c r="T23" s="155">
        <v>16183</v>
      </c>
      <c r="U23" s="116">
        <v>1</v>
      </c>
      <c r="V23" s="155">
        <v>30946</v>
      </c>
      <c r="W23" s="116">
        <v>1</v>
      </c>
      <c r="X23" s="79"/>
    </row>
    <row r="24" spans="2:24" s="71" customFormat="1" ht="21.95" customHeight="1" thickTop="1" thickBot="1" x14ac:dyDescent="0.3">
      <c r="B24" s="219"/>
      <c r="C24" s="219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2:24" s="71" customFormat="1" ht="21.95" customHeight="1" thickTop="1" x14ac:dyDescent="0.25">
      <c r="B25" s="111" t="s">
        <v>196</v>
      </c>
      <c r="C25" s="106"/>
      <c r="D25" s="130"/>
      <c r="E25" s="123"/>
      <c r="F25" s="177"/>
      <c r="G25" s="102"/>
      <c r="H25" s="102"/>
      <c r="I25" s="102"/>
      <c r="J25" s="177"/>
      <c r="K25" s="102"/>
      <c r="L25" s="102"/>
    </row>
    <row r="26" spans="2:24" s="71" customFormat="1" ht="21.95" customHeight="1" thickBot="1" x14ac:dyDescent="0.3">
      <c r="B26" s="108" t="s">
        <v>197</v>
      </c>
      <c r="C26" s="109"/>
      <c r="D26" s="221"/>
      <c r="E26" s="123"/>
      <c r="F26" s="102"/>
      <c r="G26" s="102"/>
      <c r="H26" s="102"/>
      <c r="I26" s="102"/>
      <c r="J26" s="102"/>
      <c r="K26" s="102"/>
      <c r="L26" s="102"/>
    </row>
    <row r="27" spans="2:24" s="71" customFormat="1" ht="15.75" thickTop="1" x14ac:dyDescent="0.2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2:24" s="71" customFormat="1" x14ac:dyDescent="0.2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2:24" s="71" customFormat="1" x14ac:dyDescent="0.25"/>
    <row r="30" spans="2:24" s="71" customFormat="1" x14ac:dyDescent="0.25"/>
    <row r="31" spans="2:24" s="71" customFormat="1" x14ac:dyDescent="0.25"/>
    <row r="32" spans="2:24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</sheetData>
  <mergeCells count="17"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B050"/>
    <pageSetUpPr fitToPage="1"/>
  </sheetPr>
  <dimension ref="B1:M711"/>
  <sheetViews>
    <sheetView zoomScale="80" zoomScaleNormal="80" workbookViewId="0">
      <selection activeCell="C6" sqref="C6"/>
    </sheetView>
  </sheetViews>
  <sheetFormatPr defaultRowHeight="15" x14ac:dyDescent="0.25"/>
  <cols>
    <col min="1" max="1" width="2.7109375" style="71" customWidth="1"/>
    <col min="2" max="12" width="14.7109375" style="63" customWidth="1"/>
    <col min="13" max="16384" width="9.140625" style="71"/>
  </cols>
  <sheetData>
    <row r="1" spans="2:13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21.95" customHeight="1" thickTop="1" thickBot="1" x14ac:dyDescent="0.3">
      <c r="B2" s="286" t="s">
        <v>340</v>
      </c>
      <c r="C2" s="287"/>
      <c r="D2" s="287"/>
      <c r="E2" s="287"/>
      <c r="F2" s="287"/>
      <c r="G2" s="287"/>
      <c r="H2" s="287"/>
      <c r="I2" s="287"/>
      <c r="J2" s="296"/>
      <c r="K2" s="296"/>
      <c r="L2" s="297"/>
    </row>
    <row r="3" spans="2:13" ht="21.95" customHeight="1" thickTop="1" thickBot="1" x14ac:dyDescent="0.3">
      <c r="B3" s="289" t="s">
        <v>168</v>
      </c>
      <c r="C3" s="298" t="s">
        <v>198</v>
      </c>
      <c r="D3" s="298"/>
      <c r="E3" s="298"/>
      <c r="F3" s="298"/>
      <c r="G3" s="298"/>
      <c r="H3" s="298"/>
      <c r="I3" s="298"/>
      <c r="J3" s="298"/>
      <c r="K3" s="299" t="s">
        <v>170</v>
      </c>
      <c r="L3" s="300"/>
    </row>
    <row r="4" spans="2:13" ht="21.95" customHeight="1" thickTop="1" thickBot="1" x14ac:dyDescent="0.3">
      <c r="B4" s="290"/>
      <c r="C4" s="303" t="s">
        <v>199</v>
      </c>
      <c r="D4" s="304"/>
      <c r="E4" s="305" t="s">
        <v>200</v>
      </c>
      <c r="F4" s="304"/>
      <c r="G4" s="305" t="s">
        <v>201</v>
      </c>
      <c r="H4" s="304"/>
      <c r="I4" s="298" t="s">
        <v>202</v>
      </c>
      <c r="J4" s="298"/>
      <c r="K4" s="301"/>
      <c r="L4" s="302"/>
    </row>
    <row r="5" spans="2:13" ht="21.95" customHeight="1" thickTop="1" thickBot="1" x14ac:dyDescent="0.3">
      <c r="B5" s="291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3" t="s">
        <v>2</v>
      </c>
      <c r="K5" s="119" t="s">
        <v>169</v>
      </c>
      <c r="L5" s="114" t="s">
        <v>2</v>
      </c>
    </row>
    <row r="6" spans="2:13" ht="21.95" customHeight="1" thickTop="1" x14ac:dyDescent="0.25">
      <c r="B6" s="85" t="s">
        <v>172</v>
      </c>
      <c r="C6" s="93">
        <v>68</v>
      </c>
      <c r="D6" s="90">
        <v>6.8596792091193386E-3</v>
      </c>
      <c r="E6" s="96">
        <v>199</v>
      </c>
      <c r="F6" s="90">
        <v>2.0074649450216888E-2</v>
      </c>
      <c r="G6" s="96">
        <v>19</v>
      </c>
      <c r="H6" s="90">
        <v>1.9166750731362857E-3</v>
      </c>
      <c r="I6" s="96">
        <v>0</v>
      </c>
      <c r="J6" s="82">
        <v>0</v>
      </c>
      <c r="K6" s="120">
        <v>286</v>
      </c>
      <c r="L6" s="112">
        <v>9.2419052543139656E-3</v>
      </c>
      <c r="M6" s="74"/>
    </row>
    <row r="7" spans="2:13" ht="21.95" customHeight="1" x14ac:dyDescent="0.25">
      <c r="B7" s="85" t="s">
        <v>173</v>
      </c>
      <c r="C7" s="93">
        <v>62</v>
      </c>
      <c r="D7" s="90">
        <v>6.254413396549985E-3</v>
      </c>
      <c r="E7" s="96">
        <v>137</v>
      </c>
      <c r="F7" s="90">
        <v>1.3820236053666902E-2</v>
      </c>
      <c r="G7" s="96">
        <v>7</v>
      </c>
      <c r="H7" s="90">
        <v>7.0614344799757893E-4</v>
      </c>
      <c r="I7" s="96">
        <v>0</v>
      </c>
      <c r="J7" s="82">
        <v>0</v>
      </c>
      <c r="K7" s="120">
        <v>206</v>
      </c>
      <c r="L7" s="112">
        <v>6.6567569314289407E-3</v>
      </c>
      <c r="M7" s="74"/>
    </row>
    <row r="8" spans="2:13" ht="21.95" customHeight="1" x14ac:dyDescent="0.25">
      <c r="B8" s="85" t="s">
        <v>174</v>
      </c>
      <c r="C8" s="93">
        <v>48</v>
      </c>
      <c r="D8" s="90">
        <v>4.8421265005548272E-3</v>
      </c>
      <c r="E8" s="96">
        <v>142</v>
      </c>
      <c r="F8" s="90">
        <v>1.432462423080803E-2</v>
      </c>
      <c r="G8" s="96">
        <v>8</v>
      </c>
      <c r="H8" s="90">
        <v>8.0702108342580446E-4</v>
      </c>
      <c r="I8" s="96">
        <v>0</v>
      </c>
      <c r="J8" s="82">
        <v>0</v>
      </c>
      <c r="K8" s="120">
        <v>198</v>
      </c>
      <c r="L8" s="112">
        <v>6.3982420991404382E-3</v>
      </c>
      <c r="M8" s="74"/>
    </row>
    <row r="9" spans="2:13" ht="21.95" customHeight="1" x14ac:dyDescent="0.25">
      <c r="B9" s="85" t="s">
        <v>175</v>
      </c>
      <c r="C9" s="93">
        <v>37</v>
      </c>
      <c r="D9" s="90">
        <v>3.7324725108443457E-3</v>
      </c>
      <c r="E9" s="96">
        <v>120</v>
      </c>
      <c r="F9" s="90">
        <v>1.2105316251387067E-2</v>
      </c>
      <c r="G9" s="96">
        <v>5</v>
      </c>
      <c r="H9" s="90">
        <v>5.0438817714112776E-4</v>
      </c>
      <c r="I9" s="96">
        <v>0</v>
      </c>
      <c r="J9" s="82">
        <v>0</v>
      </c>
      <c r="K9" s="120">
        <v>162</v>
      </c>
      <c r="L9" s="112">
        <v>5.2349253538421766E-3</v>
      </c>
      <c r="M9" s="74"/>
    </row>
    <row r="10" spans="2:13" ht="21.95" customHeight="1" x14ac:dyDescent="0.25">
      <c r="B10" s="85" t="s">
        <v>176</v>
      </c>
      <c r="C10" s="93">
        <v>50</v>
      </c>
      <c r="D10" s="90">
        <v>5.0438817714112778E-3</v>
      </c>
      <c r="E10" s="96">
        <v>118</v>
      </c>
      <c r="F10" s="90">
        <v>1.1903560980530616E-2</v>
      </c>
      <c r="G10" s="96">
        <v>6</v>
      </c>
      <c r="H10" s="90">
        <v>6.052658125693534E-4</v>
      </c>
      <c r="I10" s="96">
        <v>1</v>
      </c>
      <c r="J10" s="82">
        <v>1.0087763542822556E-4</v>
      </c>
      <c r="K10" s="120">
        <v>175</v>
      </c>
      <c r="L10" s="112">
        <v>5.6550119563109937E-3</v>
      </c>
      <c r="M10" s="74"/>
    </row>
    <row r="11" spans="2:13" ht="21.95" customHeight="1" x14ac:dyDescent="0.25">
      <c r="B11" s="85" t="s">
        <v>177</v>
      </c>
      <c r="C11" s="93">
        <v>51</v>
      </c>
      <c r="D11" s="90">
        <v>5.1447594068395035E-3</v>
      </c>
      <c r="E11" s="96">
        <v>181</v>
      </c>
      <c r="F11" s="90">
        <v>1.8258852012508826E-2</v>
      </c>
      <c r="G11" s="96">
        <v>8</v>
      </c>
      <c r="H11" s="90">
        <v>8.0702108342580446E-4</v>
      </c>
      <c r="I11" s="96">
        <v>0</v>
      </c>
      <c r="J11" s="82">
        <v>0</v>
      </c>
      <c r="K11" s="120">
        <v>240</v>
      </c>
      <c r="L11" s="112">
        <v>7.7554449686550765E-3</v>
      </c>
      <c r="M11" s="74"/>
    </row>
    <row r="12" spans="2:13" ht="21.95" customHeight="1" x14ac:dyDescent="0.25">
      <c r="B12" s="85" t="s">
        <v>178</v>
      </c>
      <c r="C12" s="93">
        <v>106</v>
      </c>
      <c r="D12" s="90">
        <v>1.069302935539191E-2</v>
      </c>
      <c r="E12" s="96">
        <v>357</v>
      </c>
      <c r="F12" s="90">
        <v>3.6013315847876523E-2</v>
      </c>
      <c r="G12" s="96">
        <v>21</v>
      </c>
      <c r="H12" s="90">
        <v>2.1184303439927368E-3</v>
      </c>
      <c r="I12" s="96">
        <v>0</v>
      </c>
      <c r="J12" s="82">
        <v>0</v>
      </c>
      <c r="K12" s="120">
        <v>484</v>
      </c>
      <c r="L12" s="112">
        <v>1.5640147353454405E-2</v>
      </c>
      <c r="M12" s="74"/>
    </row>
    <row r="13" spans="2:13" ht="21.95" customHeight="1" x14ac:dyDescent="0.25">
      <c r="B13" s="85" t="s">
        <v>179</v>
      </c>
      <c r="C13" s="93">
        <v>246</v>
      </c>
      <c r="D13" s="90">
        <v>2.4815898315343487E-2</v>
      </c>
      <c r="E13" s="96">
        <v>743</v>
      </c>
      <c r="F13" s="90">
        <v>7.4952083123171587E-2</v>
      </c>
      <c r="G13" s="96">
        <v>45</v>
      </c>
      <c r="H13" s="90">
        <v>4.5394935942701499E-3</v>
      </c>
      <c r="I13" s="96">
        <v>0</v>
      </c>
      <c r="J13" s="82">
        <v>0</v>
      </c>
      <c r="K13" s="120">
        <v>1034</v>
      </c>
      <c r="L13" s="112">
        <v>3.3413042073288955E-2</v>
      </c>
      <c r="M13" s="74"/>
    </row>
    <row r="14" spans="2:13" ht="21.95" customHeight="1" x14ac:dyDescent="0.25">
      <c r="B14" s="85" t="s">
        <v>180</v>
      </c>
      <c r="C14" s="93">
        <v>674</v>
      </c>
      <c r="D14" s="90">
        <v>6.7991526278624023E-2</v>
      </c>
      <c r="E14" s="96">
        <v>1502</v>
      </c>
      <c r="F14" s="90">
        <v>0.1515182084131948</v>
      </c>
      <c r="G14" s="96">
        <v>94</v>
      </c>
      <c r="H14" s="90">
        <v>9.4824977302532028E-3</v>
      </c>
      <c r="I14" s="96">
        <v>0</v>
      </c>
      <c r="J14" s="82">
        <v>0</v>
      </c>
      <c r="K14" s="120">
        <v>2270</v>
      </c>
      <c r="L14" s="112">
        <v>7.3353583661862592E-2</v>
      </c>
      <c r="M14" s="74"/>
    </row>
    <row r="15" spans="2:13" ht="21.95" customHeight="1" x14ac:dyDescent="0.25">
      <c r="B15" s="85" t="s">
        <v>181</v>
      </c>
      <c r="C15" s="93">
        <v>887</v>
      </c>
      <c r="D15" s="90">
        <v>8.947846262483608E-2</v>
      </c>
      <c r="E15" s="96">
        <v>1992</v>
      </c>
      <c r="F15" s="90">
        <v>0.20094824977302533</v>
      </c>
      <c r="G15" s="96">
        <v>136</v>
      </c>
      <c r="H15" s="90">
        <v>1.3719358418238677E-2</v>
      </c>
      <c r="I15" s="96">
        <v>0</v>
      </c>
      <c r="J15" s="82">
        <v>0</v>
      </c>
      <c r="K15" s="120">
        <v>3015</v>
      </c>
      <c r="L15" s="112">
        <v>9.7427777418729405E-2</v>
      </c>
      <c r="M15" s="74"/>
    </row>
    <row r="16" spans="2:13" ht="21.95" customHeight="1" x14ac:dyDescent="0.25">
      <c r="B16" s="85" t="s">
        <v>182</v>
      </c>
      <c r="C16" s="93">
        <v>1261</v>
      </c>
      <c r="D16" s="90">
        <v>0.12720669827499242</v>
      </c>
      <c r="E16" s="96">
        <v>2560</v>
      </c>
      <c r="F16" s="90">
        <v>0.25824674669625741</v>
      </c>
      <c r="G16" s="96">
        <v>185</v>
      </c>
      <c r="H16" s="90">
        <v>1.8662362554221729E-2</v>
      </c>
      <c r="I16" s="96">
        <v>1</v>
      </c>
      <c r="J16" s="82">
        <v>1.0087763542822556E-4</v>
      </c>
      <c r="K16" s="120">
        <v>4007</v>
      </c>
      <c r="L16" s="112">
        <v>0.12948361662250371</v>
      </c>
      <c r="M16" s="74"/>
    </row>
    <row r="17" spans="2:13" ht="21.95" customHeight="1" x14ac:dyDescent="0.25">
      <c r="B17" s="85" t="s">
        <v>183</v>
      </c>
      <c r="C17" s="93">
        <v>1203</v>
      </c>
      <c r="D17" s="90">
        <v>0.12135579542015536</v>
      </c>
      <c r="E17" s="96">
        <v>2224</v>
      </c>
      <c r="F17" s="90">
        <v>0.22435186119237366</v>
      </c>
      <c r="G17" s="96">
        <v>145</v>
      </c>
      <c r="H17" s="90">
        <v>1.4627257137092706E-2</v>
      </c>
      <c r="I17" s="96">
        <v>0</v>
      </c>
      <c r="J17" s="82">
        <v>0</v>
      </c>
      <c r="K17" s="120">
        <v>3572</v>
      </c>
      <c r="L17" s="112">
        <v>0.11542687261681639</v>
      </c>
      <c r="M17" s="74"/>
    </row>
    <row r="18" spans="2:13" ht="21.95" customHeight="1" x14ac:dyDescent="0.25">
      <c r="B18" s="85" t="s">
        <v>184</v>
      </c>
      <c r="C18" s="93">
        <v>710</v>
      </c>
      <c r="D18" s="90">
        <v>7.1623121154040154E-2</v>
      </c>
      <c r="E18" s="96">
        <v>1212</v>
      </c>
      <c r="F18" s="90">
        <v>0.12226369413900938</v>
      </c>
      <c r="G18" s="96">
        <v>81</v>
      </c>
      <c r="H18" s="90">
        <v>8.1710884696862707E-3</v>
      </c>
      <c r="I18" s="96">
        <v>0</v>
      </c>
      <c r="J18" s="82">
        <v>0</v>
      </c>
      <c r="K18" s="120">
        <v>2003</v>
      </c>
      <c r="L18" s="112">
        <v>6.4725651134233828E-2</v>
      </c>
      <c r="M18" s="74"/>
    </row>
    <row r="19" spans="2:13" ht="21.95" customHeight="1" x14ac:dyDescent="0.25">
      <c r="B19" s="85" t="s">
        <v>185</v>
      </c>
      <c r="C19" s="93">
        <v>807</v>
      </c>
      <c r="D19" s="90">
        <v>8.1408251790578035E-2</v>
      </c>
      <c r="E19" s="96">
        <v>1433</v>
      </c>
      <c r="F19" s="90">
        <v>0.14455765156864722</v>
      </c>
      <c r="G19" s="96">
        <v>96</v>
      </c>
      <c r="H19" s="90">
        <v>9.6842530011096543E-3</v>
      </c>
      <c r="I19" s="96">
        <v>1</v>
      </c>
      <c r="J19" s="82">
        <v>1.0087763542822556E-4</v>
      </c>
      <c r="K19" s="120">
        <v>2337</v>
      </c>
      <c r="L19" s="112">
        <v>7.5518645382278815E-2</v>
      </c>
      <c r="M19" s="74"/>
    </row>
    <row r="20" spans="2:13" ht="21.95" customHeight="1" x14ac:dyDescent="0.25">
      <c r="B20" s="85" t="s">
        <v>186</v>
      </c>
      <c r="C20" s="93">
        <v>992</v>
      </c>
      <c r="D20" s="90">
        <v>0.10007061434479976</v>
      </c>
      <c r="E20" s="96">
        <v>1691</v>
      </c>
      <c r="F20" s="90">
        <v>0.17058408150912943</v>
      </c>
      <c r="G20" s="96">
        <v>112</v>
      </c>
      <c r="H20" s="90">
        <v>1.1298295167961263E-2</v>
      </c>
      <c r="I20" s="96">
        <v>0</v>
      </c>
      <c r="J20" s="82">
        <v>0</v>
      </c>
      <c r="K20" s="120">
        <v>2795</v>
      </c>
      <c r="L20" s="112">
        <v>9.0318619530795577E-2</v>
      </c>
      <c r="M20" s="74"/>
    </row>
    <row r="21" spans="2:13" ht="21.95" customHeight="1" x14ac:dyDescent="0.25">
      <c r="B21" s="85" t="s">
        <v>187</v>
      </c>
      <c r="C21" s="93">
        <v>836</v>
      </c>
      <c r="D21" s="90">
        <v>8.4333703217996575E-2</v>
      </c>
      <c r="E21" s="96">
        <v>1523</v>
      </c>
      <c r="F21" s="90">
        <v>0.15363663875718753</v>
      </c>
      <c r="G21" s="96">
        <v>91</v>
      </c>
      <c r="H21" s="90">
        <v>9.1798648239685265E-3</v>
      </c>
      <c r="I21" s="96">
        <v>0</v>
      </c>
      <c r="J21" s="82">
        <v>0</v>
      </c>
      <c r="K21" s="120">
        <v>2450</v>
      </c>
      <c r="L21" s="112">
        <v>7.9170167388353904E-2</v>
      </c>
      <c r="M21" s="74"/>
    </row>
    <row r="22" spans="2:13" ht="21.95" customHeight="1" x14ac:dyDescent="0.25">
      <c r="B22" s="85" t="s">
        <v>188</v>
      </c>
      <c r="C22" s="93">
        <v>452</v>
      </c>
      <c r="D22" s="90">
        <v>4.5596691213557951E-2</v>
      </c>
      <c r="E22" s="96">
        <v>875</v>
      </c>
      <c r="F22" s="90">
        <v>8.8267930999697361E-2</v>
      </c>
      <c r="G22" s="96">
        <v>50</v>
      </c>
      <c r="H22" s="90">
        <v>5.0438817714112778E-3</v>
      </c>
      <c r="I22" s="96">
        <v>0</v>
      </c>
      <c r="J22" s="82">
        <v>0</v>
      </c>
      <c r="K22" s="120">
        <v>1377</v>
      </c>
      <c r="L22" s="112">
        <v>4.4496865507658502E-2</v>
      </c>
      <c r="M22" s="74"/>
    </row>
    <row r="23" spans="2:13" ht="21.95" customHeight="1" x14ac:dyDescent="0.25">
      <c r="B23" s="85" t="s">
        <v>189</v>
      </c>
      <c r="C23" s="93">
        <v>310</v>
      </c>
      <c r="D23" s="90">
        <v>3.1272066982749924E-2</v>
      </c>
      <c r="E23" s="96">
        <v>567</v>
      </c>
      <c r="F23" s="90">
        <v>5.7197619287803897E-2</v>
      </c>
      <c r="G23" s="96">
        <v>41</v>
      </c>
      <c r="H23" s="90">
        <v>4.1359830525572478E-3</v>
      </c>
      <c r="I23" s="96">
        <v>0</v>
      </c>
      <c r="J23" s="82">
        <v>0</v>
      </c>
      <c r="K23" s="120">
        <v>918</v>
      </c>
      <c r="L23" s="112">
        <v>2.9664577005105667E-2</v>
      </c>
      <c r="M23" s="74"/>
    </row>
    <row r="24" spans="2:13" ht="21.95" customHeight="1" x14ac:dyDescent="0.25">
      <c r="B24" s="85" t="s">
        <v>190</v>
      </c>
      <c r="C24" s="93">
        <v>250</v>
      </c>
      <c r="D24" s="90">
        <v>2.521940885705639E-2</v>
      </c>
      <c r="E24" s="96">
        <v>438</v>
      </c>
      <c r="F24" s="90">
        <v>4.4184404317562799E-2</v>
      </c>
      <c r="G24" s="96">
        <v>23</v>
      </c>
      <c r="H24" s="90">
        <v>2.3201856148491878E-3</v>
      </c>
      <c r="I24" s="96">
        <v>0</v>
      </c>
      <c r="J24" s="82">
        <v>0</v>
      </c>
      <c r="K24" s="120">
        <v>711</v>
      </c>
      <c r="L24" s="112">
        <v>2.2975505719640663E-2</v>
      </c>
      <c r="M24" s="74"/>
    </row>
    <row r="25" spans="2:13" ht="21.95" customHeight="1" x14ac:dyDescent="0.25">
      <c r="B25" s="85" t="s">
        <v>191</v>
      </c>
      <c r="C25" s="93">
        <v>184</v>
      </c>
      <c r="D25" s="90">
        <v>1.8561484918793503E-2</v>
      </c>
      <c r="E25" s="96">
        <v>430</v>
      </c>
      <c r="F25" s="90">
        <v>4.3377383234136993E-2</v>
      </c>
      <c r="G25" s="96">
        <v>26</v>
      </c>
      <c r="H25" s="90">
        <v>2.6228185211338646E-3</v>
      </c>
      <c r="I25" s="96">
        <v>0</v>
      </c>
      <c r="J25" s="82">
        <v>0</v>
      </c>
      <c r="K25" s="120">
        <v>640</v>
      </c>
      <c r="L25" s="112">
        <v>2.0681186583080203E-2</v>
      </c>
      <c r="M25" s="74"/>
    </row>
    <row r="26" spans="2:13" ht="21.95" customHeight="1" x14ac:dyDescent="0.25">
      <c r="B26" s="85" t="s">
        <v>192</v>
      </c>
      <c r="C26" s="93">
        <v>153</v>
      </c>
      <c r="D26" s="90">
        <v>1.5434278220518511E-2</v>
      </c>
      <c r="E26" s="96">
        <v>338</v>
      </c>
      <c r="F26" s="90">
        <v>3.4096640774740242E-2</v>
      </c>
      <c r="G26" s="96">
        <v>22</v>
      </c>
      <c r="H26" s="90">
        <v>2.2193079794209625E-3</v>
      </c>
      <c r="I26" s="96">
        <v>0</v>
      </c>
      <c r="J26" s="82">
        <v>0</v>
      </c>
      <c r="K26" s="120">
        <v>513</v>
      </c>
      <c r="L26" s="112">
        <v>1.6577263620500226E-2</v>
      </c>
      <c r="M26" s="74"/>
    </row>
    <row r="27" spans="2:13" ht="21.95" customHeight="1" x14ac:dyDescent="0.25">
      <c r="B27" s="85" t="s">
        <v>193</v>
      </c>
      <c r="C27" s="93">
        <v>125</v>
      </c>
      <c r="D27" s="90">
        <v>1.2609704428528195E-2</v>
      </c>
      <c r="E27" s="96">
        <v>267</v>
      </c>
      <c r="F27" s="90">
        <v>2.6934328659336225E-2</v>
      </c>
      <c r="G27" s="96">
        <v>15</v>
      </c>
      <c r="H27" s="90">
        <v>1.5131645314233834E-3</v>
      </c>
      <c r="I27" s="96">
        <v>0</v>
      </c>
      <c r="J27" s="82">
        <v>0</v>
      </c>
      <c r="K27" s="120">
        <v>407</v>
      </c>
      <c r="L27" s="112">
        <v>1.3151942092677567E-2</v>
      </c>
      <c r="M27" s="74"/>
    </row>
    <row r="28" spans="2:13" ht="21.95" customHeight="1" x14ac:dyDescent="0.25">
      <c r="B28" s="85" t="s">
        <v>194</v>
      </c>
      <c r="C28" s="93">
        <v>113</v>
      </c>
      <c r="D28" s="90">
        <v>1.1399172803389488E-2</v>
      </c>
      <c r="E28" s="96">
        <v>238</v>
      </c>
      <c r="F28" s="90">
        <v>2.4008877231917684E-2</v>
      </c>
      <c r="G28" s="96">
        <v>14</v>
      </c>
      <c r="H28" s="90">
        <v>1.4122868959951579E-3</v>
      </c>
      <c r="I28" s="96">
        <v>0</v>
      </c>
      <c r="J28" s="82">
        <v>0</v>
      </c>
      <c r="K28" s="120">
        <v>365</v>
      </c>
      <c r="L28" s="112">
        <v>1.1794739223162929E-2</v>
      </c>
      <c r="M28" s="74"/>
    </row>
    <row r="29" spans="2:13" ht="21.95" customHeight="1" x14ac:dyDescent="0.25">
      <c r="B29" s="85" t="s">
        <v>195</v>
      </c>
      <c r="C29" s="93">
        <v>105</v>
      </c>
      <c r="D29" s="90">
        <v>1.0592151719963683E-2</v>
      </c>
      <c r="E29" s="96">
        <v>199</v>
      </c>
      <c r="F29" s="90">
        <v>2.0074649450216888E-2</v>
      </c>
      <c r="G29" s="96">
        <v>12</v>
      </c>
      <c r="H29" s="90">
        <v>1.2105316251387068E-3</v>
      </c>
      <c r="I29" s="96">
        <v>0</v>
      </c>
      <c r="J29" s="82">
        <v>0</v>
      </c>
      <c r="K29" s="120">
        <v>316</v>
      </c>
      <c r="L29" s="112">
        <v>1.0211335875395851E-2</v>
      </c>
      <c r="M29" s="74"/>
    </row>
    <row r="30" spans="2:13" ht="21.95" customHeight="1" thickBot="1" x14ac:dyDescent="0.3">
      <c r="B30" s="85" t="s">
        <v>171</v>
      </c>
      <c r="C30" s="93">
        <v>183</v>
      </c>
      <c r="D30" s="90">
        <v>1.846060728336528E-2</v>
      </c>
      <c r="E30" s="96">
        <v>252</v>
      </c>
      <c r="F30" s="90">
        <v>2.5421164127912843E-2</v>
      </c>
      <c r="G30" s="96">
        <v>30</v>
      </c>
      <c r="H30" s="90">
        <v>3.0263290628467668E-3</v>
      </c>
      <c r="I30" s="96">
        <v>0</v>
      </c>
      <c r="J30" s="82">
        <v>0</v>
      </c>
      <c r="K30" s="120">
        <v>465</v>
      </c>
      <c r="L30" s="112">
        <v>1.5026174626769211E-2</v>
      </c>
      <c r="M30" s="74"/>
    </row>
    <row r="31" spans="2:13" ht="21.95" customHeight="1" thickTop="1" thickBot="1" x14ac:dyDescent="0.3">
      <c r="B31" s="98" t="s">
        <v>170</v>
      </c>
      <c r="C31" s="94">
        <v>9913</v>
      </c>
      <c r="D31" s="91">
        <v>1</v>
      </c>
      <c r="E31" s="97">
        <v>19738</v>
      </c>
      <c r="F31" s="91">
        <v>1.9911227680823163</v>
      </c>
      <c r="G31" s="97">
        <v>1292</v>
      </c>
      <c r="H31" s="91">
        <v>0.13033390497326744</v>
      </c>
      <c r="I31" s="97">
        <v>3</v>
      </c>
      <c r="J31" s="83">
        <v>3.026329062846767E-4</v>
      </c>
      <c r="K31" s="94">
        <v>30946</v>
      </c>
      <c r="L31" s="116">
        <v>1</v>
      </c>
      <c r="M31" s="79"/>
    </row>
    <row r="32" spans="2:13" ht="21.95" customHeight="1" thickTop="1" thickBot="1" x14ac:dyDescent="0.3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</row>
    <row r="33" spans="2:12" ht="21.95" customHeight="1" thickTop="1" x14ac:dyDescent="0.25">
      <c r="B33" s="111" t="s">
        <v>196</v>
      </c>
      <c r="C33" s="106"/>
      <c r="D33" s="106"/>
      <c r="E33" s="107"/>
      <c r="F33" s="102"/>
      <c r="G33" s="102"/>
      <c r="H33" s="102"/>
      <c r="I33" s="102"/>
      <c r="J33" s="102"/>
      <c r="K33" s="103"/>
      <c r="L33" s="102"/>
    </row>
    <row r="34" spans="2:12" ht="21.95" customHeight="1" thickBot="1" x14ac:dyDescent="0.3">
      <c r="B34" s="108" t="s">
        <v>197</v>
      </c>
      <c r="C34" s="109"/>
      <c r="D34" s="109"/>
      <c r="E34" s="110"/>
      <c r="F34" s="102"/>
      <c r="G34" s="102"/>
      <c r="H34" s="102"/>
      <c r="I34" s="102"/>
      <c r="J34" s="102"/>
      <c r="K34" s="103"/>
      <c r="L34" s="102"/>
    </row>
    <row r="35" spans="2:12" ht="15.75" thickTop="1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2:12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2:12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2:12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2:12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2:12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2:12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2:12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2:12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2:12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2:12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2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2:12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2:12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2:12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2:12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2:12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2:12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2:12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2:12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2:12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2:12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2:12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2:12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2:12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2:12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2:12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2:12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2:12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2:12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2:12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2:12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2:12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2:12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2:12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2:12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2:12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2:12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2:12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2:12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2:12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2:12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2:12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2:12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2:12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2:12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2:12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2:12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2:12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2:12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2:12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2:12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2:12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2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2:12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2:12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2:12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2:12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2:12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2:12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2:12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2:12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2:12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2:12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2:12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2:12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2:12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2:12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2:12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2:12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2:12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2:12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2:12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2:12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2:12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2:12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2:12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2:12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2:12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2:12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2:12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2:12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2:12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2:12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2:12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2:12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2:12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2:12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2:12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2:12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2:12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2:12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2:12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2:12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2:12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2:12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2:12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2:12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2:12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2:12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2:12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2:12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2:12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2:12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2:12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2:12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2:12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2:12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2:12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2:12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2:12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2:12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2:12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2:12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2:12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2:12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2:12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2:12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2:12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2:12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2:12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2:12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2:12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2:12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2:12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2:12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2:12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2:12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2:12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2:12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2:12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2:12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2:12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2:12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2:12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2:12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2:12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2:12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2:12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2:12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2:12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2:12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2:12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2:12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2:12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2:12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2:12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2:12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2:12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2:12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2:12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2:12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2:12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2:12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2:12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2:12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2:12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2:12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2:12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2:12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2:12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2:12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2:12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2:12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2:12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2:12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2:12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2:12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2:12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2:12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2:12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2:12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2:12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2:12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2:12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2:12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2:12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2:12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2:12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2:12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2:12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2:12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2:12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2:12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2:12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2:12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2:12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2:12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2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2:12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2:12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2:12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2:12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2:12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2:12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2:12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2:12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2:12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2:12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2:12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2:12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2:12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2:12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2:12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2:12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2:12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2:12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2:12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2:12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2:12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2:12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2:12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2:12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2:12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2:12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2:12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  <row r="347" spans="2:12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</row>
    <row r="348" spans="2:12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</row>
    <row r="349" spans="2:12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</row>
    <row r="350" spans="2:12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</row>
    <row r="351" spans="2:12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</row>
    <row r="352" spans="2:12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</row>
    <row r="353" spans="2:12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</row>
    <row r="354" spans="2:12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</row>
    <row r="355" spans="2:12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</row>
    <row r="356" spans="2:12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</row>
    <row r="357" spans="2:12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</row>
    <row r="358" spans="2:12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</row>
    <row r="359" spans="2:12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</row>
    <row r="360" spans="2:12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</row>
    <row r="361" spans="2:12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</row>
    <row r="362" spans="2:12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</row>
    <row r="363" spans="2:12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</row>
    <row r="364" spans="2:12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</row>
    <row r="365" spans="2:12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</row>
    <row r="366" spans="2:12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</row>
    <row r="367" spans="2:12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</row>
    <row r="368" spans="2:12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</row>
    <row r="369" spans="2:12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</row>
    <row r="370" spans="2:12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</row>
    <row r="371" spans="2:12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</row>
    <row r="372" spans="2:12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</row>
    <row r="373" spans="2:12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</row>
    <row r="374" spans="2:12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</row>
    <row r="375" spans="2:12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</row>
    <row r="376" spans="2:12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</row>
    <row r="377" spans="2:12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</row>
    <row r="378" spans="2:12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</row>
    <row r="379" spans="2:12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</row>
    <row r="380" spans="2:12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</row>
    <row r="381" spans="2:12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</row>
    <row r="382" spans="2:12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</row>
    <row r="383" spans="2:12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</row>
    <row r="384" spans="2:12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</row>
    <row r="385" spans="2:12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</row>
    <row r="386" spans="2:12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</row>
    <row r="387" spans="2:12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</row>
    <row r="388" spans="2:12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</row>
    <row r="389" spans="2:12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</row>
    <row r="390" spans="2:12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</row>
    <row r="391" spans="2:12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</row>
    <row r="392" spans="2:12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</row>
    <row r="393" spans="2:12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</row>
    <row r="394" spans="2:12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</row>
    <row r="395" spans="2:12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</row>
    <row r="396" spans="2:12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</row>
    <row r="397" spans="2:12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</row>
    <row r="398" spans="2:12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</row>
    <row r="399" spans="2:12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</row>
    <row r="400" spans="2:12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</row>
    <row r="401" spans="2:12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</row>
    <row r="402" spans="2:12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</row>
    <row r="403" spans="2:12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</row>
    <row r="404" spans="2:12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</row>
    <row r="405" spans="2:12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</row>
    <row r="406" spans="2:12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</row>
    <row r="407" spans="2:12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</row>
    <row r="408" spans="2:12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</row>
    <row r="409" spans="2:12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</row>
    <row r="410" spans="2:12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</row>
    <row r="411" spans="2:12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</row>
    <row r="412" spans="2:12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</row>
    <row r="413" spans="2:12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</row>
    <row r="414" spans="2:12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</row>
    <row r="415" spans="2:12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</row>
    <row r="416" spans="2:12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</row>
    <row r="417" spans="2:12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</row>
    <row r="418" spans="2:12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</row>
    <row r="419" spans="2:12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</row>
    <row r="420" spans="2:12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</row>
    <row r="421" spans="2:12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</row>
    <row r="422" spans="2:12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</row>
    <row r="423" spans="2:12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</row>
    <row r="424" spans="2:12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</row>
    <row r="425" spans="2:12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</row>
    <row r="426" spans="2:12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</row>
    <row r="427" spans="2:12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</row>
    <row r="428" spans="2:12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</row>
    <row r="429" spans="2:12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</row>
    <row r="430" spans="2:12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</row>
    <row r="431" spans="2:12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</row>
    <row r="432" spans="2:12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</row>
    <row r="433" spans="2:12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</row>
    <row r="434" spans="2:12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</row>
    <row r="435" spans="2:12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</row>
    <row r="436" spans="2:12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</row>
    <row r="437" spans="2:12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</row>
    <row r="438" spans="2:12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</row>
    <row r="439" spans="2:12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</row>
    <row r="440" spans="2:12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</row>
    <row r="441" spans="2:12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</row>
    <row r="442" spans="2:12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</row>
    <row r="443" spans="2:12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</row>
    <row r="444" spans="2:12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</row>
    <row r="445" spans="2:12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</row>
    <row r="446" spans="2:12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</row>
    <row r="447" spans="2:12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</row>
    <row r="448" spans="2:12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</row>
    <row r="449" spans="2:12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</row>
    <row r="450" spans="2:12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</row>
    <row r="451" spans="2:12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</row>
    <row r="452" spans="2:12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</row>
    <row r="453" spans="2:12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</row>
    <row r="454" spans="2:12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</row>
    <row r="455" spans="2:12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</row>
    <row r="456" spans="2:12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</row>
    <row r="457" spans="2:12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</row>
    <row r="458" spans="2:12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</row>
    <row r="459" spans="2:12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</row>
    <row r="460" spans="2:12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</row>
    <row r="461" spans="2:12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</row>
    <row r="462" spans="2:12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</row>
    <row r="463" spans="2:12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</row>
    <row r="464" spans="2:12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</row>
    <row r="465" spans="2:12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</row>
    <row r="466" spans="2:12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</row>
    <row r="467" spans="2:12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</row>
    <row r="468" spans="2:12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</row>
    <row r="469" spans="2:12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</row>
    <row r="470" spans="2:12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</row>
    <row r="471" spans="2:12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</row>
    <row r="472" spans="2:12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</row>
    <row r="473" spans="2:12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</row>
    <row r="474" spans="2:12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</row>
    <row r="475" spans="2:12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</row>
    <row r="476" spans="2:12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</row>
    <row r="477" spans="2:12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</row>
    <row r="478" spans="2:12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</row>
    <row r="479" spans="2:12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</row>
    <row r="480" spans="2:12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</row>
    <row r="481" spans="2:12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</row>
    <row r="482" spans="2:12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</row>
    <row r="483" spans="2:12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</row>
    <row r="484" spans="2:12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</row>
    <row r="485" spans="2:12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</row>
    <row r="486" spans="2:12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</row>
    <row r="487" spans="2:12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</row>
    <row r="488" spans="2:12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</row>
    <row r="489" spans="2:12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</row>
    <row r="490" spans="2:12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</row>
    <row r="491" spans="2:12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</row>
    <row r="492" spans="2:12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</row>
    <row r="493" spans="2:12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</row>
    <row r="494" spans="2:12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</row>
    <row r="495" spans="2:12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</row>
    <row r="496" spans="2:12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</row>
    <row r="497" spans="2:12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</row>
    <row r="498" spans="2:12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</row>
    <row r="499" spans="2:12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</row>
    <row r="500" spans="2:12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</row>
    <row r="501" spans="2:12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</row>
    <row r="502" spans="2:12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</row>
    <row r="503" spans="2:12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</row>
    <row r="504" spans="2:12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</row>
    <row r="505" spans="2:12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</row>
    <row r="506" spans="2:12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</row>
    <row r="507" spans="2:12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</row>
    <row r="508" spans="2:12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</row>
    <row r="509" spans="2:12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</row>
    <row r="510" spans="2:12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</row>
    <row r="511" spans="2:12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</row>
    <row r="512" spans="2:12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</row>
    <row r="513" spans="2:12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</row>
    <row r="514" spans="2:12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</row>
    <row r="515" spans="2:12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</row>
    <row r="516" spans="2:12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</row>
    <row r="517" spans="2:12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</row>
    <row r="518" spans="2:12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</row>
    <row r="519" spans="2:12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</row>
    <row r="520" spans="2:12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</row>
    <row r="521" spans="2:12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</row>
    <row r="522" spans="2:12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</row>
    <row r="523" spans="2:12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</row>
    <row r="524" spans="2:12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</row>
    <row r="525" spans="2:12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</row>
    <row r="526" spans="2:12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</row>
    <row r="527" spans="2:12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</row>
    <row r="528" spans="2:12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</row>
    <row r="529" spans="2:12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</row>
    <row r="530" spans="2:12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</row>
    <row r="531" spans="2:12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</row>
    <row r="532" spans="2:12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</row>
    <row r="533" spans="2:12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</row>
    <row r="534" spans="2:12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</row>
    <row r="535" spans="2:12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</row>
    <row r="536" spans="2:12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</row>
    <row r="537" spans="2:12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</row>
    <row r="538" spans="2:12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</row>
    <row r="539" spans="2:12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</row>
    <row r="540" spans="2:12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</row>
    <row r="541" spans="2:12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</row>
    <row r="542" spans="2:12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</row>
    <row r="543" spans="2:12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</row>
    <row r="544" spans="2:12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</row>
    <row r="545" spans="2:12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</row>
    <row r="546" spans="2:12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</row>
    <row r="547" spans="2:12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</row>
    <row r="548" spans="2:12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</row>
    <row r="549" spans="2:12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</row>
    <row r="550" spans="2:12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</row>
    <row r="551" spans="2:12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</row>
    <row r="552" spans="2:12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</row>
    <row r="553" spans="2:12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</row>
    <row r="554" spans="2:12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</row>
    <row r="555" spans="2:12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</row>
    <row r="556" spans="2:12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</row>
    <row r="557" spans="2:12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</row>
    <row r="558" spans="2:12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</row>
    <row r="559" spans="2:12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</row>
    <row r="560" spans="2:12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</row>
    <row r="561" spans="2:12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</row>
    <row r="562" spans="2:12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</row>
    <row r="563" spans="2:12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</row>
    <row r="564" spans="2:12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</row>
    <row r="565" spans="2:12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</row>
    <row r="566" spans="2:12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</row>
    <row r="567" spans="2:12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</row>
    <row r="568" spans="2:12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</row>
    <row r="569" spans="2:12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</row>
    <row r="570" spans="2:12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</row>
    <row r="571" spans="2:12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</row>
    <row r="572" spans="2:12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</row>
    <row r="573" spans="2:12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</row>
    <row r="574" spans="2:12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</row>
    <row r="575" spans="2:12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</row>
    <row r="576" spans="2:12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</row>
    <row r="577" spans="2:12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</row>
    <row r="578" spans="2:12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</row>
    <row r="579" spans="2:12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</row>
    <row r="580" spans="2:12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</row>
    <row r="581" spans="2:12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</row>
    <row r="582" spans="2:12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</row>
    <row r="583" spans="2:12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</row>
    <row r="584" spans="2:12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</row>
    <row r="585" spans="2:12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</row>
    <row r="586" spans="2:12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</row>
    <row r="587" spans="2:12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</row>
    <row r="588" spans="2:12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</row>
    <row r="589" spans="2:12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</row>
    <row r="590" spans="2:12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</row>
    <row r="591" spans="2:12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</row>
    <row r="592" spans="2:12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</row>
    <row r="593" spans="2:12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</row>
    <row r="594" spans="2:12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</row>
    <row r="595" spans="2:12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</row>
    <row r="596" spans="2:12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</row>
    <row r="597" spans="2:12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</row>
    <row r="598" spans="2:12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</row>
    <row r="599" spans="2:12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</row>
    <row r="600" spans="2:12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</row>
    <row r="601" spans="2:12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</row>
    <row r="602" spans="2:12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</row>
    <row r="603" spans="2:12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</row>
    <row r="604" spans="2:12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</row>
    <row r="605" spans="2:12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</row>
    <row r="606" spans="2:12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</row>
    <row r="607" spans="2:12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</row>
    <row r="608" spans="2:12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</row>
    <row r="609" spans="2:12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</row>
    <row r="610" spans="2:12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</row>
    <row r="611" spans="2:12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</row>
    <row r="612" spans="2:12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</row>
    <row r="613" spans="2:12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</row>
    <row r="614" spans="2:12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</row>
    <row r="615" spans="2:12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</row>
    <row r="616" spans="2:12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</row>
    <row r="617" spans="2:12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</row>
    <row r="618" spans="2:12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</row>
    <row r="619" spans="2:12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</row>
    <row r="620" spans="2:12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</row>
    <row r="621" spans="2:12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</row>
    <row r="622" spans="2:12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</row>
    <row r="623" spans="2:12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</row>
    <row r="624" spans="2:12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</row>
    <row r="625" spans="2:12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</row>
    <row r="626" spans="2:12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</row>
    <row r="627" spans="2:12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</row>
    <row r="628" spans="2:12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</row>
    <row r="629" spans="2:12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</row>
    <row r="630" spans="2:12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</row>
    <row r="631" spans="2:12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</row>
    <row r="632" spans="2:12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</row>
    <row r="633" spans="2:12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</row>
    <row r="634" spans="2:12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</row>
    <row r="635" spans="2:12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</row>
    <row r="636" spans="2:12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</row>
    <row r="637" spans="2:12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</row>
    <row r="638" spans="2:12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</row>
    <row r="639" spans="2:12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</row>
    <row r="640" spans="2:12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</row>
    <row r="641" spans="2:12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</row>
    <row r="642" spans="2:12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</row>
    <row r="643" spans="2:12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</row>
    <row r="644" spans="2:12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</row>
    <row r="645" spans="2:12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</row>
    <row r="646" spans="2:12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</row>
    <row r="647" spans="2:12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</row>
    <row r="648" spans="2:12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</row>
    <row r="649" spans="2:12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</row>
    <row r="650" spans="2:12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</row>
    <row r="651" spans="2:12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</row>
    <row r="652" spans="2:12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</row>
    <row r="653" spans="2:12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</row>
    <row r="654" spans="2:12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</row>
    <row r="655" spans="2:12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</row>
    <row r="656" spans="2:12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</row>
    <row r="657" spans="2:12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</row>
    <row r="658" spans="2:12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</row>
    <row r="659" spans="2:12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</row>
    <row r="660" spans="2:12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</row>
    <row r="661" spans="2:12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</row>
    <row r="662" spans="2:12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</row>
    <row r="663" spans="2:12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</row>
    <row r="664" spans="2:12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</row>
    <row r="665" spans="2:12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</row>
    <row r="666" spans="2:12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</row>
    <row r="667" spans="2:12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</row>
    <row r="668" spans="2:12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</row>
    <row r="669" spans="2:12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</row>
    <row r="670" spans="2:12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</row>
    <row r="671" spans="2:12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</row>
    <row r="672" spans="2:12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</row>
    <row r="673" spans="2:12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</row>
    <row r="674" spans="2:12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</row>
    <row r="675" spans="2:12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</row>
    <row r="676" spans="2:12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</row>
    <row r="677" spans="2:12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</row>
    <row r="678" spans="2:12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</row>
    <row r="679" spans="2:12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</row>
    <row r="680" spans="2:12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</row>
    <row r="681" spans="2:12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</row>
    <row r="682" spans="2:12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</row>
    <row r="683" spans="2:12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</row>
    <row r="684" spans="2:12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</row>
    <row r="685" spans="2:12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</row>
    <row r="686" spans="2:12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</row>
    <row r="687" spans="2:12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</row>
    <row r="688" spans="2:12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</row>
    <row r="689" spans="2:12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</row>
    <row r="690" spans="2:12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</row>
    <row r="691" spans="2:12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</row>
    <row r="692" spans="2:12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</row>
    <row r="693" spans="2:12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</row>
    <row r="694" spans="2:12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</row>
    <row r="695" spans="2:12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</row>
    <row r="696" spans="2:12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</row>
    <row r="697" spans="2:12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</row>
    <row r="698" spans="2:12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</row>
    <row r="699" spans="2:12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</row>
    <row r="700" spans="2:12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</row>
    <row r="701" spans="2:12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</row>
    <row r="702" spans="2:12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</row>
    <row r="703" spans="2:12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</row>
    <row r="704" spans="2:12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</row>
    <row r="705" spans="2:12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</row>
    <row r="706" spans="2:12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</row>
    <row r="707" spans="2:12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</row>
    <row r="708" spans="2:12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</row>
    <row r="709" spans="2:12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</row>
    <row r="710" spans="2:12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</row>
    <row r="711" spans="2:12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30">
    <tabColor rgb="FF00B050"/>
    <pageSetUpPr fitToPage="1"/>
  </sheetPr>
  <dimension ref="A1:CJ717"/>
  <sheetViews>
    <sheetView topLeftCell="B1" workbookViewId="0">
      <selection activeCell="C7" sqref="C7:R22"/>
    </sheetView>
  </sheetViews>
  <sheetFormatPr defaultRowHeight="15" x14ac:dyDescent="0.25"/>
  <cols>
    <col min="1" max="1" width="2.7109375" style="71" customWidth="1"/>
    <col min="2" max="2" width="30.7109375" style="63" customWidth="1"/>
    <col min="3" max="18" width="12.7109375" style="63" customWidth="1"/>
    <col min="19" max="88" width="11.42578125" style="71" customWidth="1"/>
    <col min="89" max="16384" width="9.140625" style="63"/>
  </cols>
  <sheetData>
    <row r="1" spans="2:19" s="71" customFormat="1" ht="15.75" thickBot="1" x14ac:dyDescent="0.3"/>
    <row r="2" spans="2:19" ht="21.95" customHeight="1" thickTop="1" thickBot="1" x14ac:dyDescent="0.3">
      <c r="B2" s="286" t="s">
        <v>363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2:19" ht="21.95" customHeight="1" thickTop="1" thickBot="1" x14ac:dyDescent="0.3">
      <c r="B3" s="289" t="s">
        <v>295</v>
      </c>
      <c r="C3" s="298" t="s">
        <v>206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80" t="s">
        <v>170</v>
      </c>
    </row>
    <row r="4" spans="2:19" ht="21.95" customHeight="1" thickTop="1" thickBot="1" x14ac:dyDescent="0.3">
      <c r="B4" s="306"/>
      <c r="C4" s="303" t="s">
        <v>207</v>
      </c>
      <c r="D4" s="298"/>
      <c r="E4" s="298"/>
      <c r="F4" s="298"/>
      <c r="G4" s="308"/>
      <c r="H4" s="303" t="s">
        <v>208</v>
      </c>
      <c r="I4" s="298"/>
      <c r="J4" s="298"/>
      <c r="K4" s="298"/>
      <c r="L4" s="308"/>
      <c r="M4" s="303" t="s">
        <v>209</v>
      </c>
      <c r="N4" s="298"/>
      <c r="O4" s="298"/>
      <c r="P4" s="298"/>
      <c r="Q4" s="308"/>
      <c r="R4" s="281"/>
    </row>
    <row r="5" spans="2:19" ht="21.95" customHeight="1" thickTop="1" thickBot="1" x14ac:dyDescent="0.3">
      <c r="B5" s="306"/>
      <c r="C5" s="303" t="s">
        <v>198</v>
      </c>
      <c r="D5" s="298"/>
      <c r="E5" s="298"/>
      <c r="F5" s="308"/>
      <c r="G5" s="289" t="s">
        <v>170</v>
      </c>
      <c r="H5" s="303" t="s">
        <v>198</v>
      </c>
      <c r="I5" s="298"/>
      <c r="J5" s="298"/>
      <c r="K5" s="308"/>
      <c r="L5" s="289" t="s">
        <v>170</v>
      </c>
      <c r="M5" s="303" t="s">
        <v>29</v>
      </c>
      <c r="N5" s="298"/>
      <c r="O5" s="298"/>
      <c r="P5" s="308"/>
      <c r="Q5" s="290" t="s">
        <v>170</v>
      </c>
      <c r="R5" s="281"/>
    </row>
    <row r="6" spans="2:19" ht="40.5" customHeight="1" thickTop="1" thickBot="1" x14ac:dyDescent="0.3">
      <c r="B6" s="307"/>
      <c r="C6" s="92" t="s">
        <v>199</v>
      </c>
      <c r="D6" s="95" t="s">
        <v>211</v>
      </c>
      <c r="E6" s="95" t="s">
        <v>210</v>
      </c>
      <c r="F6" s="173" t="s">
        <v>202</v>
      </c>
      <c r="G6" s="307"/>
      <c r="H6" s="92" t="s">
        <v>199</v>
      </c>
      <c r="I6" s="95" t="s">
        <v>211</v>
      </c>
      <c r="J6" s="95" t="s">
        <v>210</v>
      </c>
      <c r="K6" s="173" t="s">
        <v>202</v>
      </c>
      <c r="L6" s="307"/>
      <c r="M6" s="92" t="s">
        <v>199</v>
      </c>
      <c r="N6" s="95" t="s">
        <v>211</v>
      </c>
      <c r="O6" s="95" t="s">
        <v>210</v>
      </c>
      <c r="P6" s="173" t="s">
        <v>202</v>
      </c>
      <c r="Q6" s="307"/>
      <c r="R6" s="282"/>
    </row>
    <row r="7" spans="2:19" ht="21.95" customHeight="1" thickTop="1" thickBot="1" x14ac:dyDescent="0.3">
      <c r="B7" s="213" t="s">
        <v>282</v>
      </c>
      <c r="C7" s="214">
        <v>44</v>
      </c>
      <c r="D7" s="216">
        <v>163</v>
      </c>
      <c r="E7" s="216">
        <v>5</v>
      </c>
      <c r="F7" s="227">
        <v>0</v>
      </c>
      <c r="G7" s="228">
        <v>212</v>
      </c>
      <c r="H7" s="214">
        <v>547</v>
      </c>
      <c r="I7" s="216">
        <v>1758</v>
      </c>
      <c r="J7" s="216">
        <v>113</v>
      </c>
      <c r="K7" s="227">
        <v>1</v>
      </c>
      <c r="L7" s="228">
        <v>2419</v>
      </c>
      <c r="M7" s="214">
        <v>201</v>
      </c>
      <c r="N7" s="216">
        <v>621</v>
      </c>
      <c r="O7" s="216">
        <v>55</v>
      </c>
      <c r="P7" s="227">
        <v>0</v>
      </c>
      <c r="Q7" s="228">
        <v>877</v>
      </c>
      <c r="R7" s="228">
        <v>3508</v>
      </c>
      <c r="S7" s="74"/>
    </row>
    <row r="8" spans="2:19" ht="21.95" customHeight="1" thickTop="1" x14ac:dyDescent="0.25">
      <c r="B8" s="210" t="s">
        <v>285</v>
      </c>
      <c r="C8" s="93">
        <v>60</v>
      </c>
      <c r="D8" s="96">
        <v>122</v>
      </c>
      <c r="E8" s="96">
        <v>0</v>
      </c>
      <c r="F8" s="96">
        <v>0</v>
      </c>
      <c r="G8" s="179">
        <v>182</v>
      </c>
      <c r="H8" s="93">
        <v>479</v>
      </c>
      <c r="I8" s="96">
        <v>1245</v>
      </c>
      <c r="J8" s="96">
        <v>45</v>
      </c>
      <c r="K8" s="104">
        <v>0</v>
      </c>
      <c r="L8" s="179">
        <v>1769</v>
      </c>
      <c r="M8" s="93">
        <v>228</v>
      </c>
      <c r="N8" s="96">
        <v>611</v>
      </c>
      <c r="O8" s="96">
        <v>31</v>
      </c>
      <c r="P8" s="96">
        <v>0</v>
      </c>
      <c r="Q8" s="179">
        <v>870</v>
      </c>
      <c r="R8" s="179">
        <v>2821</v>
      </c>
      <c r="S8" s="74"/>
    </row>
    <row r="9" spans="2:19" ht="21.95" customHeight="1" x14ac:dyDescent="0.25">
      <c r="B9" s="210" t="s">
        <v>286</v>
      </c>
      <c r="C9" s="93">
        <v>46</v>
      </c>
      <c r="D9" s="96">
        <v>40</v>
      </c>
      <c r="E9" s="96">
        <v>0</v>
      </c>
      <c r="F9" s="104">
        <v>0</v>
      </c>
      <c r="G9" s="179">
        <v>86</v>
      </c>
      <c r="H9" s="93">
        <v>251</v>
      </c>
      <c r="I9" s="96">
        <v>473</v>
      </c>
      <c r="J9" s="96">
        <v>7</v>
      </c>
      <c r="K9" s="104">
        <v>0</v>
      </c>
      <c r="L9" s="179">
        <v>731</v>
      </c>
      <c r="M9" s="93">
        <v>127</v>
      </c>
      <c r="N9" s="96">
        <v>241</v>
      </c>
      <c r="O9" s="96">
        <v>11</v>
      </c>
      <c r="P9" s="96">
        <v>0</v>
      </c>
      <c r="Q9" s="179">
        <v>379</v>
      </c>
      <c r="R9" s="179">
        <v>1196</v>
      </c>
      <c r="S9" s="74"/>
    </row>
    <row r="10" spans="2:19" ht="21.95" customHeight="1" x14ac:dyDescent="0.25">
      <c r="B10" s="210" t="s">
        <v>287</v>
      </c>
      <c r="C10" s="93">
        <v>79</v>
      </c>
      <c r="D10" s="96">
        <v>139</v>
      </c>
      <c r="E10" s="96">
        <v>1</v>
      </c>
      <c r="F10" s="104">
        <v>0</v>
      </c>
      <c r="G10" s="179">
        <v>219</v>
      </c>
      <c r="H10" s="93">
        <v>507</v>
      </c>
      <c r="I10" s="96">
        <v>1095</v>
      </c>
      <c r="J10" s="96">
        <v>32</v>
      </c>
      <c r="K10" s="104">
        <v>0</v>
      </c>
      <c r="L10" s="179">
        <v>1634</v>
      </c>
      <c r="M10" s="93">
        <v>225</v>
      </c>
      <c r="N10" s="96">
        <v>575</v>
      </c>
      <c r="O10" s="96">
        <v>32</v>
      </c>
      <c r="P10" s="96">
        <v>0</v>
      </c>
      <c r="Q10" s="179">
        <v>832</v>
      </c>
      <c r="R10" s="179">
        <v>2685</v>
      </c>
      <c r="S10" s="74"/>
    </row>
    <row r="11" spans="2:19" ht="21.95" customHeight="1" x14ac:dyDescent="0.25">
      <c r="B11" s="210" t="s">
        <v>288</v>
      </c>
      <c r="C11" s="93">
        <v>29</v>
      </c>
      <c r="D11" s="96">
        <v>53</v>
      </c>
      <c r="E11" s="96">
        <v>0</v>
      </c>
      <c r="F11" s="104">
        <v>0</v>
      </c>
      <c r="G11" s="179">
        <v>82</v>
      </c>
      <c r="H11" s="93">
        <v>222</v>
      </c>
      <c r="I11" s="96">
        <v>575</v>
      </c>
      <c r="J11" s="96">
        <v>16</v>
      </c>
      <c r="K11" s="104">
        <v>0</v>
      </c>
      <c r="L11" s="179">
        <v>813</v>
      </c>
      <c r="M11" s="93">
        <v>113</v>
      </c>
      <c r="N11" s="96">
        <v>295</v>
      </c>
      <c r="O11" s="96">
        <v>18</v>
      </c>
      <c r="P11" s="96">
        <v>0</v>
      </c>
      <c r="Q11" s="179">
        <v>426</v>
      </c>
      <c r="R11" s="179">
        <v>1321</v>
      </c>
      <c r="S11" s="74"/>
    </row>
    <row r="12" spans="2:19" ht="21.95" customHeight="1" thickBot="1" x14ac:dyDescent="0.3">
      <c r="B12" s="210" t="s">
        <v>289</v>
      </c>
      <c r="C12" s="93">
        <v>88</v>
      </c>
      <c r="D12" s="96">
        <v>113</v>
      </c>
      <c r="E12" s="96">
        <v>2</v>
      </c>
      <c r="F12" s="104">
        <v>0</v>
      </c>
      <c r="G12" s="179">
        <v>203</v>
      </c>
      <c r="H12" s="93">
        <v>460</v>
      </c>
      <c r="I12" s="96">
        <v>721</v>
      </c>
      <c r="J12" s="96">
        <v>13</v>
      </c>
      <c r="K12" s="104">
        <v>0</v>
      </c>
      <c r="L12" s="179">
        <v>1194</v>
      </c>
      <c r="M12" s="93">
        <v>222</v>
      </c>
      <c r="N12" s="96">
        <v>384</v>
      </c>
      <c r="O12" s="96">
        <v>15</v>
      </c>
      <c r="P12" s="96">
        <v>0</v>
      </c>
      <c r="Q12" s="179">
        <v>621</v>
      </c>
      <c r="R12" s="179">
        <v>2018</v>
      </c>
      <c r="S12" s="74"/>
    </row>
    <row r="13" spans="2:19" ht="21.95" customHeight="1" thickTop="1" thickBot="1" x14ac:dyDescent="0.3">
      <c r="B13" s="213" t="s">
        <v>283</v>
      </c>
      <c r="C13" s="214">
        <v>302</v>
      </c>
      <c r="D13" s="216">
        <v>467</v>
      </c>
      <c r="E13" s="216">
        <v>3</v>
      </c>
      <c r="F13" s="227">
        <v>0</v>
      </c>
      <c r="G13" s="228">
        <v>772</v>
      </c>
      <c r="H13" s="214">
        <v>1919</v>
      </c>
      <c r="I13" s="216">
        <v>4109</v>
      </c>
      <c r="J13" s="216">
        <v>113</v>
      </c>
      <c r="K13" s="227">
        <v>0</v>
      </c>
      <c r="L13" s="228">
        <v>6141</v>
      </c>
      <c r="M13" s="214">
        <v>915</v>
      </c>
      <c r="N13" s="216">
        <v>2106</v>
      </c>
      <c r="O13" s="216">
        <v>107</v>
      </c>
      <c r="P13" s="227">
        <v>0</v>
      </c>
      <c r="Q13" s="228">
        <v>3128</v>
      </c>
      <c r="R13" s="228">
        <v>10041</v>
      </c>
      <c r="S13" s="160"/>
    </row>
    <row r="14" spans="2:19" ht="21.95" customHeight="1" thickTop="1" x14ac:dyDescent="0.25">
      <c r="B14" s="210" t="s">
        <v>290</v>
      </c>
      <c r="C14" s="93">
        <v>7</v>
      </c>
      <c r="D14" s="96">
        <v>36</v>
      </c>
      <c r="E14" s="96">
        <v>0</v>
      </c>
      <c r="F14" s="104">
        <v>0</v>
      </c>
      <c r="G14" s="179">
        <v>43</v>
      </c>
      <c r="H14" s="93">
        <v>86</v>
      </c>
      <c r="I14" s="96">
        <v>294</v>
      </c>
      <c r="J14" s="96">
        <v>13</v>
      </c>
      <c r="K14" s="104">
        <v>0</v>
      </c>
      <c r="L14" s="179">
        <v>393</v>
      </c>
      <c r="M14" s="93">
        <v>32</v>
      </c>
      <c r="N14" s="96">
        <v>134</v>
      </c>
      <c r="O14" s="96">
        <v>6</v>
      </c>
      <c r="P14" s="96">
        <v>0</v>
      </c>
      <c r="Q14" s="179">
        <v>172</v>
      </c>
      <c r="R14" s="179">
        <v>608</v>
      </c>
      <c r="S14" s="74"/>
    </row>
    <row r="15" spans="2:19" ht="21.95" customHeight="1" x14ac:dyDescent="0.25">
      <c r="B15" s="210" t="s">
        <v>291</v>
      </c>
      <c r="C15" s="93">
        <v>60</v>
      </c>
      <c r="D15" s="96">
        <v>161</v>
      </c>
      <c r="E15" s="96">
        <v>3</v>
      </c>
      <c r="F15" s="104">
        <v>0</v>
      </c>
      <c r="G15" s="179">
        <v>224</v>
      </c>
      <c r="H15" s="93">
        <v>416</v>
      </c>
      <c r="I15" s="96">
        <v>1579</v>
      </c>
      <c r="J15" s="96">
        <v>99</v>
      </c>
      <c r="K15" s="104">
        <v>0</v>
      </c>
      <c r="L15" s="179">
        <v>2094</v>
      </c>
      <c r="M15" s="93">
        <v>196</v>
      </c>
      <c r="N15" s="96">
        <v>649</v>
      </c>
      <c r="O15" s="96">
        <v>70</v>
      </c>
      <c r="P15" s="96">
        <v>1</v>
      </c>
      <c r="Q15" s="179">
        <v>916</v>
      </c>
      <c r="R15" s="179">
        <v>3234</v>
      </c>
      <c r="S15" s="74"/>
    </row>
    <row r="16" spans="2:19" ht="21.95" customHeight="1" x14ac:dyDescent="0.25">
      <c r="B16" s="210" t="s">
        <v>292</v>
      </c>
      <c r="C16" s="93">
        <v>70</v>
      </c>
      <c r="D16" s="96">
        <v>94</v>
      </c>
      <c r="E16" s="96">
        <v>5</v>
      </c>
      <c r="F16" s="104">
        <v>0</v>
      </c>
      <c r="G16" s="179">
        <v>169</v>
      </c>
      <c r="H16" s="93">
        <v>528</v>
      </c>
      <c r="I16" s="96">
        <v>1209</v>
      </c>
      <c r="J16" s="96">
        <v>84</v>
      </c>
      <c r="K16" s="104">
        <v>0</v>
      </c>
      <c r="L16" s="179">
        <v>1821</v>
      </c>
      <c r="M16" s="93">
        <v>238</v>
      </c>
      <c r="N16" s="96">
        <v>543</v>
      </c>
      <c r="O16" s="96">
        <v>52</v>
      </c>
      <c r="P16" s="96">
        <v>1</v>
      </c>
      <c r="Q16" s="179">
        <v>834</v>
      </c>
      <c r="R16" s="179">
        <v>2824</v>
      </c>
      <c r="S16" s="74"/>
    </row>
    <row r="17" spans="2:19" ht="21.95" customHeight="1" x14ac:dyDescent="0.25">
      <c r="B17" s="210" t="s">
        <v>293</v>
      </c>
      <c r="C17" s="93">
        <v>15</v>
      </c>
      <c r="D17" s="96">
        <v>32</v>
      </c>
      <c r="E17" s="96">
        <v>0</v>
      </c>
      <c r="F17" s="104">
        <v>0</v>
      </c>
      <c r="G17" s="179">
        <v>47</v>
      </c>
      <c r="H17" s="93">
        <v>113</v>
      </c>
      <c r="I17" s="96">
        <v>246</v>
      </c>
      <c r="J17" s="96">
        <v>9</v>
      </c>
      <c r="K17" s="104">
        <v>0</v>
      </c>
      <c r="L17" s="179">
        <v>368</v>
      </c>
      <c r="M17" s="93">
        <v>44</v>
      </c>
      <c r="N17" s="96">
        <v>110</v>
      </c>
      <c r="O17" s="96">
        <v>15</v>
      </c>
      <c r="P17" s="96">
        <v>0</v>
      </c>
      <c r="Q17" s="179">
        <v>169</v>
      </c>
      <c r="R17" s="179">
        <v>584</v>
      </c>
      <c r="S17" s="74"/>
    </row>
    <row r="18" spans="2:19" ht="21.95" customHeight="1" thickBot="1" x14ac:dyDescent="0.3">
      <c r="B18" s="210" t="s">
        <v>294</v>
      </c>
      <c r="C18" s="93">
        <v>18</v>
      </c>
      <c r="D18" s="96">
        <v>34</v>
      </c>
      <c r="E18" s="96">
        <v>0</v>
      </c>
      <c r="F18" s="104">
        <v>0</v>
      </c>
      <c r="G18" s="179">
        <v>52</v>
      </c>
      <c r="H18" s="93">
        <v>161</v>
      </c>
      <c r="I18" s="96">
        <v>432</v>
      </c>
      <c r="J18" s="96">
        <v>21</v>
      </c>
      <c r="K18" s="104">
        <v>0</v>
      </c>
      <c r="L18" s="179">
        <v>614</v>
      </c>
      <c r="M18" s="93">
        <v>81</v>
      </c>
      <c r="N18" s="96">
        <v>223</v>
      </c>
      <c r="O18" s="96">
        <v>31</v>
      </c>
      <c r="P18" s="96">
        <v>0</v>
      </c>
      <c r="Q18" s="179">
        <v>335</v>
      </c>
      <c r="R18" s="179">
        <v>1001</v>
      </c>
      <c r="S18" s="74"/>
    </row>
    <row r="19" spans="2:19" ht="21.95" customHeight="1" thickTop="1" thickBot="1" x14ac:dyDescent="0.3">
      <c r="B19" s="213" t="s">
        <v>284</v>
      </c>
      <c r="C19" s="214">
        <v>170</v>
      </c>
      <c r="D19" s="216">
        <v>357</v>
      </c>
      <c r="E19" s="216">
        <v>8</v>
      </c>
      <c r="F19" s="227">
        <v>0</v>
      </c>
      <c r="G19" s="228">
        <v>535</v>
      </c>
      <c r="H19" s="214">
        <v>1304</v>
      </c>
      <c r="I19" s="216">
        <v>3760</v>
      </c>
      <c r="J19" s="216">
        <v>226</v>
      </c>
      <c r="K19" s="227">
        <v>0</v>
      </c>
      <c r="L19" s="228">
        <v>5290</v>
      </c>
      <c r="M19" s="214">
        <v>591</v>
      </c>
      <c r="N19" s="216">
        <v>1659</v>
      </c>
      <c r="O19" s="216">
        <v>174</v>
      </c>
      <c r="P19" s="227">
        <v>2</v>
      </c>
      <c r="Q19" s="228">
        <v>2426</v>
      </c>
      <c r="R19" s="228">
        <v>8251</v>
      </c>
      <c r="S19" s="160"/>
    </row>
    <row r="20" spans="2:19" ht="21.95" customHeight="1" thickTop="1" x14ac:dyDescent="0.25">
      <c r="B20" s="210" t="s">
        <v>280</v>
      </c>
      <c r="C20" s="93">
        <v>6</v>
      </c>
      <c r="D20" s="96">
        <v>5</v>
      </c>
      <c r="E20" s="96">
        <v>0</v>
      </c>
      <c r="F20" s="104">
        <v>0</v>
      </c>
      <c r="G20" s="179">
        <v>11</v>
      </c>
      <c r="H20" s="93">
        <v>25</v>
      </c>
      <c r="I20" s="96">
        <v>24</v>
      </c>
      <c r="J20" s="96">
        <v>4</v>
      </c>
      <c r="K20" s="104">
        <v>0</v>
      </c>
      <c r="L20" s="179">
        <v>53</v>
      </c>
      <c r="M20" s="93">
        <v>6</v>
      </c>
      <c r="N20" s="96">
        <v>10</v>
      </c>
      <c r="O20" s="96">
        <v>1</v>
      </c>
      <c r="P20" s="96">
        <v>0</v>
      </c>
      <c r="Q20" s="179">
        <v>17</v>
      </c>
      <c r="R20" s="179">
        <v>81</v>
      </c>
      <c r="S20" s="74"/>
    </row>
    <row r="21" spans="2:19" ht="21.95" customHeight="1" thickBot="1" x14ac:dyDescent="0.3">
      <c r="B21" s="210" t="s">
        <v>171</v>
      </c>
      <c r="C21" s="93">
        <v>196</v>
      </c>
      <c r="D21" s="96">
        <v>211</v>
      </c>
      <c r="E21" s="96">
        <v>1</v>
      </c>
      <c r="F21" s="104">
        <v>0</v>
      </c>
      <c r="G21" s="179">
        <v>408</v>
      </c>
      <c r="H21" s="93">
        <v>2396</v>
      </c>
      <c r="I21" s="96">
        <v>2745</v>
      </c>
      <c r="J21" s="96">
        <v>230</v>
      </c>
      <c r="K21" s="104">
        <v>0</v>
      </c>
      <c r="L21" s="179">
        <v>5371</v>
      </c>
      <c r="M21" s="93">
        <v>1291</v>
      </c>
      <c r="N21" s="96">
        <v>1743</v>
      </c>
      <c r="O21" s="96">
        <v>252</v>
      </c>
      <c r="P21" s="96">
        <v>0</v>
      </c>
      <c r="Q21" s="179">
        <v>3286</v>
      </c>
      <c r="R21" s="179">
        <v>9065</v>
      </c>
      <c r="S21" s="74"/>
    </row>
    <row r="22" spans="2:19" ht="21.95" customHeight="1" thickTop="1" thickBot="1" x14ac:dyDescent="0.3">
      <c r="B22" s="226" t="s">
        <v>279</v>
      </c>
      <c r="C22" s="94">
        <v>718</v>
      </c>
      <c r="D22" s="97">
        <v>1203</v>
      </c>
      <c r="E22" s="97">
        <v>17</v>
      </c>
      <c r="F22" s="115">
        <v>0</v>
      </c>
      <c r="G22" s="225">
        <v>1938</v>
      </c>
      <c r="H22" s="94">
        <v>6191</v>
      </c>
      <c r="I22" s="97">
        <v>12396</v>
      </c>
      <c r="J22" s="97">
        <v>686</v>
      </c>
      <c r="K22" s="115">
        <v>1</v>
      </c>
      <c r="L22" s="225">
        <v>19274</v>
      </c>
      <c r="M22" s="94">
        <v>3004</v>
      </c>
      <c r="N22" s="97">
        <v>6139</v>
      </c>
      <c r="O22" s="97">
        <v>589</v>
      </c>
      <c r="P22" s="115">
        <v>2</v>
      </c>
      <c r="Q22" s="225">
        <v>9734</v>
      </c>
      <c r="R22" s="225">
        <v>30946</v>
      </c>
      <c r="S22" s="79"/>
    </row>
    <row r="23" spans="2:19" s="71" customFormat="1" ht="21.95" customHeight="1" thickTop="1" thickBot="1" x14ac:dyDescent="0.3">
      <c r="B23" s="21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ht="21.95" customHeight="1" thickTop="1" x14ac:dyDescent="0.25">
      <c r="B24" s="111" t="s">
        <v>196</v>
      </c>
      <c r="C24" s="106"/>
      <c r="D24" s="130"/>
      <c r="E24" s="123"/>
      <c r="F24" s="177"/>
      <c r="G24" s="102"/>
      <c r="H24" s="102"/>
      <c r="I24" s="102"/>
      <c r="J24" s="177"/>
      <c r="K24" s="102"/>
      <c r="L24" s="102"/>
    </row>
    <row r="25" spans="2:19" s="71" customFormat="1" ht="21.95" customHeight="1" thickBot="1" x14ac:dyDescent="0.3">
      <c r="B25" s="108" t="s">
        <v>197</v>
      </c>
      <c r="C25" s="109"/>
      <c r="D25" s="221"/>
      <c r="E25" s="123"/>
      <c r="F25" s="102"/>
      <c r="G25" s="102"/>
      <c r="H25" s="102"/>
      <c r="I25" s="102"/>
      <c r="J25" s="102"/>
      <c r="K25" s="102"/>
      <c r="L25" s="102"/>
    </row>
    <row r="26" spans="2:19" s="71" customFormat="1" ht="15.75" thickTop="1" x14ac:dyDescent="0.2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31">
    <tabColor rgb="FF00B050"/>
    <pageSetUpPr fitToPage="1"/>
  </sheetPr>
  <dimension ref="A1:DB610"/>
  <sheetViews>
    <sheetView workbookViewId="0">
      <selection activeCell="C7" sqref="C7:R22"/>
    </sheetView>
  </sheetViews>
  <sheetFormatPr defaultRowHeight="15" x14ac:dyDescent="0.25"/>
  <cols>
    <col min="1" max="1" width="2.7109375" style="71" customWidth="1"/>
    <col min="2" max="2" width="30.7109375" style="63" customWidth="1"/>
    <col min="3" max="18" width="12.7109375" style="63" customWidth="1"/>
    <col min="19" max="106" width="11.42578125" style="71" customWidth="1"/>
    <col min="107" max="16384" width="9.140625" style="63"/>
  </cols>
  <sheetData>
    <row r="1" spans="1:106" s="71" customFormat="1" ht="15.75" thickBot="1" x14ac:dyDescent="0.3"/>
    <row r="2" spans="1:106" ht="21.95" customHeight="1" thickTop="1" thickBot="1" x14ac:dyDescent="0.3">
      <c r="B2" s="286" t="s">
        <v>364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1:106" ht="21.95" customHeight="1" thickTop="1" thickBot="1" x14ac:dyDescent="0.3">
      <c r="B3" s="289" t="s">
        <v>295</v>
      </c>
      <c r="C3" s="298" t="s">
        <v>206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80" t="s">
        <v>170</v>
      </c>
    </row>
    <row r="4" spans="1:106" ht="21.95" customHeight="1" thickTop="1" thickBot="1" x14ac:dyDescent="0.3">
      <c r="B4" s="306"/>
      <c r="C4" s="303" t="s">
        <v>207</v>
      </c>
      <c r="D4" s="298"/>
      <c r="E4" s="298"/>
      <c r="F4" s="298"/>
      <c r="G4" s="308"/>
      <c r="H4" s="303" t="s">
        <v>208</v>
      </c>
      <c r="I4" s="298"/>
      <c r="J4" s="298"/>
      <c r="K4" s="298"/>
      <c r="L4" s="308"/>
      <c r="M4" s="303" t="s">
        <v>209</v>
      </c>
      <c r="N4" s="298"/>
      <c r="O4" s="298"/>
      <c r="P4" s="298"/>
      <c r="Q4" s="308"/>
      <c r="R4" s="281"/>
    </row>
    <row r="5" spans="1:106" ht="21.95" customHeight="1" thickTop="1" thickBot="1" x14ac:dyDescent="0.3">
      <c r="B5" s="306"/>
      <c r="C5" s="303" t="s">
        <v>198</v>
      </c>
      <c r="D5" s="298"/>
      <c r="E5" s="298"/>
      <c r="F5" s="308"/>
      <c r="G5" s="289" t="s">
        <v>170</v>
      </c>
      <c r="H5" s="303" t="s">
        <v>198</v>
      </c>
      <c r="I5" s="298"/>
      <c r="J5" s="298"/>
      <c r="K5" s="308"/>
      <c r="L5" s="289" t="s">
        <v>170</v>
      </c>
      <c r="M5" s="303" t="s">
        <v>29</v>
      </c>
      <c r="N5" s="298"/>
      <c r="O5" s="298"/>
      <c r="P5" s="308"/>
      <c r="Q5" s="290" t="s">
        <v>170</v>
      </c>
      <c r="R5" s="281"/>
    </row>
    <row r="6" spans="1:106" ht="39" customHeight="1" thickTop="1" thickBot="1" x14ac:dyDescent="0.3">
      <c r="B6" s="307"/>
      <c r="C6" s="92" t="s">
        <v>199</v>
      </c>
      <c r="D6" s="95" t="s">
        <v>211</v>
      </c>
      <c r="E6" s="95" t="s">
        <v>210</v>
      </c>
      <c r="F6" s="173" t="s">
        <v>202</v>
      </c>
      <c r="G6" s="307"/>
      <c r="H6" s="92" t="s">
        <v>199</v>
      </c>
      <c r="I6" s="95" t="s">
        <v>211</v>
      </c>
      <c r="J6" s="95" t="s">
        <v>210</v>
      </c>
      <c r="K6" s="173" t="s">
        <v>202</v>
      </c>
      <c r="L6" s="307"/>
      <c r="M6" s="92" t="s">
        <v>199</v>
      </c>
      <c r="N6" s="95" t="s">
        <v>211</v>
      </c>
      <c r="O6" s="95" t="s">
        <v>210</v>
      </c>
      <c r="P6" s="173" t="s">
        <v>202</v>
      </c>
      <c r="Q6" s="307"/>
      <c r="R6" s="282"/>
    </row>
    <row r="7" spans="1:106" ht="21.95" customHeight="1" thickTop="1" thickBot="1" x14ac:dyDescent="0.3">
      <c r="B7" s="213" t="s">
        <v>282</v>
      </c>
      <c r="C7" s="234">
        <v>6.1281337047353758E-2</v>
      </c>
      <c r="D7" s="235">
        <v>0.13549459684123025</v>
      </c>
      <c r="E7" s="235">
        <v>0.29411764705882354</v>
      </c>
      <c r="F7" s="217">
        <v>0</v>
      </c>
      <c r="G7" s="236">
        <v>0.10939112487100103</v>
      </c>
      <c r="H7" s="234">
        <v>8.8354062348570503E-2</v>
      </c>
      <c r="I7" s="235">
        <v>0.14181994191674735</v>
      </c>
      <c r="J7" s="235">
        <v>0.16472303206997085</v>
      </c>
      <c r="K7" s="217">
        <v>1</v>
      </c>
      <c r="L7" s="236">
        <v>0.12550586282037979</v>
      </c>
      <c r="M7" s="234">
        <v>6.6910785619174434E-2</v>
      </c>
      <c r="N7" s="235">
        <v>0.1011565401531194</v>
      </c>
      <c r="O7" s="235">
        <v>9.3378607809847206E-2</v>
      </c>
      <c r="P7" s="217">
        <v>0</v>
      </c>
      <c r="Q7" s="236">
        <v>9.0096568728169305E-2</v>
      </c>
      <c r="R7" s="236">
        <v>0.11335875395850836</v>
      </c>
    </row>
    <row r="8" spans="1:106" ht="21.95" customHeight="1" thickTop="1" x14ac:dyDescent="0.25">
      <c r="B8" s="210" t="s">
        <v>285</v>
      </c>
      <c r="C8" s="232">
        <v>8.3565459610027856E-2</v>
      </c>
      <c r="D8" s="233">
        <v>0.10141313383208644</v>
      </c>
      <c r="E8" s="233">
        <v>0</v>
      </c>
      <c r="F8" s="230">
        <v>0</v>
      </c>
      <c r="G8" s="86">
        <v>9.3911248710010317E-2</v>
      </c>
      <c r="H8" s="232">
        <v>7.7370376352770151E-2</v>
      </c>
      <c r="I8" s="233">
        <v>0.10043562439496612</v>
      </c>
      <c r="J8" s="233">
        <v>6.5597667638483959E-2</v>
      </c>
      <c r="K8" s="230">
        <v>0</v>
      </c>
      <c r="L8" s="86">
        <v>9.1781674795060705E-2</v>
      </c>
      <c r="M8" s="232">
        <v>7.5898801597869506E-2</v>
      </c>
      <c r="N8" s="233">
        <v>9.9527610359993482E-2</v>
      </c>
      <c r="O8" s="233">
        <v>5.2631578947368418E-2</v>
      </c>
      <c r="P8" s="230">
        <v>0</v>
      </c>
      <c r="Q8" s="231">
        <v>8.9377439901376615E-2</v>
      </c>
      <c r="R8" s="86">
        <v>9.1158792735733213E-2</v>
      </c>
    </row>
    <row r="9" spans="1:106" ht="21.95" customHeight="1" x14ac:dyDescent="0.25">
      <c r="B9" s="210" t="s">
        <v>286</v>
      </c>
      <c r="C9" s="232">
        <v>6.4066852367688026E-2</v>
      </c>
      <c r="D9" s="233">
        <v>3.3250207813798838E-2</v>
      </c>
      <c r="E9" s="233">
        <v>0</v>
      </c>
      <c r="F9" s="230">
        <v>0</v>
      </c>
      <c r="G9" s="86">
        <v>4.4375644994840042E-2</v>
      </c>
      <c r="H9" s="232">
        <v>4.054272330802778E-2</v>
      </c>
      <c r="I9" s="233">
        <v>3.8157470151661828E-2</v>
      </c>
      <c r="J9" s="233">
        <v>1.020408163265306E-2</v>
      </c>
      <c r="K9" s="230">
        <v>0</v>
      </c>
      <c r="L9" s="86">
        <v>3.7926740686935766E-2</v>
      </c>
      <c r="M9" s="232">
        <v>4.2276964047936086E-2</v>
      </c>
      <c r="N9" s="233">
        <v>3.9257208014334584E-2</v>
      </c>
      <c r="O9" s="233">
        <v>1.8675721561969439E-2</v>
      </c>
      <c r="P9" s="230">
        <v>0</v>
      </c>
      <c r="Q9" s="231">
        <v>3.8935689336346828E-2</v>
      </c>
      <c r="R9" s="86">
        <v>3.8647967427131134E-2</v>
      </c>
    </row>
    <row r="10" spans="1:106" ht="21.95" customHeight="1" x14ac:dyDescent="0.25">
      <c r="B10" s="210" t="s">
        <v>287</v>
      </c>
      <c r="C10" s="232">
        <v>0.11002785515320335</v>
      </c>
      <c r="D10" s="233">
        <v>0.11554447215295095</v>
      </c>
      <c r="E10" s="233">
        <v>5.8823529411764705E-2</v>
      </c>
      <c r="F10" s="230">
        <v>0</v>
      </c>
      <c r="G10" s="86">
        <v>0.1130030959752322</v>
      </c>
      <c r="H10" s="232">
        <v>8.1893070586335007E-2</v>
      </c>
      <c r="I10" s="233">
        <v>8.833494675701839E-2</v>
      </c>
      <c r="J10" s="233">
        <v>4.6647230320699708E-2</v>
      </c>
      <c r="K10" s="230">
        <v>0</v>
      </c>
      <c r="L10" s="86">
        <v>8.4777420359032893E-2</v>
      </c>
      <c r="M10" s="232">
        <v>7.4900133155792276E-2</v>
      </c>
      <c r="N10" s="233">
        <v>9.3663463104740191E-2</v>
      </c>
      <c r="O10" s="233">
        <v>5.4329371816638369E-2</v>
      </c>
      <c r="P10" s="230">
        <v>0</v>
      </c>
      <c r="Q10" s="231">
        <v>8.5473597698787748E-2</v>
      </c>
      <c r="R10" s="86">
        <v>8.676404058682867E-2</v>
      </c>
    </row>
    <row r="11" spans="1:106" ht="21.95" customHeight="1" x14ac:dyDescent="0.25">
      <c r="B11" s="210" t="s">
        <v>288</v>
      </c>
      <c r="C11" s="232">
        <v>4.0389972144846797E-2</v>
      </c>
      <c r="D11" s="233">
        <v>4.4056525353283457E-2</v>
      </c>
      <c r="E11" s="233">
        <v>0</v>
      </c>
      <c r="F11" s="230">
        <v>0</v>
      </c>
      <c r="G11" s="86">
        <v>4.2311661506707947E-2</v>
      </c>
      <c r="H11" s="232">
        <v>3.5858504280407044E-2</v>
      </c>
      <c r="I11" s="233">
        <v>4.638593094546628E-2</v>
      </c>
      <c r="J11" s="233">
        <v>2.3323615160349854E-2</v>
      </c>
      <c r="K11" s="230">
        <v>0</v>
      </c>
      <c r="L11" s="86">
        <v>4.218117671474525E-2</v>
      </c>
      <c r="M11" s="232">
        <v>3.7616511318242341E-2</v>
      </c>
      <c r="N11" s="233">
        <v>4.8053428897214527E-2</v>
      </c>
      <c r="O11" s="233">
        <v>3.0560271646859084E-2</v>
      </c>
      <c r="P11" s="230">
        <v>0</v>
      </c>
      <c r="Q11" s="231">
        <v>4.3764125744811998E-2</v>
      </c>
      <c r="R11" s="86">
        <v>4.2687261681638985E-2</v>
      </c>
    </row>
    <row r="12" spans="1:106" ht="21.95" customHeight="1" thickBot="1" x14ac:dyDescent="0.3">
      <c r="B12" s="210" t="s">
        <v>289</v>
      </c>
      <c r="C12" s="232">
        <v>0.12256267409470752</v>
      </c>
      <c r="D12" s="233">
        <v>9.3931837073981714E-2</v>
      </c>
      <c r="E12" s="233">
        <v>0.11764705882352941</v>
      </c>
      <c r="F12" s="230">
        <v>0</v>
      </c>
      <c r="G12" s="86">
        <v>0.10474716202270382</v>
      </c>
      <c r="H12" s="232">
        <v>7.430140526570829E-2</v>
      </c>
      <c r="I12" s="233">
        <v>5.8163923846402066E-2</v>
      </c>
      <c r="J12" s="233">
        <v>1.8950437317784258E-2</v>
      </c>
      <c r="K12" s="230">
        <v>0</v>
      </c>
      <c r="L12" s="86">
        <v>6.1948739234201515E-2</v>
      </c>
      <c r="M12" s="232">
        <v>7.3901464713715045E-2</v>
      </c>
      <c r="N12" s="233">
        <v>6.2550904056035181E-2</v>
      </c>
      <c r="O12" s="233">
        <v>2.5466893039049237E-2</v>
      </c>
      <c r="P12" s="230">
        <v>0</v>
      </c>
      <c r="Q12" s="231">
        <v>6.3797000205465373E-2</v>
      </c>
      <c r="R12" s="86">
        <v>6.5210366444774764E-2</v>
      </c>
    </row>
    <row r="13" spans="1:106" s="70" customFormat="1" ht="21.95" customHeight="1" thickTop="1" thickBot="1" x14ac:dyDescent="0.3">
      <c r="A13" s="229"/>
      <c r="B13" s="213" t="s">
        <v>283</v>
      </c>
      <c r="C13" s="234">
        <v>0.42061281337047352</v>
      </c>
      <c r="D13" s="235">
        <v>0.38819617622610142</v>
      </c>
      <c r="E13" s="235">
        <v>0.17647058823529413</v>
      </c>
      <c r="F13" s="217">
        <v>0</v>
      </c>
      <c r="G13" s="236">
        <v>0.39834881320949433</v>
      </c>
      <c r="H13" s="234">
        <v>0.30996607979324825</v>
      </c>
      <c r="I13" s="235">
        <v>0.3314778960955147</v>
      </c>
      <c r="J13" s="235">
        <v>0.16472303206997085</v>
      </c>
      <c r="K13" s="217">
        <v>0</v>
      </c>
      <c r="L13" s="236">
        <v>0.31861575178997614</v>
      </c>
      <c r="M13" s="234">
        <v>0.30459387483355527</v>
      </c>
      <c r="N13" s="235">
        <v>0.34305261443231799</v>
      </c>
      <c r="O13" s="235">
        <v>0.18166383701188454</v>
      </c>
      <c r="P13" s="217">
        <v>0</v>
      </c>
      <c r="Q13" s="236">
        <v>0.32134785288678858</v>
      </c>
      <c r="R13" s="236">
        <v>0.32446842887610677</v>
      </c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</row>
    <row r="14" spans="1:106" ht="21.95" customHeight="1" thickTop="1" x14ac:dyDescent="0.25">
      <c r="B14" s="210" t="s">
        <v>290</v>
      </c>
      <c r="C14" s="232">
        <v>9.7493036211699167E-3</v>
      </c>
      <c r="D14" s="233">
        <v>2.9925187032418952E-2</v>
      </c>
      <c r="E14" s="233">
        <v>0</v>
      </c>
      <c r="F14" s="230">
        <v>0</v>
      </c>
      <c r="G14" s="86">
        <v>2.2187822497420021E-2</v>
      </c>
      <c r="H14" s="232">
        <v>1.3891132288806332E-2</v>
      </c>
      <c r="I14" s="233">
        <v>2.3717328170377541E-2</v>
      </c>
      <c r="J14" s="233">
        <v>1.8950437317784258E-2</v>
      </c>
      <c r="K14" s="230">
        <v>0</v>
      </c>
      <c r="L14" s="86">
        <v>2.0390162913769844E-2</v>
      </c>
      <c r="M14" s="232">
        <v>1.0652463382157125E-2</v>
      </c>
      <c r="N14" s="233">
        <v>2.1827659227887278E-2</v>
      </c>
      <c r="O14" s="233">
        <v>1.0186757215619695E-2</v>
      </c>
      <c r="P14" s="230">
        <v>0</v>
      </c>
      <c r="Q14" s="231">
        <v>1.7670022601191698E-2</v>
      </c>
      <c r="R14" s="86">
        <v>1.9647127253926193E-2</v>
      </c>
    </row>
    <row r="15" spans="1:106" ht="21.95" customHeight="1" x14ac:dyDescent="0.25">
      <c r="B15" s="210" t="s">
        <v>291</v>
      </c>
      <c r="C15" s="232">
        <v>8.3565459610027856E-2</v>
      </c>
      <c r="D15" s="233">
        <v>0.13383208645054032</v>
      </c>
      <c r="E15" s="233">
        <v>0.17647058823529413</v>
      </c>
      <c r="F15" s="230">
        <v>0</v>
      </c>
      <c r="G15" s="86">
        <v>0.11558307533539731</v>
      </c>
      <c r="H15" s="232">
        <v>6.7194314327249233E-2</v>
      </c>
      <c r="I15" s="233">
        <v>0.12737979993546306</v>
      </c>
      <c r="J15" s="233">
        <v>0.14431486880466474</v>
      </c>
      <c r="K15" s="230">
        <v>0</v>
      </c>
      <c r="L15" s="86">
        <v>0.10864376880772024</v>
      </c>
      <c r="M15" s="232">
        <v>6.5246338215712379E-2</v>
      </c>
      <c r="N15" s="233">
        <v>0.10571754357387196</v>
      </c>
      <c r="O15" s="233">
        <v>0.11884550084889643</v>
      </c>
      <c r="P15" s="230">
        <v>0.5</v>
      </c>
      <c r="Q15" s="231">
        <v>9.4103143620299978E-2</v>
      </c>
      <c r="R15" s="86">
        <v>0.10450462095262715</v>
      </c>
    </row>
    <row r="16" spans="1:106" ht="21.95" customHeight="1" x14ac:dyDescent="0.25">
      <c r="B16" s="210" t="s">
        <v>292</v>
      </c>
      <c r="C16" s="232">
        <v>9.7493036211699163E-2</v>
      </c>
      <c r="D16" s="233">
        <v>7.813798836242726E-2</v>
      </c>
      <c r="E16" s="233">
        <v>0.29411764705882354</v>
      </c>
      <c r="F16" s="230">
        <v>0</v>
      </c>
      <c r="G16" s="86">
        <v>8.720330237358101E-2</v>
      </c>
      <c r="H16" s="232">
        <v>8.5285091261508642E-2</v>
      </c>
      <c r="I16" s="233">
        <v>9.7531461761858659E-2</v>
      </c>
      <c r="J16" s="233">
        <v>0.12244897959183673</v>
      </c>
      <c r="K16" s="230">
        <v>0</v>
      </c>
      <c r="L16" s="86">
        <v>9.4479609837086226E-2</v>
      </c>
      <c r="M16" s="232">
        <v>7.9227696404793602E-2</v>
      </c>
      <c r="N16" s="233">
        <v>8.8450887766737249E-2</v>
      </c>
      <c r="O16" s="233">
        <v>8.8285229202037352E-2</v>
      </c>
      <c r="P16" s="230">
        <v>0.5</v>
      </c>
      <c r="Q16" s="231">
        <v>8.5679063077871376E-2</v>
      </c>
      <c r="R16" s="86">
        <v>9.1255735797841395E-2</v>
      </c>
    </row>
    <row r="17" spans="1:106" ht="21.95" customHeight="1" x14ac:dyDescent="0.25">
      <c r="B17" s="210" t="s">
        <v>293</v>
      </c>
      <c r="C17" s="232">
        <v>2.0891364902506964E-2</v>
      </c>
      <c r="D17" s="233">
        <v>2.6600166251039069E-2</v>
      </c>
      <c r="E17" s="233">
        <v>0</v>
      </c>
      <c r="F17" s="230">
        <v>0</v>
      </c>
      <c r="G17" s="86">
        <v>2.4251805985552117E-2</v>
      </c>
      <c r="H17" s="232">
        <v>1.8252301728315296E-2</v>
      </c>
      <c r="I17" s="233">
        <v>1.9845111326234271E-2</v>
      </c>
      <c r="J17" s="233">
        <v>1.3119533527696793E-2</v>
      </c>
      <c r="K17" s="230">
        <v>0</v>
      </c>
      <c r="L17" s="86">
        <v>1.9093078758949882E-2</v>
      </c>
      <c r="M17" s="232">
        <v>1.4647137150466045E-2</v>
      </c>
      <c r="N17" s="233">
        <v>1.7918227724385078E-2</v>
      </c>
      <c r="O17" s="233">
        <v>2.5466893039049237E-2</v>
      </c>
      <c r="P17" s="230">
        <v>0</v>
      </c>
      <c r="Q17" s="231">
        <v>1.7361824532566263E-2</v>
      </c>
      <c r="R17" s="86">
        <v>1.8871582757060686E-2</v>
      </c>
    </row>
    <row r="18" spans="1:106" ht="21.95" customHeight="1" thickBot="1" x14ac:dyDescent="0.3">
      <c r="B18" s="210" t="s">
        <v>294</v>
      </c>
      <c r="C18" s="232">
        <v>2.5069637883008356E-2</v>
      </c>
      <c r="D18" s="233">
        <v>2.8262676641729011E-2</v>
      </c>
      <c r="E18" s="233">
        <v>0</v>
      </c>
      <c r="F18" s="230">
        <v>0</v>
      </c>
      <c r="G18" s="86">
        <v>2.6831785345717233E-2</v>
      </c>
      <c r="H18" s="232">
        <v>2.6005491842997899E-2</v>
      </c>
      <c r="I18" s="233">
        <v>3.4849951597289451E-2</v>
      </c>
      <c r="J18" s="233">
        <v>3.0612244897959183E-2</v>
      </c>
      <c r="K18" s="230">
        <v>0</v>
      </c>
      <c r="L18" s="86">
        <v>3.1856386842378334E-2</v>
      </c>
      <c r="M18" s="232">
        <v>2.6964047936085221E-2</v>
      </c>
      <c r="N18" s="233">
        <v>3.6325134386707932E-2</v>
      </c>
      <c r="O18" s="233">
        <v>5.2631578947368418E-2</v>
      </c>
      <c r="P18" s="230">
        <v>0</v>
      </c>
      <c r="Q18" s="231">
        <v>3.4415450996507085E-2</v>
      </c>
      <c r="R18" s="86">
        <v>3.2346668390098879E-2</v>
      </c>
    </row>
    <row r="19" spans="1:106" s="70" customFormat="1" ht="21.95" customHeight="1" thickTop="1" thickBot="1" x14ac:dyDescent="0.3">
      <c r="A19" s="229"/>
      <c r="B19" s="213" t="s">
        <v>284</v>
      </c>
      <c r="C19" s="234">
        <v>0.23676880222841226</v>
      </c>
      <c r="D19" s="235">
        <v>0.29675810473815462</v>
      </c>
      <c r="E19" s="235">
        <v>0.47058823529411764</v>
      </c>
      <c r="F19" s="217">
        <v>0</v>
      </c>
      <c r="G19" s="236">
        <v>0.27605779153766768</v>
      </c>
      <c r="H19" s="234">
        <v>0.21062833144887741</v>
      </c>
      <c r="I19" s="235">
        <v>0.30332365279122298</v>
      </c>
      <c r="J19" s="235">
        <v>0.32944606413994171</v>
      </c>
      <c r="K19" s="217">
        <v>0</v>
      </c>
      <c r="L19" s="236">
        <v>0.27446300715990452</v>
      </c>
      <c r="M19" s="234">
        <v>0.19673768308921438</v>
      </c>
      <c r="N19" s="235">
        <v>0.27023945267958949</v>
      </c>
      <c r="O19" s="235">
        <v>0.29541595925297115</v>
      </c>
      <c r="P19" s="217">
        <v>1</v>
      </c>
      <c r="Q19" s="236">
        <v>0.24922950482843642</v>
      </c>
      <c r="R19" s="236">
        <v>0.2666257351515543</v>
      </c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</row>
    <row r="20" spans="1:106" ht="21.95" customHeight="1" thickTop="1" x14ac:dyDescent="0.25">
      <c r="B20" s="210" t="s">
        <v>280</v>
      </c>
      <c r="C20" s="232">
        <v>8.356545961002786E-3</v>
      </c>
      <c r="D20" s="233">
        <v>4.1562759767248547E-3</v>
      </c>
      <c r="E20" s="233">
        <v>0</v>
      </c>
      <c r="F20" s="230">
        <v>0</v>
      </c>
      <c r="G20" s="86">
        <v>5.6759545923632613E-3</v>
      </c>
      <c r="H20" s="232">
        <v>4.0381198513971895E-3</v>
      </c>
      <c r="I20" s="233">
        <v>1.9361084220716361E-3</v>
      </c>
      <c r="J20" s="233">
        <v>5.8309037900874635E-3</v>
      </c>
      <c r="K20" s="230">
        <v>0</v>
      </c>
      <c r="L20" s="86">
        <v>2.7498184082183253E-3</v>
      </c>
      <c r="M20" s="232">
        <v>1.9973368841544607E-3</v>
      </c>
      <c r="N20" s="233">
        <v>1.6289297931259162E-3</v>
      </c>
      <c r="O20" s="233">
        <v>1.697792869269949E-3</v>
      </c>
      <c r="P20" s="230">
        <v>0</v>
      </c>
      <c r="Q20" s="231">
        <v>1.7464557222108075E-3</v>
      </c>
      <c r="R20" s="86">
        <v>2.6174626769210883E-3</v>
      </c>
    </row>
    <row r="21" spans="1:106" ht="21.95" customHeight="1" thickBot="1" x14ac:dyDescent="0.3">
      <c r="B21" s="210" t="s">
        <v>171</v>
      </c>
      <c r="C21" s="232">
        <v>0.27298050139275765</v>
      </c>
      <c r="D21" s="233">
        <v>0.17539484621778886</v>
      </c>
      <c r="E21" s="233">
        <v>5.8823529411764705E-2</v>
      </c>
      <c r="F21" s="230">
        <v>0</v>
      </c>
      <c r="G21" s="86">
        <v>0.21052631578947367</v>
      </c>
      <c r="H21" s="232">
        <v>0.38701340655790661</v>
      </c>
      <c r="I21" s="233">
        <v>0.22144240077444338</v>
      </c>
      <c r="J21" s="233">
        <v>0.33527696793002915</v>
      </c>
      <c r="K21" s="230">
        <v>0</v>
      </c>
      <c r="L21" s="86">
        <v>0.27866555982152125</v>
      </c>
      <c r="M21" s="232">
        <v>0.42976031957390148</v>
      </c>
      <c r="N21" s="233">
        <v>0.2839224629418472</v>
      </c>
      <c r="O21" s="233">
        <v>0.42784380305602715</v>
      </c>
      <c r="P21" s="230">
        <v>0</v>
      </c>
      <c r="Q21" s="231">
        <v>0.33757961783439489</v>
      </c>
      <c r="R21" s="86">
        <v>0.29292961933690947</v>
      </c>
    </row>
    <row r="22" spans="1:106" ht="21.95" customHeight="1" thickTop="1" thickBot="1" x14ac:dyDescent="0.3">
      <c r="B22" s="226" t="s">
        <v>279</v>
      </c>
      <c r="C22" s="165">
        <v>1</v>
      </c>
      <c r="D22" s="167">
        <v>1</v>
      </c>
      <c r="E22" s="167">
        <v>1</v>
      </c>
      <c r="F22" s="83">
        <v>0</v>
      </c>
      <c r="G22" s="163">
        <v>1</v>
      </c>
      <c r="H22" s="165">
        <v>1</v>
      </c>
      <c r="I22" s="167">
        <v>1</v>
      </c>
      <c r="J22" s="167">
        <v>1</v>
      </c>
      <c r="K22" s="83">
        <v>1</v>
      </c>
      <c r="L22" s="163">
        <v>1</v>
      </c>
      <c r="M22" s="165">
        <v>1</v>
      </c>
      <c r="N22" s="167">
        <v>1</v>
      </c>
      <c r="O22" s="167">
        <v>1</v>
      </c>
      <c r="P22" s="83">
        <v>1</v>
      </c>
      <c r="Q22" s="163">
        <v>1</v>
      </c>
      <c r="R22" s="163">
        <v>1</v>
      </c>
    </row>
    <row r="23" spans="1:106" s="71" customFormat="1" ht="21.95" customHeight="1" thickTop="1" thickBot="1" x14ac:dyDescent="0.3">
      <c r="B23" s="21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06" s="71" customFormat="1" ht="21.95" customHeight="1" thickTop="1" x14ac:dyDescent="0.25">
      <c r="B24" s="111" t="s">
        <v>196</v>
      </c>
      <c r="C24" s="106"/>
      <c r="D24" s="130"/>
      <c r="E24" s="123"/>
      <c r="F24" s="177"/>
      <c r="G24" s="102"/>
      <c r="H24" s="102"/>
      <c r="I24" s="102"/>
      <c r="J24" s="177"/>
      <c r="K24" s="102"/>
      <c r="L24" s="102"/>
    </row>
    <row r="25" spans="1:106" s="71" customFormat="1" ht="21.95" customHeight="1" thickBot="1" x14ac:dyDescent="0.3">
      <c r="B25" s="108" t="s">
        <v>197</v>
      </c>
      <c r="C25" s="109"/>
      <c r="D25" s="221"/>
      <c r="E25" s="123"/>
      <c r="F25" s="102"/>
      <c r="G25" s="102"/>
      <c r="H25" s="102"/>
      <c r="I25" s="102"/>
      <c r="J25" s="102"/>
      <c r="K25" s="102"/>
      <c r="L25" s="102"/>
    </row>
    <row r="26" spans="1:106" s="71" customFormat="1" ht="15.75" thickTop="1" x14ac:dyDescent="0.2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06" s="71" customFormat="1" x14ac:dyDescent="0.2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06" s="71" customFormat="1" x14ac:dyDescent="0.25"/>
    <row r="29" spans="1:106" s="71" customFormat="1" x14ac:dyDescent="0.25"/>
    <row r="30" spans="1:106" s="71" customFormat="1" x14ac:dyDescent="0.25"/>
    <row r="31" spans="1:106" s="71" customFormat="1" x14ac:dyDescent="0.25"/>
    <row r="32" spans="1:106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1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32">
    <tabColor rgb="FF00B050"/>
    <pageSetUpPr fitToPage="1"/>
  </sheetPr>
  <dimension ref="A1:EJ617"/>
  <sheetViews>
    <sheetView workbookViewId="0">
      <selection activeCell="C6" sqref="C6:P21"/>
    </sheetView>
  </sheetViews>
  <sheetFormatPr defaultRowHeight="15" x14ac:dyDescent="0.25"/>
  <cols>
    <col min="1" max="1" width="2.7109375" style="71" customWidth="1"/>
    <col min="2" max="2" width="30.42578125" style="63" customWidth="1"/>
    <col min="3" max="16" width="12.7109375" style="63" customWidth="1"/>
    <col min="17" max="19" width="15.28515625" style="71" customWidth="1"/>
    <col min="20" max="140" width="11.42578125" style="71" customWidth="1"/>
    <col min="141" max="16384" width="9.140625" style="63"/>
  </cols>
  <sheetData>
    <row r="1" spans="2:17" s="71" customFormat="1" ht="15.75" thickBot="1" x14ac:dyDescent="0.3"/>
    <row r="2" spans="2:17" ht="21.95" customHeight="1" thickTop="1" thickBot="1" x14ac:dyDescent="0.3">
      <c r="B2" s="286" t="s">
        <v>365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2:17" ht="21.95" customHeight="1" thickTop="1" thickBot="1" x14ac:dyDescent="0.3">
      <c r="B3" s="289" t="s">
        <v>295</v>
      </c>
      <c r="C3" s="298" t="s">
        <v>216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8"/>
    </row>
    <row r="4" spans="2:17" ht="21.95" customHeight="1" thickTop="1" thickBot="1" x14ac:dyDescent="0.3">
      <c r="B4" s="306"/>
      <c r="C4" s="303" t="s">
        <v>212</v>
      </c>
      <c r="D4" s="304"/>
      <c r="E4" s="305" t="s">
        <v>235</v>
      </c>
      <c r="F4" s="304"/>
      <c r="G4" s="305" t="s">
        <v>214</v>
      </c>
      <c r="H4" s="304"/>
      <c r="I4" s="305" t="s">
        <v>213</v>
      </c>
      <c r="J4" s="304"/>
      <c r="K4" s="305" t="s">
        <v>166</v>
      </c>
      <c r="L4" s="304"/>
      <c r="M4" s="298" t="s">
        <v>236</v>
      </c>
      <c r="N4" s="298"/>
      <c r="O4" s="355" t="s">
        <v>170</v>
      </c>
      <c r="P4" s="356"/>
    </row>
    <row r="5" spans="2:17" ht="21.95" customHeight="1" thickTop="1" thickBot="1" x14ac:dyDescent="0.3">
      <c r="B5" s="307"/>
      <c r="C5" s="92" t="s">
        <v>169</v>
      </c>
      <c r="D5" s="238" t="s">
        <v>2</v>
      </c>
      <c r="E5" s="95" t="s">
        <v>217</v>
      </c>
      <c r="F5" s="238" t="s">
        <v>2</v>
      </c>
      <c r="G5" s="95" t="s">
        <v>169</v>
      </c>
      <c r="H5" s="238" t="s">
        <v>2</v>
      </c>
      <c r="I5" s="95" t="s">
        <v>169</v>
      </c>
      <c r="J5" s="238" t="s">
        <v>2</v>
      </c>
      <c r="K5" s="95" t="s">
        <v>169</v>
      </c>
      <c r="L5" s="238" t="s">
        <v>2</v>
      </c>
      <c r="M5" s="95" t="s">
        <v>217</v>
      </c>
      <c r="N5" s="196" t="s">
        <v>2</v>
      </c>
      <c r="O5" s="92" t="s">
        <v>169</v>
      </c>
      <c r="P5" s="237" t="s">
        <v>2</v>
      </c>
    </row>
    <row r="6" spans="2:17" ht="21.95" customHeight="1" thickTop="1" thickBot="1" x14ac:dyDescent="0.3">
      <c r="B6" s="213" t="s">
        <v>282</v>
      </c>
      <c r="C6" s="214">
        <v>273</v>
      </c>
      <c r="D6" s="215">
        <v>0.15573302909298345</v>
      </c>
      <c r="E6" s="216">
        <v>1569</v>
      </c>
      <c r="F6" s="215">
        <v>9.9720350832591842E-2</v>
      </c>
      <c r="G6" s="216">
        <v>630</v>
      </c>
      <c r="H6" s="215">
        <v>0.11290322580645161</v>
      </c>
      <c r="I6" s="216">
        <v>894</v>
      </c>
      <c r="J6" s="215">
        <v>0.16832988137827151</v>
      </c>
      <c r="K6" s="216">
        <v>23</v>
      </c>
      <c r="L6" s="215">
        <v>0.16546762589928057</v>
      </c>
      <c r="M6" s="216">
        <v>119</v>
      </c>
      <c r="N6" s="217">
        <v>4.8991354466858789E-2</v>
      </c>
      <c r="O6" s="214">
        <v>3508</v>
      </c>
      <c r="P6" s="222">
        <v>0.11335875395850836</v>
      </c>
      <c r="Q6" s="74"/>
    </row>
    <row r="7" spans="2:17" ht="21.95" customHeight="1" thickTop="1" x14ac:dyDescent="0.25">
      <c r="B7" s="210" t="s">
        <v>285</v>
      </c>
      <c r="C7" s="93">
        <v>223</v>
      </c>
      <c r="D7" s="136">
        <v>0.12721049629207073</v>
      </c>
      <c r="E7" s="96">
        <v>1160</v>
      </c>
      <c r="F7" s="136">
        <v>7.3725689589424173E-2</v>
      </c>
      <c r="G7" s="96">
        <v>817</v>
      </c>
      <c r="H7" s="136">
        <v>0.14641577060931898</v>
      </c>
      <c r="I7" s="96">
        <v>479</v>
      </c>
      <c r="J7" s="136">
        <v>9.0190171342496711E-2</v>
      </c>
      <c r="K7" s="206">
        <v>16</v>
      </c>
      <c r="L7" s="136">
        <v>0.11510791366906475</v>
      </c>
      <c r="M7" s="96">
        <v>126</v>
      </c>
      <c r="N7" s="124">
        <v>5.1873198847262249E-2</v>
      </c>
      <c r="O7" s="93">
        <v>2821</v>
      </c>
      <c r="P7" s="127">
        <v>9.1158792735733213E-2</v>
      </c>
      <c r="Q7" s="74"/>
    </row>
    <row r="8" spans="2:17" ht="21.95" customHeight="1" x14ac:dyDescent="0.25">
      <c r="B8" s="210" t="s">
        <v>286</v>
      </c>
      <c r="C8" s="93">
        <v>60</v>
      </c>
      <c r="D8" s="136">
        <v>3.4227039361095266E-2</v>
      </c>
      <c r="E8" s="96">
        <v>424</v>
      </c>
      <c r="F8" s="136">
        <v>2.6948010677513665E-2</v>
      </c>
      <c r="G8" s="96">
        <v>297</v>
      </c>
      <c r="H8" s="136">
        <v>5.32258064516129E-2</v>
      </c>
      <c r="I8" s="96">
        <v>363</v>
      </c>
      <c r="J8" s="136">
        <v>6.8348710224063261E-2</v>
      </c>
      <c r="K8" s="206">
        <v>4</v>
      </c>
      <c r="L8" s="136">
        <v>2.8776978417266189E-2</v>
      </c>
      <c r="M8" s="96">
        <v>48</v>
      </c>
      <c r="N8" s="124">
        <v>1.9761218608480857E-2</v>
      </c>
      <c r="O8" s="93">
        <v>1196</v>
      </c>
      <c r="P8" s="127">
        <v>3.8647967427131134E-2</v>
      </c>
      <c r="Q8" s="74"/>
    </row>
    <row r="9" spans="2:17" ht="21.95" customHeight="1" x14ac:dyDescent="0.25">
      <c r="B9" s="210" t="s">
        <v>287</v>
      </c>
      <c r="C9" s="93">
        <v>357</v>
      </c>
      <c r="D9" s="136">
        <v>0.20365088419851682</v>
      </c>
      <c r="E9" s="96">
        <v>1137</v>
      </c>
      <c r="F9" s="136">
        <v>7.2263887123426976E-2</v>
      </c>
      <c r="G9" s="96">
        <v>639</v>
      </c>
      <c r="H9" s="136">
        <v>0.11451612903225807</v>
      </c>
      <c r="I9" s="96">
        <v>454</v>
      </c>
      <c r="J9" s="136">
        <v>8.5482959894558466E-2</v>
      </c>
      <c r="K9" s="206">
        <v>2</v>
      </c>
      <c r="L9" s="136">
        <v>1.4388489208633094E-2</v>
      </c>
      <c r="M9" s="96">
        <v>96</v>
      </c>
      <c r="N9" s="124">
        <v>3.9522437216961713E-2</v>
      </c>
      <c r="O9" s="93">
        <v>2685</v>
      </c>
      <c r="P9" s="127">
        <v>8.676404058682867E-2</v>
      </c>
      <c r="Q9" s="74"/>
    </row>
    <row r="10" spans="2:17" ht="21.95" customHeight="1" x14ac:dyDescent="0.25">
      <c r="B10" s="210" t="s">
        <v>288</v>
      </c>
      <c r="C10" s="93">
        <v>120</v>
      </c>
      <c r="D10" s="136">
        <v>6.8454078722190531E-2</v>
      </c>
      <c r="E10" s="96">
        <v>577</v>
      </c>
      <c r="F10" s="136">
        <v>3.6672174907842886E-2</v>
      </c>
      <c r="G10" s="96">
        <v>359</v>
      </c>
      <c r="H10" s="136">
        <v>6.4336917562724014E-2</v>
      </c>
      <c r="I10" s="96">
        <v>202</v>
      </c>
      <c r="J10" s="136">
        <v>3.8034268499340988E-2</v>
      </c>
      <c r="K10" s="206">
        <v>11</v>
      </c>
      <c r="L10" s="136">
        <v>7.9136690647482008E-2</v>
      </c>
      <c r="M10" s="96">
        <v>52</v>
      </c>
      <c r="N10" s="124">
        <v>2.140798682585426E-2</v>
      </c>
      <c r="O10" s="93">
        <v>1321</v>
      </c>
      <c r="P10" s="127">
        <v>4.2687261681638985E-2</v>
      </c>
      <c r="Q10" s="74"/>
    </row>
    <row r="11" spans="2:17" ht="21.95" customHeight="1" thickBot="1" x14ac:dyDescent="0.3">
      <c r="B11" s="210" t="s">
        <v>289</v>
      </c>
      <c r="C11" s="93">
        <v>124</v>
      </c>
      <c r="D11" s="136">
        <v>7.0735881346263546E-2</v>
      </c>
      <c r="E11" s="96">
        <v>773</v>
      </c>
      <c r="F11" s="136">
        <v>4.9129274183297315E-2</v>
      </c>
      <c r="G11" s="96">
        <v>564</v>
      </c>
      <c r="H11" s="136">
        <v>0.1010752688172043</v>
      </c>
      <c r="I11" s="96">
        <v>407</v>
      </c>
      <c r="J11" s="136">
        <v>7.6633402372434573E-2</v>
      </c>
      <c r="K11" s="206">
        <v>7</v>
      </c>
      <c r="L11" s="136">
        <v>5.0359712230215826E-2</v>
      </c>
      <c r="M11" s="96">
        <v>143</v>
      </c>
      <c r="N11" s="124">
        <v>5.8871963771099219E-2</v>
      </c>
      <c r="O11" s="93">
        <v>2018</v>
      </c>
      <c r="P11" s="127">
        <v>6.5210366444774764E-2</v>
      </c>
      <c r="Q11" s="74"/>
    </row>
    <row r="12" spans="2:17" ht="21.95" customHeight="1" thickTop="1" thickBot="1" x14ac:dyDescent="0.3">
      <c r="B12" s="213" t="s">
        <v>283</v>
      </c>
      <c r="C12" s="214">
        <v>884</v>
      </c>
      <c r="D12" s="215">
        <v>0.50427837992013691</v>
      </c>
      <c r="E12" s="216">
        <v>4071</v>
      </c>
      <c r="F12" s="215">
        <v>0.25873903648150498</v>
      </c>
      <c r="G12" s="216">
        <v>2676</v>
      </c>
      <c r="H12" s="215">
        <v>0.47956989247311826</v>
      </c>
      <c r="I12" s="216">
        <v>1905</v>
      </c>
      <c r="J12" s="215">
        <v>0.35868951233289403</v>
      </c>
      <c r="K12" s="216">
        <v>40</v>
      </c>
      <c r="L12" s="215">
        <v>0.28776978417266186</v>
      </c>
      <c r="M12" s="216">
        <v>465</v>
      </c>
      <c r="N12" s="217">
        <v>0.19143680526965828</v>
      </c>
      <c r="O12" s="214">
        <v>10041</v>
      </c>
      <c r="P12" s="222">
        <v>0.32446842887610683</v>
      </c>
      <c r="Q12" s="160"/>
    </row>
    <row r="13" spans="2:17" ht="21.95" customHeight="1" thickTop="1" x14ac:dyDescent="0.25">
      <c r="B13" s="210" t="s">
        <v>290</v>
      </c>
      <c r="C13" s="93">
        <v>41</v>
      </c>
      <c r="D13" s="136">
        <v>2.3388476896748431E-2</v>
      </c>
      <c r="E13" s="96">
        <v>191</v>
      </c>
      <c r="F13" s="136">
        <v>1.2139316130672428E-2</v>
      </c>
      <c r="G13" s="96">
        <v>188</v>
      </c>
      <c r="H13" s="136">
        <v>3.3691756272401431E-2</v>
      </c>
      <c r="I13" s="96">
        <v>128</v>
      </c>
      <c r="J13" s="136">
        <v>2.4100922613443796E-2</v>
      </c>
      <c r="K13" s="206">
        <v>2</v>
      </c>
      <c r="L13" s="136">
        <v>1.4388489208633094E-2</v>
      </c>
      <c r="M13" s="96">
        <v>58</v>
      </c>
      <c r="N13" s="124">
        <v>2.387813915191437E-2</v>
      </c>
      <c r="O13" s="93">
        <v>608</v>
      </c>
      <c r="P13" s="127">
        <v>1.9647127253926193E-2</v>
      </c>
      <c r="Q13" s="74"/>
    </row>
    <row r="14" spans="2:17" ht="21.95" customHeight="1" x14ac:dyDescent="0.25">
      <c r="B14" s="210" t="s">
        <v>291</v>
      </c>
      <c r="C14" s="93">
        <v>260</v>
      </c>
      <c r="D14" s="136">
        <v>0.14831717056474614</v>
      </c>
      <c r="E14" s="96">
        <v>1208</v>
      </c>
      <c r="F14" s="136">
        <v>7.6776407779331382E-2</v>
      </c>
      <c r="G14" s="96">
        <v>812</v>
      </c>
      <c r="H14" s="136">
        <v>0.14551971326164875</v>
      </c>
      <c r="I14" s="96">
        <v>653</v>
      </c>
      <c r="J14" s="136">
        <v>0.12295236302014687</v>
      </c>
      <c r="K14" s="206">
        <v>21</v>
      </c>
      <c r="L14" s="136">
        <v>0.15107913669064749</v>
      </c>
      <c r="M14" s="96">
        <v>280</v>
      </c>
      <c r="N14" s="124">
        <v>0.11527377521613832</v>
      </c>
      <c r="O14" s="93">
        <v>3234</v>
      </c>
      <c r="P14" s="127">
        <v>0.10450462095262715</v>
      </c>
      <c r="Q14" s="74"/>
    </row>
    <row r="15" spans="2:17" ht="21.95" customHeight="1" x14ac:dyDescent="0.25">
      <c r="B15" s="210" t="s">
        <v>292</v>
      </c>
      <c r="C15" s="93">
        <v>137</v>
      </c>
      <c r="D15" s="136">
        <v>7.8151739874500858E-2</v>
      </c>
      <c r="E15" s="96">
        <v>1024</v>
      </c>
      <c r="F15" s="136">
        <v>6.5081988051353762E-2</v>
      </c>
      <c r="G15" s="96">
        <v>656</v>
      </c>
      <c r="H15" s="136">
        <v>0.11756272401433691</v>
      </c>
      <c r="I15" s="96">
        <v>717</v>
      </c>
      <c r="J15" s="136">
        <v>0.13500282432686878</v>
      </c>
      <c r="K15" s="206">
        <v>9</v>
      </c>
      <c r="L15" s="136">
        <v>6.4748201438848921E-2</v>
      </c>
      <c r="M15" s="96">
        <v>281</v>
      </c>
      <c r="N15" s="124">
        <v>0.11568546727048168</v>
      </c>
      <c r="O15" s="93">
        <v>2824</v>
      </c>
      <c r="P15" s="127">
        <v>9.1255735797841395E-2</v>
      </c>
      <c r="Q15" s="74"/>
    </row>
    <row r="16" spans="2:17" ht="21.95" customHeight="1" x14ac:dyDescent="0.25">
      <c r="B16" s="210" t="s">
        <v>293</v>
      </c>
      <c r="C16" s="93">
        <v>34</v>
      </c>
      <c r="D16" s="136">
        <v>1.9395322304620651E-2</v>
      </c>
      <c r="E16" s="96">
        <v>213</v>
      </c>
      <c r="F16" s="136">
        <v>1.3537561967713233E-2</v>
      </c>
      <c r="G16" s="96">
        <v>147</v>
      </c>
      <c r="H16" s="136">
        <v>2.6344086021505377E-2</v>
      </c>
      <c r="I16" s="96">
        <v>126</v>
      </c>
      <c r="J16" s="136">
        <v>2.3724345697608736E-2</v>
      </c>
      <c r="K16" s="206">
        <v>1</v>
      </c>
      <c r="L16" s="136">
        <v>7.1942446043165471E-3</v>
      </c>
      <c r="M16" s="96">
        <v>63</v>
      </c>
      <c r="N16" s="124">
        <v>2.5936599423631124E-2</v>
      </c>
      <c r="O16" s="93">
        <v>584</v>
      </c>
      <c r="P16" s="127">
        <v>1.8871582757060686E-2</v>
      </c>
      <c r="Q16" s="74"/>
    </row>
    <row r="17" spans="2:17" ht="21.95" customHeight="1" thickBot="1" x14ac:dyDescent="0.3">
      <c r="B17" s="210" t="s">
        <v>294</v>
      </c>
      <c r="C17" s="93">
        <v>106</v>
      </c>
      <c r="D17" s="136">
        <v>6.0467769537934972E-2</v>
      </c>
      <c r="E17" s="96">
        <v>342</v>
      </c>
      <c r="F17" s="136">
        <v>2.1736367103088853E-2</v>
      </c>
      <c r="G17" s="96">
        <v>189</v>
      </c>
      <c r="H17" s="136">
        <v>3.3870967741935487E-2</v>
      </c>
      <c r="I17" s="96">
        <v>243</v>
      </c>
      <c r="J17" s="136">
        <v>4.5754095273959704E-2</v>
      </c>
      <c r="K17" s="206">
        <v>4</v>
      </c>
      <c r="L17" s="136">
        <v>2.8776978417266189E-2</v>
      </c>
      <c r="M17" s="96">
        <v>117</v>
      </c>
      <c r="N17" s="124">
        <v>4.8167970358172087E-2</v>
      </c>
      <c r="O17" s="93">
        <v>1001</v>
      </c>
      <c r="P17" s="127">
        <v>3.2346668390098879E-2</v>
      </c>
      <c r="Q17" s="74"/>
    </row>
    <row r="18" spans="2:17" ht="21.95" customHeight="1" thickTop="1" thickBot="1" x14ac:dyDescent="0.3">
      <c r="B18" s="213" t="s">
        <v>284</v>
      </c>
      <c r="C18" s="214">
        <v>578</v>
      </c>
      <c r="D18" s="215">
        <v>0.32972047917855107</v>
      </c>
      <c r="E18" s="216">
        <v>2978</v>
      </c>
      <c r="F18" s="215">
        <v>0.18927164103215965</v>
      </c>
      <c r="G18" s="216">
        <v>1992</v>
      </c>
      <c r="H18" s="215">
        <v>0.35698924731182796</v>
      </c>
      <c r="I18" s="216">
        <v>1867</v>
      </c>
      <c r="J18" s="215">
        <v>0.35153455093202784</v>
      </c>
      <c r="K18" s="216">
        <v>37</v>
      </c>
      <c r="L18" s="215">
        <v>0.26618705035971224</v>
      </c>
      <c r="M18" s="216">
        <v>799</v>
      </c>
      <c r="N18" s="217">
        <v>0.32894195142033761</v>
      </c>
      <c r="O18" s="214">
        <v>8251</v>
      </c>
      <c r="P18" s="222">
        <v>0.2666257351515543</v>
      </c>
      <c r="Q18" s="160"/>
    </row>
    <row r="19" spans="2:17" ht="21.95" customHeight="1" thickTop="1" x14ac:dyDescent="0.25">
      <c r="B19" s="210" t="s">
        <v>280</v>
      </c>
      <c r="C19" s="93">
        <v>0</v>
      </c>
      <c r="D19" s="136">
        <v>0</v>
      </c>
      <c r="E19" s="96">
        <v>50</v>
      </c>
      <c r="F19" s="136">
        <v>3.1778314478200075E-3</v>
      </c>
      <c r="G19" s="96">
        <v>4</v>
      </c>
      <c r="H19" s="136">
        <v>7.1684587813620072E-4</v>
      </c>
      <c r="I19" s="96">
        <v>18</v>
      </c>
      <c r="J19" s="136">
        <v>3.3891922425155338E-3</v>
      </c>
      <c r="K19" s="206">
        <v>0</v>
      </c>
      <c r="L19" s="136">
        <v>0</v>
      </c>
      <c r="M19" s="96">
        <v>9</v>
      </c>
      <c r="N19" s="124">
        <v>3.7052284890901604E-3</v>
      </c>
      <c r="O19" s="93">
        <v>81</v>
      </c>
      <c r="P19" s="127">
        <v>2.6174626769210883E-3</v>
      </c>
      <c r="Q19" s="74"/>
    </row>
    <row r="20" spans="2:17" ht="21.95" customHeight="1" thickBot="1" x14ac:dyDescent="0.3">
      <c r="B20" s="210" t="s">
        <v>171</v>
      </c>
      <c r="C20" s="93">
        <v>18</v>
      </c>
      <c r="D20" s="136">
        <v>1.0268111808328579E-2</v>
      </c>
      <c r="E20" s="96">
        <v>7066</v>
      </c>
      <c r="F20" s="136">
        <v>0.4490911402059235</v>
      </c>
      <c r="G20" s="96">
        <v>278</v>
      </c>
      <c r="H20" s="136">
        <v>4.9820788530465947E-2</v>
      </c>
      <c r="I20" s="96">
        <v>627</v>
      </c>
      <c r="J20" s="136">
        <v>0.11805686311429109</v>
      </c>
      <c r="K20" s="206">
        <v>39</v>
      </c>
      <c r="L20" s="136">
        <v>0.2805755395683453</v>
      </c>
      <c r="M20" s="96">
        <v>1037</v>
      </c>
      <c r="N20" s="124">
        <v>0.42692466035405519</v>
      </c>
      <c r="O20" s="93">
        <v>9065</v>
      </c>
      <c r="P20" s="127">
        <v>0.29292961933690947</v>
      </c>
      <c r="Q20" s="74"/>
    </row>
    <row r="21" spans="2:17" ht="21.95" customHeight="1" thickTop="1" thickBot="1" x14ac:dyDescent="0.3">
      <c r="B21" s="226" t="s">
        <v>279</v>
      </c>
      <c r="C21" s="94">
        <v>1753</v>
      </c>
      <c r="D21" s="135">
        <v>1</v>
      </c>
      <c r="E21" s="97">
        <v>15734</v>
      </c>
      <c r="F21" s="135">
        <v>1</v>
      </c>
      <c r="G21" s="97">
        <v>5580</v>
      </c>
      <c r="H21" s="135">
        <v>1</v>
      </c>
      <c r="I21" s="97">
        <v>5311</v>
      </c>
      <c r="J21" s="135">
        <v>1</v>
      </c>
      <c r="K21" s="97">
        <v>139</v>
      </c>
      <c r="L21" s="135">
        <v>1</v>
      </c>
      <c r="M21" s="97">
        <v>2429</v>
      </c>
      <c r="N21" s="128">
        <v>1</v>
      </c>
      <c r="O21" s="94">
        <v>30946</v>
      </c>
      <c r="P21" s="129">
        <v>1</v>
      </c>
      <c r="Q21" s="79"/>
    </row>
    <row r="22" spans="2:17" s="71" customFormat="1" ht="15.75" thickTop="1" x14ac:dyDescent="0.25">
      <c r="B22" s="219"/>
      <c r="C22" s="102"/>
      <c r="D22" s="102"/>
      <c r="E22" s="102"/>
      <c r="F22" s="102"/>
      <c r="G22" s="102"/>
      <c r="H22" s="102"/>
      <c r="I22" s="102"/>
      <c r="J22" s="102"/>
      <c r="K22" s="103"/>
      <c r="L22" s="102"/>
      <c r="M22" s="102"/>
      <c r="N22" s="102"/>
      <c r="O22" s="147"/>
      <c r="P22" s="102"/>
    </row>
    <row r="23" spans="2:17" s="71" customFormat="1" x14ac:dyDescent="0.25">
      <c r="C23" s="169"/>
      <c r="D23" s="169"/>
      <c r="E23" s="169"/>
      <c r="F23" s="169"/>
      <c r="G23" s="169"/>
      <c r="H23" s="169"/>
      <c r="I23" s="169"/>
      <c r="J23" s="169"/>
      <c r="K23" s="170"/>
      <c r="L23" s="169"/>
      <c r="M23" s="169"/>
      <c r="N23" s="169"/>
      <c r="O23" s="169"/>
      <c r="P23" s="169"/>
    </row>
    <row r="24" spans="2:17" s="71" customFormat="1" x14ac:dyDescent="0.25">
      <c r="C24" s="169"/>
      <c r="D24" s="169"/>
      <c r="E24" s="169"/>
      <c r="F24" s="169"/>
      <c r="G24" s="169"/>
      <c r="H24" s="169"/>
      <c r="I24" s="169"/>
      <c r="J24" s="169"/>
      <c r="K24" s="170"/>
      <c r="L24" s="169"/>
      <c r="M24" s="169"/>
      <c r="N24" s="169"/>
      <c r="O24" s="169"/>
      <c r="P24" s="169"/>
    </row>
    <row r="25" spans="2:17" s="71" customFormat="1" x14ac:dyDescent="0.25"/>
    <row r="26" spans="2:17" s="71" customFormat="1" x14ac:dyDescent="0.25"/>
    <row r="27" spans="2:17" s="71" customFormat="1" x14ac:dyDescent="0.25"/>
    <row r="28" spans="2:17" s="71" customFormat="1" x14ac:dyDescent="0.25"/>
    <row r="29" spans="2:17" s="71" customFormat="1" x14ac:dyDescent="0.25"/>
    <row r="30" spans="2:17" s="71" customFormat="1" x14ac:dyDescent="0.25"/>
    <row r="31" spans="2:17" s="71" customFormat="1" x14ac:dyDescent="0.25"/>
    <row r="32" spans="2:17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33">
    <tabColor rgb="FF00B050"/>
    <pageSetUpPr fitToPage="1"/>
  </sheetPr>
  <dimension ref="A1:CX743"/>
  <sheetViews>
    <sheetView workbookViewId="0">
      <selection activeCell="C6" sqref="C6:T21"/>
    </sheetView>
  </sheetViews>
  <sheetFormatPr defaultRowHeight="15" x14ac:dyDescent="0.25"/>
  <cols>
    <col min="1" max="1" width="2.7109375" style="71" customWidth="1"/>
    <col min="2" max="2" width="30.7109375" style="63" customWidth="1"/>
    <col min="3" max="20" width="11.7109375" style="63" customWidth="1"/>
    <col min="21" max="102" width="11.42578125" style="71" customWidth="1"/>
    <col min="103" max="16384" width="9.140625" style="63"/>
  </cols>
  <sheetData>
    <row r="1" spans="2:21" s="71" customFormat="1" ht="15.75" thickBot="1" x14ac:dyDescent="0.3"/>
    <row r="2" spans="2:21" ht="21.95" customHeight="1" thickTop="1" thickBot="1" x14ac:dyDescent="0.3">
      <c r="B2" s="286" t="s">
        <v>366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30"/>
    </row>
    <row r="3" spans="2:21" ht="21.95" customHeight="1" thickTop="1" thickBot="1" x14ac:dyDescent="0.3">
      <c r="B3" s="289" t="s">
        <v>295</v>
      </c>
      <c r="C3" s="303" t="s">
        <v>219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3"/>
    </row>
    <row r="4" spans="2:21" ht="21.95" customHeight="1" thickTop="1" thickBot="1" x14ac:dyDescent="0.3">
      <c r="B4" s="306"/>
      <c r="C4" s="303" t="s">
        <v>220</v>
      </c>
      <c r="D4" s="365"/>
      <c r="E4" s="305" t="s">
        <v>221</v>
      </c>
      <c r="F4" s="365"/>
      <c r="G4" s="305" t="s">
        <v>222</v>
      </c>
      <c r="H4" s="365"/>
      <c r="I4" s="305" t="s">
        <v>223</v>
      </c>
      <c r="J4" s="365"/>
      <c r="K4" s="305" t="s">
        <v>224</v>
      </c>
      <c r="L4" s="365"/>
      <c r="M4" s="305" t="s">
        <v>225</v>
      </c>
      <c r="N4" s="365"/>
      <c r="O4" s="305" t="s">
        <v>237</v>
      </c>
      <c r="P4" s="365"/>
      <c r="Q4" s="298" t="s">
        <v>201</v>
      </c>
      <c r="R4" s="312"/>
      <c r="S4" s="355" t="s">
        <v>170</v>
      </c>
      <c r="T4" s="364"/>
    </row>
    <row r="5" spans="2:21" ht="21.95" customHeight="1" thickTop="1" thickBot="1" x14ac:dyDescent="0.3">
      <c r="B5" s="307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8" t="s">
        <v>2</v>
      </c>
      <c r="K5" s="121" t="s">
        <v>169</v>
      </c>
      <c r="L5" s="118" t="s">
        <v>2</v>
      </c>
      <c r="M5" s="121" t="s">
        <v>169</v>
      </c>
      <c r="N5" s="118" t="s">
        <v>2</v>
      </c>
      <c r="O5" s="121" t="s">
        <v>169</v>
      </c>
      <c r="P5" s="118" t="s">
        <v>2</v>
      </c>
      <c r="Q5" s="121" t="s">
        <v>169</v>
      </c>
      <c r="R5" s="113" t="s">
        <v>2</v>
      </c>
      <c r="S5" s="119" t="s">
        <v>169</v>
      </c>
      <c r="T5" s="114" t="s">
        <v>2</v>
      </c>
    </row>
    <row r="6" spans="2:21" ht="21.95" customHeight="1" thickTop="1" thickBot="1" x14ac:dyDescent="0.3">
      <c r="B6" s="213" t="s">
        <v>282</v>
      </c>
      <c r="C6" s="243">
        <v>802</v>
      </c>
      <c r="D6" s="215">
        <v>8.0578719983924449E-2</v>
      </c>
      <c r="E6" s="244">
        <v>473</v>
      </c>
      <c r="F6" s="215">
        <v>0.11533772250670568</v>
      </c>
      <c r="G6" s="244">
        <v>490</v>
      </c>
      <c r="H6" s="215">
        <v>0.12323943661971831</v>
      </c>
      <c r="I6" s="244">
        <v>532</v>
      </c>
      <c r="J6" s="215">
        <v>0.12429906542056075</v>
      </c>
      <c r="K6" s="244">
        <v>390</v>
      </c>
      <c r="L6" s="215">
        <v>0.14343508642883412</v>
      </c>
      <c r="M6" s="244">
        <v>443</v>
      </c>
      <c r="N6" s="215">
        <v>0.1363076923076923</v>
      </c>
      <c r="O6" s="244">
        <v>205</v>
      </c>
      <c r="P6" s="215">
        <v>0.14909090909090908</v>
      </c>
      <c r="Q6" s="244">
        <v>173</v>
      </c>
      <c r="R6" s="217">
        <v>0.13390092879256965</v>
      </c>
      <c r="S6" s="243">
        <v>3508</v>
      </c>
      <c r="T6" s="222">
        <v>0.11335875395850836</v>
      </c>
      <c r="U6" s="74"/>
    </row>
    <row r="7" spans="2:21" ht="21.95" customHeight="1" thickTop="1" x14ac:dyDescent="0.25">
      <c r="B7" s="210" t="s">
        <v>285</v>
      </c>
      <c r="C7" s="154">
        <v>767</v>
      </c>
      <c r="D7" s="90">
        <v>7.7062192303827992E-2</v>
      </c>
      <c r="E7" s="156">
        <v>489</v>
      </c>
      <c r="F7" s="90">
        <v>0.11923920994879297</v>
      </c>
      <c r="G7" s="156">
        <v>423</v>
      </c>
      <c r="H7" s="90">
        <v>0.10638832997987928</v>
      </c>
      <c r="I7" s="156">
        <v>383</v>
      </c>
      <c r="J7" s="90">
        <v>8.9485981308411219E-2</v>
      </c>
      <c r="K7" s="156">
        <v>273</v>
      </c>
      <c r="L7" s="90">
        <v>0.10040456050018388</v>
      </c>
      <c r="M7" s="156">
        <v>286</v>
      </c>
      <c r="N7" s="90">
        <v>8.7999999999999995E-2</v>
      </c>
      <c r="O7" s="156">
        <v>124</v>
      </c>
      <c r="P7" s="90">
        <v>9.0181818181818182E-2</v>
      </c>
      <c r="Q7" s="156">
        <v>76</v>
      </c>
      <c r="R7" s="82">
        <v>5.8823529411764705E-2</v>
      </c>
      <c r="S7" s="154">
        <v>2821</v>
      </c>
      <c r="T7" s="112">
        <v>9.1158792735733213E-2</v>
      </c>
      <c r="U7" s="74"/>
    </row>
    <row r="8" spans="2:21" ht="21.95" customHeight="1" x14ac:dyDescent="0.25">
      <c r="B8" s="210" t="s">
        <v>286</v>
      </c>
      <c r="C8" s="154">
        <v>425</v>
      </c>
      <c r="D8" s="90">
        <v>4.2700693258314076E-2</v>
      </c>
      <c r="E8" s="156">
        <v>168</v>
      </c>
      <c r="F8" s="90">
        <v>4.0965618141916606E-2</v>
      </c>
      <c r="G8" s="156">
        <v>153</v>
      </c>
      <c r="H8" s="90">
        <v>3.848088531187123E-2</v>
      </c>
      <c r="I8" s="156">
        <v>165</v>
      </c>
      <c r="J8" s="90">
        <v>3.8551401869158876E-2</v>
      </c>
      <c r="K8" s="156">
        <v>102</v>
      </c>
      <c r="L8" s="90">
        <v>3.751379183523354E-2</v>
      </c>
      <c r="M8" s="156">
        <v>131</v>
      </c>
      <c r="N8" s="90">
        <v>4.0307692307692308E-2</v>
      </c>
      <c r="O8" s="156">
        <v>34</v>
      </c>
      <c r="P8" s="90">
        <v>2.4727272727272726E-2</v>
      </c>
      <c r="Q8" s="156">
        <v>18</v>
      </c>
      <c r="R8" s="82">
        <v>1.393188854489164E-2</v>
      </c>
      <c r="S8" s="154">
        <v>1196</v>
      </c>
      <c r="T8" s="112">
        <v>3.8647967427131134E-2</v>
      </c>
      <c r="U8" s="74"/>
    </row>
    <row r="9" spans="2:21" ht="21.95" customHeight="1" x14ac:dyDescent="0.25">
      <c r="B9" s="210" t="s">
        <v>287</v>
      </c>
      <c r="C9" s="154">
        <v>818</v>
      </c>
      <c r="D9" s="90">
        <v>8.2186275494825684E-2</v>
      </c>
      <c r="E9" s="156">
        <v>470</v>
      </c>
      <c r="F9" s="90">
        <v>0.11460619361131431</v>
      </c>
      <c r="G9" s="156">
        <v>395</v>
      </c>
      <c r="H9" s="90">
        <v>9.9346076458752514E-2</v>
      </c>
      <c r="I9" s="156">
        <v>387</v>
      </c>
      <c r="J9" s="90">
        <v>9.0420560747663553E-2</v>
      </c>
      <c r="K9" s="156">
        <v>198</v>
      </c>
      <c r="L9" s="90">
        <v>7.2820890033100411E-2</v>
      </c>
      <c r="M9" s="156">
        <v>244</v>
      </c>
      <c r="N9" s="90">
        <v>7.5076923076923083E-2</v>
      </c>
      <c r="O9" s="156">
        <v>108</v>
      </c>
      <c r="P9" s="90">
        <v>7.8545454545454543E-2</v>
      </c>
      <c r="Q9" s="156">
        <v>65</v>
      </c>
      <c r="R9" s="82">
        <v>5.0309597523219812E-2</v>
      </c>
      <c r="S9" s="154">
        <v>2685</v>
      </c>
      <c r="T9" s="112">
        <v>8.676404058682867E-2</v>
      </c>
      <c r="U9" s="74"/>
    </row>
    <row r="10" spans="2:21" ht="21.95" customHeight="1" x14ac:dyDescent="0.25">
      <c r="B10" s="210" t="s">
        <v>288</v>
      </c>
      <c r="C10" s="154">
        <v>367</v>
      </c>
      <c r="D10" s="90">
        <v>3.6873304531297099E-2</v>
      </c>
      <c r="E10" s="156">
        <v>209</v>
      </c>
      <c r="F10" s="90">
        <v>5.09631797122653E-2</v>
      </c>
      <c r="G10" s="156">
        <v>177</v>
      </c>
      <c r="H10" s="90">
        <v>4.4517102615694165E-2</v>
      </c>
      <c r="I10" s="156">
        <v>205</v>
      </c>
      <c r="J10" s="90">
        <v>4.7897196261682241E-2</v>
      </c>
      <c r="K10" s="156">
        <v>127</v>
      </c>
      <c r="L10" s="90">
        <v>4.6708348657594705E-2</v>
      </c>
      <c r="M10" s="156">
        <v>139</v>
      </c>
      <c r="N10" s="90">
        <v>4.2769230769230768E-2</v>
      </c>
      <c r="O10" s="156">
        <v>63</v>
      </c>
      <c r="P10" s="90">
        <v>4.581818181818182E-2</v>
      </c>
      <c r="Q10" s="156">
        <v>34</v>
      </c>
      <c r="R10" s="82">
        <v>2.6315789473684209E-2</v>
      </c>
      <c r="S10" s="154">
        <v>1321</v>
      </c>
      <c r="T10" s="112">
        <v>4.2687261681638985E-2</v>
      </c>
      <c r="U10" s="74"/>
    </row>
    <row r="11" spans="2:21" ht="21.95" customHeight="1" thickBot="1" x14ac:dyDescent="0.3">
      <c r="B11" s="210" t="s">
        <v>289</v>
      </c>
      <c r="C11" s="154">
        <v>772</v>
      </c>
      <c r="D11" s="90">
        <v>7.7564553400984629E-2</v>
      </c>
      <c r="E11" s="156">
        <v>320</v>
      </c>
      <c r="F11" s="90">
        <v>7.8029748841745919E-2</v>
      </c>
      <c r="G11" s="156">
        <v>274</v>
      </c>
      <c r="H11" s="90">
        <v>6.8913480885311865E-2</v>
      </c>
      <c r="I11" s="156">
        <v>257</v>
      </c>
      <c r="J11" s="90">
        <v>6.0046728971962615E-2</v>
      </c>
      <c r="K11" s="156">
        <v>151</v>
      </c>
      <c r="L11" s="90">
        <v>5.5535123207061422E-2</v>
      </c>
      <c r="M11" s="156">
        <v>165</v>
      </c>
      <c r="N11" s="90">
        <v>5.0769230769230768E-2</v>
      </c>
      <c r="O11" s="156">
        <v>49</v>
      </c>
      <c r="P11" s="90">
        <v>3.563636363636364E-2</v>
      </c>
      <c r="Q11" s="156">
        <v>30</v>
      </c>
      <c r="R11" s="82">
        <v>2.3219814241486069E-2</v>
      </c>
      <c r="S11" s="154">
        <v>2018</v>
      </c>
      <c r="T11" s="112">
        <v>6.5210366444774764E-2</v>
      </c>
      <c r="U11" s="74"/>
    </row>
    <row r="12" spans="2:21" ht="21.95" customHeight="1" thickTop="1" thickBot="1" x14ac:dyDescent="0.3">
      <c r="B12" s="213" t="s">
        <v>283</v>
      </c>
      <c r="C12" s="243">
        <v>3149</v>
      </c>
      <c r="D12" s="215">
        <v>0.31638701898924948</v>
      </c>
      <c r="E12" s="244">
        <v>1656</v>
      </c>
      <c r="F12" s="215">
        <v>0.40380395025603505</v>
      </c>
      <c r="G12" s="244">
        <v>1422</v>
      </c>
      <c r="H12" s="215">
        <v>0.35764587525150904</v>
      </c>
      <c r="I12" s="244">
        <v>1397</v>
      </c>
      <c r="J12" s="215">
        <v>0.32640186915887853</v>
      </c>
      <c r="K12" s="244">
        <v>851</v>
      </c>
      <c r="L12" s="215">
        <v>0.31298271423317398</v>
      </c>
      <c r="M12" s="244">
        <v>965</v>
      </c>
      <c r="N12" s="215">
        <v>0.29692307692307696</v>
      </c>
      <c r="O12" s="244">
        <v>378</v>
      </c>
      <c r="P12" s="215">
        <v>0.27490909090909088</v>
      </c>
      <c r="Q12" s="244">
        <v>223</v>
      </c>
      <c r="R12" s="217">
        <v>0.17260061919504643</v>
      </c>
      <c r="S12" s="243">
        <v>10041</v>
      </c>
      <c r="T12" s="222">
        <v>0.32446842887610683</v>
      </c>
      <c r="U12" s="160"/>
    </row>
    <row r="13" spans="2:21" ht="21.95" customHeight="1" thickTop="1" x14ac:dyDescent="0.25">
      <c r="B13" s="210" t="s">
        <v>290</v>
      </c>
      <c r="C13" s="154">
        <v>129</v>
      </c>
      <c r="D13" s="90">
        <v>1.2960916306641214E-2</v>
      </c>
      <c r="E13" s="156">
        <v>96</v>
      </c>
      <c r="F13" s="90">
        <v>2.3408924652523776E-2</v>
      </c>
      <c r="G13" s="156">
        <v>106</v>
      </c>
      <c r="H13" s="90">
        <v>2.6659959758551309E-2</v>
      </c>
      <c r="I13" s="156">
        <v>114</v>
      </c>
      <c r="J13" s="90">
        <v>2.6635514018691589E-2</v>
      </c>
      <c r="K13" s="156">
        <v>52</v>
      </c>
      <c r="L13" s="90">
        <v>1.9124678190511217E-2</v>
      </c>
      <c r="M13" s="156">
        <v>60</v>
      </c>
      <c r="N13" s="90">
        <v>1.8461538461538463E-2</v>
      </c>
      <c r="O13" s="156">
        <v>32</v>
      </c>
      <c r="P13" s="90">
        <v>2.3272727272727271E-2</v>
      </c>
      <c r="Q13" s="156">
        <v>19</v>
      </c>
      <c r="R13" s="82">
        <v>1.4705882352941176E-2</v>
      </c>
      <c r="S13" s="154">
        <v>608</v>
      </c>
      <c r="T13" s="112">
        <v>1.9647127253926193E-2</v>
      </c>
      <c r="U13" s="74"/>
    </row>
    <row r="14" spans="2:21" ht="21.95" customHeight="1" x14ac:dyDescent="0.25">
      <c r="B14" s="210" t="s">
        <v>291</v>
      </c>
      <c r="C14" s="154">
        <v>676</v>
      </c>
      <c r="D14" s="90">
        <v>6.7919220335577207E-2</v>
      </c>
      <c r="E14" s="156">
        <v>405</v>
      </c>
      <c r="F14" s="90">
        <v>9.8756400877834674E-2</v>
      </c>
      <c r="G14" s="156">
        <v>477</v>
      </c>
      <c r="H14" s="90">
        <v>0.11996981891348088</v>
      </c>
      <c r="I14" s="156">
        <v>568</v>
      </c>
      <c r="J14" s="90">
        <v>0.13271028037383178</v>
      </c>
      <c r="K14" s="156">
        <v>343</v>
      </c>
      <c r="L14" s="90">
        <v>0.12614931960279516</v>
      </c>
      <c r="M14" s="156">
        <v>415</v>
      </c>
      <c r="N14" s="90">
        <v>0.12769230769230769</v>
      </c>
      <c r="O14" s="156">
        <v>178</v>
      </c>
      <c r="P14" s="90">
        <v>0.12945454545454546</v>
      </c>
      <c r="Q14" s="156">
        <v>172</v>
      </c>
      <c r="R14" s="82">
        <v>0.13312693498452013</v>
      </c>
      <c r="S14" s="154">
        <v>3234</v>
      </c>
      <c r="T14" s="112">
        <v>0.10450462095262715</v>
      </c>
      <c r="U14" s="74"/>
    </row>
    <row r="15" spans="2:21" ht="21.95" customHeight="1" x14ac:dyDescent="0.25">
      <c r="B15" s="210" t="s">
        <v>292</v>
      </c>
      <c r="C15" s="154">
        <v>836</v>
      </c>
      <c r="D15" s="90">
        <v>8.3994775444589567E-2</v>
      </c>
      <c r="E15" s="156">
        <v>289</v>
      </c>
      <c r="F15" s="90">
        <v>7.0470616922701776E-2</v>
      </c>
      <c r="G15" s="156">
        <v>370</v>
      </c>
      <c r="H15" s="90">
        <v>9.3058350100603621E-2</v>
      </c>
      <c r="I15" s="156">
        <v>443</v>
      </c>
      <c r="J15" s="90">
        <v>0.10350467289719627</v>
      </c>
      <c r="K15" s="156">
        <v>270</v>
      </c>
      <c r="L15" s="90">
        <v>9.930121368150055E-2</v>
      </c>
      <c r="M15" s="156">
        <v>332</v>
      </c>
      <c r="N15" s="90">
        <v>0.10215384615384615</v>
      </c>
      <c r="O15" s="156">
        <v>143</v>
      </c>
      <c r="P15" s="90">
        <v>0.104</v>
      </c>
      <c r="Q15" s="156">
        <v>141</v>
      </c>
      <c r="R15" s="82">
        <v>0.10913312693498452</v>
      </c>
      <c r="S15" s="154">
        <v>2824</v>
      </c>
      <c r="T15" s="112">
        <v>9.1255735797841395E-2</v>
      </c>
      <c r="U15" s="74"/>
    </row>
    <row r="16" spans="2:21" ht="21.95" customHeight="1" x14ac:dyDescent="0.25">
      <c r="B16" s="210" t="s">
        <v>293</v>
      </c>
      <c r="C16" s="154">
        <v>173</v>
      </c>
      <c r="D16" s="90">
        <v>1.738169396161961E-2</v>
      </c>
      <c r="E16" s="156">
        <v>59</v>
      </c>
      <c r="F16" s="90">
        <v>1.4386734942696903E-2</v>
      </c>
      <c r="G16" s="156">
        <v>77</v>
      </c>
      <c r="H16" s="90">
        <v>1.936619718309859E-2</v>
      </c>
      <c r="I16" s="156">
        <v>100</v>
      </c>
      <c r="J16" s="90">
        <v>2.336448598130841E-2</v>
      </c>
      <c r="K16" s="156">
        <v>57</v>
      </c>
      <c r="L16" s="90">
        <v>2.0963589554983449E-2</v>
      </c>
      <c r="M16" s="156">
        <v>66</v>
      </c>
      <c r="N16" s="90">
        <v>2.0307692307692308E-2</v>
      </c>
      <c r="O16" s="156">
        <v>28</v>
      </c>
      <c r="P16" s="90">
        <v>2.0363636363636365E-2</v>
      </c>
      <c r="Q16" s="156">
        <v>24</v>
      </c>
      <c r="R16" s="82">
        <v>1.8575851393188854E-2</v>
      </c>
      <c r="S16" s="154">
        <v>584</v>
      </c>
      <c r="T16" s="112">
        <v>1.8871582757060686E-2</v>
      </c>
      <c r="U16" s="74"/>
    </row>
    <row r="17" spans="2:21" ht="21.95" customHeight="1" thickBot="1" x14ac:dyDescent="0.3">
      <c r="B17" s="210" t="s">
        <v>294</v>
      </c>
      <c r="C17" s="154">
        <v>260</v>
      </c>
      <c r="D17" s="90">
        <v>2.6122777052145083E-2</v>
      </c>
      <c r="E17" s="156">
        <v>109</v>
      </c>
      <c r="F17" s="90">
        <v>2.6578883199219701E-2</v>
      </c>
      <c r="G17" s="156">
        <v>127</v>
      </c>
      <c r="H17" s="90">
        <v>3.1941649899396379E-2</v>
      </c>
      <c r="I17" s="156">
        <v>164</v>
      </c>
      <c r="J17" s="90">
        <v>3.8317757009345796E-2</v>
      </c>
      <c r="K17" s="156">
        <v>105</v>
      </c>
      <c r="L17" s="90">
        <v>3.8617138653916881E-2</v>
      </c>
      <c r="M17" s="156">
        <v>135</v>
      </c>
      <c r="N17" s="90">
        <v>4.1538461538461538E-2</v>
      </c>
      <c r="O17" s="156">
        <v>49</v>
      </c>
      <c r="P17" s="90">
        <v>3.563636363636364E-2</v>
      </c>
      <c r="Q17" s="156">
        <v>52</v>
      </c>
      <c r="R17" s="82">
        <v>4.0247678018575851E-2</v>
      </c>
      <c r="S17" s="154">
        <v>1001</v>
      </c>
      <c r="T17" s="112">
        <v>3.2346668390098879E-2</v>
      </c>
      <c r="U17" s="74"/>
    </row>
    <row r="18" spans="2:21" ht="21.95" customHeight="1" thickTop="1" thickBot="1" x14ac:dyDescent="0.3">
      <c r="B18" s="213" t="s">
        <v>284</v>
      </c>
      <c r="C18" s="243">
        <v>2074</v>
      </c>
      <c r="D18" s="215">
        <v>0.20837938310057269</v>
      </c>
      <c r="E18" s="244">
        <v>958</v>
      </c>
      <c r="F18" s="215">
        <v>0.2336015605949768</v>
      </c>
      <c r="G18" s="244">
        <v>1157</v>
      </c>
      <c r="H18" s="215">
        <v>0.29099597585513082</v>
      </c>
      <c r="I18" s="244">
        <v>1389</v>
      </c>
      <c r="J18" s="215">
        <v>0.32453271028037389</v>
      </c>
      <c r="K18" s="244">
        <v>827</v>
      </c>
      <c r="L18" s="215">
        <v>0.30415593968370724</v>
      </c>
      <c r="M18" s="244">
        <v>1008</v>
      </c>
      <c r="N18" s="215">
        <v>0.31015384615384617</v>
      </c>
      <c r="O18" s="244">
        <v>430</v>
      </c>
      <c r="P18" s="215">
        <v>0.31272727272727274</v>
      </c>
      <c r="Q18" s="244">
        <v>408</v>
      </c>
      <c r="R18" s="217">
        <v>0.31578947368421056</v>
      </c>
      <c r="S18" s="243">
        <v>8251</v>
      </c>
      <c r="T18" s="222">
        <v>0.2666257351515543</v>
      </c>
      <c r="U18" s="160"/>
    </row>
    <row r="19" spans="2:21" ht="21.95" customHeight="1" thickTop="1" x14ac:dyDescent="0.25">
      <c r="B19" s="210" t="s">
        <v>280</v>
      </c>
      <c r="C19" s="154">
        <v>37</v>
      </c>
      <c r="D19" s="90">
        <v>3.7174721189591076E-3</v>
      </c>
      <c r="E19" s="156">
        <v>4</v>
      </c>
      <c r="F19" s="90">
        <v>9.7537186052182399E-4</v>
      </c>
      <c r="G19" s="156">
        <v>6</v>
      </c>
      <c r="H19" s="90">
        <v>1.5090543259557343E-3</v>
      </c>
      <c r="I19" s="156">
        <v>7</v>
      </c>
      <c r="J19" s="90">
        <v>1.6355140186915889E-3</v>
      </c>
      <c r="K19" s="156">
        <v>3</v>
      </c>
      <c r="L19" s="90">
        <v>1.1033468186833395E-3</v>
      </c>
      <c r="M19" s="156">
        <v>12</v>
      </c>
      <c r="N19" s="90">
        <v>3.6923076923076922E-3</v>
      </c>
      <c r="O19" s="156">
        <v>7</v>
      </c>
      <c r="P19" s="90">
        <v>5.0909090909090913E-3</v>
      </c>
      <c r="Q19" s="156">
        <v>5</v>
      </c>
      <c r="R19" s="82">
        <v>3.869969040247678E-3</v>
      </c>
      <c r="S19" s="154">
        <v>81</v>
      </c>
      <c r="T19" s="112">
        <v>2.6174626769210883E-3</v>
      </c>
      <c r="U19" s="74"/>
    </row>
    <row r="20" spans="2:21" ht="21.95" customHeight="1" thickBot="1" x14ac:dyDescent="0.3">
      <c r="B20" s="210" t="s">
        <v>171</v>
      </c>
      <c r="C20" s="154">
        <v>3891</v>
      </c>
      <c r="D20" s="90">
        <v>0.3909374058072943</v>
      </c>
      <c r="E20" s="156">
        <v>1010</v>
      </c>
      <c r="F20" s="90">
        <v>0.24628139478176056</v>
      </c>
      <c r="G20" s="156">
        <v>901</v>
      </c>
      <c r="H20" s="90">
        <v>0.22660965794768612</v>
      </c>
      <c r="I20" s="156">
        <v>955</v>
      </c>
      <c r="J20" s="90">
        <v>0.22313084112149534</v>
      </c>
      <c r="K20" s="156">
        <v>648</v>
      </c>
      <c r="L20" s="90">
        <v>0.23832291283560134</v>
      </c>
      <c r="M20" s="156">
        <v>822</v>
      </c>
      <c r="N20" s="90">
        <v>0.25292307692307692</v>
      </c>
      <c r="O20" s="156">
        <v>355</v>
      </c>
      <c r="P20" s="90">
        <v>0.25818181818181818</v>
      </c>
      <c r="Q20" s="156">
        <v>483</v>
      </c>
      <c r="R20" s="82">
        <v>0.37383900928792568</v>
      </c>
      <c r="S20" s="154">
        <v>9065</v>
      </c>
      <c r="T20" s="112">
        <v>0.29292961933690947</v>
      </c>
      <c r="U20" s="74"/>
    </row>
    <row r="21" spans="2:21" ht="21.95" customHeight="1" thickTop="1" thickBot="1" x14ac:dyDescent="0.3">
      <c r="B21" s="226" t="s">
        <v>279</v>
      </c>
      <c r="C21" s="241">
        <v>9953</v>
      </c>
      <c r="D21" s="91">
        <v>1</v>
      </c>
      <c r="E21" s="242">
        <v>4101</v>
      </c>
      <c r="F21" s="91">
        <v>1</v>
      </c>
      <c r="G21" s="242">
        <v>3976</v>
      </c>
      <c r="H21" s="91">
        <v>1</v>
      </c>
      <c r="I21" s="242">
        <v>4280</v>
      </c>
      <c r="J21" s="91">
        <v>1</v>
      </c>
      <c r="K21" s="242">
        <v>2719</v>
      </c>
      <c r="L21" s="91">
        <v>1</v>
      </c>
      <c r="M21" s="242">
        <v>3250</v>
      </c>
      <c r="N21" s="91">
        <v>1</v>
      </c>
      <c r="O21" s="242">
        <v>1375</v>
      </c>
      <c r="P21" s="91">
        <v>1</v>
      </c>
      <c r="Q21" s="242">
        <v>1292</v>
      </c>
      <c r="R21" s="83">
        <v>1</v>
      </c>
      <c r="S21" s="241">
        <v>30946</v>
      </c>
      <c r="T21" s="116">
        <v>1</v>
      </c>
      <c r="U21" s="79"/>
    </row>
    <row r="22" spans="2:21" s="71" customFormat="1" ht="21.95" customHeight="1" thickTop="1" thickBot="1" x14ac:dyDescent="0.3"/>
    <row r="23" spans="2:21" ht="21.95" customHeight="1" thickTop="1" x14ac:dyDescent="0.25">
      <c r="B23" s="240" t="s">
        <v>196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1" ht="21.95" customHeight="1" thickBot="1" x14ac:dyDescent="0.3">
      <c r="B24" s="239" t="s">
        <v>218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1" s="71" customFormat="1" ht="15.75" thickTop="1" x14ac:dyDescent="0.25"/>
    <row r="26" spans="2:21" s="71" customFormat="1" x14ac:dyDescent="0.25"/>
    <row r="27" spans="2:21" s="71" customFormat="1" x14ac:dyDescent="0.25"/>
    <row r="28" spans="2:21" s="71" customFormat="1" x14ac:dyDescent="0.25"/>
    <row r="29" spans="2:21" s="71" customFormat="1" x14ac:dyDescent="0.25"/>
    <row r="30" spans="2:21" s="71" customFormat="1" x14ac:dyDescent="0.25"/>
    <row r="31" spans="2:21" s="71" customFormat="1" x14ac:dyDescent="0.25"/>
    <row r="32" spans="2:21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34">
    <tabColor rgb="FFFF0000"/>
    <pageSetUpPr fitToPage="1"/>
  </sheetPr>
  <dimension ref="A1:V21"/>
  <sheetViews>
    <sheetView topLeftCell="E1" workbookViewId="0">
      <selection activeCell="L33" sqref="L33"/>
    </sheetView>
  </sheetViews>
  <sheetFormatPr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9.140625" style="63"/>
  </cols>
  <sheetData>
    <row r="1" spans="1:22" ht="25.15" customHeight="1" thickTop="1" thickBot="1" x14ac:dyDescent="0.3">
      <c r="A1" s="333" t="s">
        <v>96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  <c r="L1" s="336"/>
      <c r="M1" s="336"/>
      <c r="N1" s="336"/>
      <c r="O1" s="336"/>
      <c r="P1" s="336"/>
      <c r="Q1" s="336"/>
      <c r="R1" s="336"/>
      <c r="S1" s="336"/>
      <c r="T1" s="336"/>
      <c r="U1" s="337"/>
    </row>
    <row r="2" spans="1:22" ht="25.15" customHeight="1" thickTop="1" thickBot="1" x14ac:dyDescent="0.3">
      <c r="A2" s="338" t="s">
        <v>91</v>
      </c>
      <c r="B2" s="362" t="s">
        <v>33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</row>
    <row r="3" spans="1:22" ht="25.15" customHeight="1" x14ac:dyDescent="0.25">
      <c r="A3" s="366"/>
      <c r="B3" s="367">
        <v>0</v>
      </c>
      <c r="C3" s="345"/>
      <c r="D3" s="331" t="s">
        <v>34</v>
      </c>
      <c r="E3" s="332"/>
      <c r="F3" s="346" t="s">
        <v>35</v>
      </c>
      <c r="G3" s="345"/>
      <c r="H3" s="331" t="s">
        <v>36</v>
      </c>
      <c r="I3" s="332"/>
      <c r="J3" s="346" t="s">
        <v>37</v>
      </c>
      <c r="K3" s="345"/>
      <c r="L3" s="331" t="s">
        <v>38</v>
      </c>
      <c r="M3" s="332"/>
      <c r="N3" s="346" t="s">
        <v>39</v>
      </c>
      <c r="O3" s="345"/>
      <c r="P3" s="331" t="s">
        <v>40</v>
      </c>
      <c r="Q3" s="332"/>
      <c r="R3" s="346" t="s">
        <v>30</v>
      </c>
      <c r="S3" s="345"/>
      <c r="T3" s="331" t="s">
        <v>32</v>
      </c>
      <c r="U3" s="332"/>
    </row>
    <row r="4" spans="1:22" ht="25.15" customHeight="1" thickBot="1" x14ac:dyDescent="0.3">
      <c r="A4" s="366"/>
      <c r="B4" s="48" t="s">
        <v>1</v>
      </c>
      <c r="C4" s="4" t="s">
        <v>2</v>
      </c>
      <c r="D4" s="50" t="s">
        <v>1</v>
      </c>
      <c r="E4" s="51" t="s">
        <v>2</v>
      </c>
      <c r="F4" s="48" t="s">
        <v>1</v>
      </c>
      <c r="G4" s="49" t="s">
        <v>2</v>
      </c>
      <c r="H4" s="50" t="s">
        <v>1</v>
      </c>
      <c r="I4" s="51" t="s">
        <v>2</v>
      </c>
      <c r="J4" s="48" t="s">
        <v>1</v>
      </c>
      <c r="K4" s="49" t="s">
        <v>2</v>
      </c>
      <c r="L4" s="50" t="s">
        <v>1</v>
      </c>
      <c r="M4" s="51" t="s">
        <v>2</v>
      </c>
      <c r="N4" s="48" t="s">
        <v>1</v>
      </c>
      <c r="O4" s="49" t="s">
        <v>2</v>
      </c>
      <c r="P4" s="50" t="s">
        <v>1</v>
      </c>
      <c r="Q4" s="51" t="s">
        <v>2</v>
      </c>
      <c r="R4" s="48" t="s">
        <v>1</v>
      </c>
      <c r="S4" s="49" t="s">
        <v>2</v>
      </c>
      <c r="T4" s="50" t="s">
        <v>1</v>
      </c>
      <c r="U4" s="51" t="s">
        <v>2</v>
      </c>
    </row>
    <row r="5" spans="1:22" ht="25.15" customHeight="1" thickBot="1" x14ac:dyDescent="0.3">
      <c r="A5" s="34" t="s">
        <v>75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152</v>
      </c>
    </row>
    <row r="6" spans="1:22" x14ac:dyDescent="0.25">
      <c r="A6" s="64" t="s">
        <v>76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153</v>
      </c>
    </row>
    <row r="7" spans="1:22" x14ac:dyDescent="0.25">
      <c r="A7" s="65" t="s">
        <v>77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154</v>
      </c>
    </row>
    <row r="8" spans="1:22" x14ac:dyDescent="0.25">
      <c r="A8" s="65" t="s">
        <v>78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155</v>
      </c>
    </row>
    <row r="9" spans="1:22" x14ac:dyDescent="0.25">
      <c r="A9" s="65" t="s">
        <v>79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156</v>
      </c>
    </row>
    <row r="10" spans="1:22" ht="15.75" thickBot="1" x14ac:dyDescent="0.3">
      <c r="A10" s="66" t="s">
        <v>80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157</v>
      </c>
    </row>
    <row r="11" spans="1:22" ht="25.15" customHeight="1" thickBot="1" x14ac:dyDescent="0.3">
      <c r="A11" s="34" t="s">
        <v>81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82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158</v>
      </c>
    </row>
    <row r="13" spans="1:22" x14ac:dyDescent="0.25">
      <c r="A13" s="65" t="s">
        <v>83</v>
      </c>
      <c r="B13" s="36">
        <f>VLOOKUP(V13,[1]Sheet1!$A$764:$U$778,2,FALSE)</f>
        <v>3952</v>
      </c>
      <c r="C13" s="33">
        <f>VLOOKUP(V13,[1]Sheet1!$A$764:$U$778,3,FALSE)/100</f>
        <v>0.10700167867006009</v>
      </c>
      <c r="D13" s="36">
        <f>VLOOKUP(V13,[1]Sheet1!$A$764:$U$778,4,FALSE)</f>
        <v>3952</v>
      </c>
      <c r="E13" s="35">
        <f>VLOOKUP(V13,[1]Sheet1!$A$764:$U$778,5,FALSE)/100</f>
        <v>0.10700167867006009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159</v>
      </c>
    </row>
    <row r="14" spans="1:22" x14ac:dyDescent="0.25">
      <c r="A14" s="65" t="s">
        <v>84</v>
      </c>
      <c r="B14" s="36">
        <f>VLOOKUP(V14,[1]Sheet1!$A$764:$U$778,2,FALSE)</f>
        <v>3620</v>
      </c>
      <c r="C14" s="33">
        <f>VLOOKUP(V14,[1]Sheet1!$A$764:$U$778,3,FALSE)/100</f>
        <v>9.8012671251421449E-2</v>
      </c>
      <c r="D14" s="36">
        <f>VLOOKUP(V14,[1]Sheet1!$A$764:$U$778,4,FALSE)</f>
        <v>3620</v>
      </c>
      <c r="E14" s="35">
        <f>VLOOKUP(V14,[1]Sheet1!$A$764:$U$778,5,FALSE)/100</f>
        <v>9.8012671251421449E-2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160</v>
      </c>
    </row>
    <row r="15" spans="1:22" x14ac:dyDescent="0.25">
      <c r="A15" s="65" t="s">
        <v>85</v>
      </c>
      <c r="B15" s="36">
        <f>VLOOKUP(V15,[1]Sheet1!$A$764:$U$778,2,FALSE)</f>
        <v>829</v>
      </c>
      <c r="C15" s="33">
        <f>VLOOKUP(V15,[1]Sheet1!$A$764:$U$778,3,FALSE)/100</f>
        <v>2.2445443223046514E-2</v>
      </c>
      <c r="D15" s="36">
        <f>VLOOKUP(V15,[1]Sheet1!$A$764:$U$778,4,FALSE)</f>
        <v>829</v>
      </c>
      <c r="E15" s="35">
        <f>VLOOKUP(V15,[1]Sheet1!$A$764:$U$778,5,FALSE)/100</f>
        <v>2.2445443223046514E-2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161</v>
      </c>
    </row>
    <row r="16" spans="1:22" ht="15.75" thickBot="1" x14ac:dyDescent="0.3">
      <c r="A16" s="66" t="s">
        <v>86</v>
      </c>
      <c r="B16" s="57">
        <f>VLOOKUP(V16,[1]Sheet1!$A$764:$U$778,2,FALSE)</f>
        <v>1270</v>
      </c>
      <c r="C16" s="43">
        <f>VLOOKUP(V16,[1]Sheet1!$A$764:$U$778,3,FALSE)/100</f>
        <v>3.4385660908647857E-2</v>
      </c>
      <c r="D16" s="57">
        <f>VLOOKUP(V16,[1]Sheet1!$A$764:$U$778,4,FALSE)</f>
        <v>1270</v>
      </c>
      <c r="E16" s="42">
        <f>VLOOKUP(V16,[1]Sheet1!$A$764:$U$778,5,FALSE)/100</f>
        <v>3.4385660908647857E-2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162</v>
      </c>
    </row>
    <row r="17" spans="1:22" ht="25.15" customHeight="1" thickBot="1" x14ac:dyDescent="0.3">
      <c r="A17" s="34" t="s">
        <v>87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88</v>
      </c>
      <c r="B18" s="54">
        <f>VLOOKUP(V18,[1]Sheet1!$A$764:$U$778,2,FALSE)</f>
        <v>63</v>
      </c>
      <c r="C18" s="41">
        <f>VLOOKUP(V18,[1]Sheet1!$A$764:$U$778,3,FALSE)/100</f>
        <v>1.7057453836573347E-3</v>
      </c>
      <c r="D18" s="54">
        <f>VLOOKUP(V18,[1]Sheet1!$A$764:$U$778,4,FALSE)</f>
        <v>63</v>
      </c>
      <c r="E18" s="40">
        <f>VLOOKUP(V18,[1]Sheet1!$A$764:$U$778,5,FALSE)/100</f>
        <v>1.7057453836573347E-3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163</v>
      </c>
    </row>
    <row r="19" spans="1:22" x14ac:dyDescent="0.25">
      <c r="A19" s="65" t="s">
        <v>89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164</v>
      </c>
    </row>
    <row r="20" spans="1:22" ht="15.75" thickBot="1" x14ac:dyDescent="0.3">
      <c r="A20" s="66" t="s">
        <v>31</v>
      </c>
      <c r="B20" s="57">
        <f>VLOOKUP(V20,[1]Sheet1!$A$764:$U$778,2,FALSE)</f>
        <v>9926</v>
      </c>
      <c r="C20" s="43">
        <f>VLOOKUP(V20,[1]Sheet1!$A$764:$U$778,3,FALSE)/100</f>
        <v>0.26874966155845564</v>
      </c>
      <c r="D20" s="57">
        <f>VLOOKUP(V20,[1]Sheet1!$A$764:$U$778,4,FALSE)</f>
        <v>9926</v>
      </c>
      <c r="E20" s="42">
        <f>VLOOKUP(V20,[1]Sheet1!$A$764:$U$778,5,FALSE)/100</f>
        <v>0.26874966155845564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165</v>
      </c>
    </row>
    <row r="21" spans="1:22" ht="25.15" customHeight="1" thickBot="1" x14ac:dyDescent="0.3">
      <c r="A21" s="37" t="s">
        <v>90</v>
      </c>
      <c r="B21" s="61">
        <f>VLOOKUP(V21,[1]Sheet1!$A$764:$U$778,2,FALSE)</f>
        <v>36934</v>
      </c>
      <c r="C21" s="46">
        <f>VLOOKUP(V21,[1]Sheet1!$A$764:$U$778,3,FALSE)/100</f>
        <v>1</v>
      </c>
      <c r="D21" s="62">
        <f>VLOOKUP(V21,[1]Sheet1!$A$764:$U$778,4,FALSE)</f>
        <v>36934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32</v>
      </c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00B050"/>
    <pageSetUpPr fitToPage="1"/>
  </sheetPr>
  <dimension ref="B1:X733"/>
  <sheetViews>
    <sheetView zoomScale="90" zoomScaleNormal="90" workbookViewId="0">
      <selection activeCell="C1" sqref="C1"/>
    </sheetView>
  </sheetViews>
  <sheetFormatPr defaultRowHeight="15" x14ac:dyDescent="0.25"/>
  <cols>
    <col min="1" max="1" width="2.7109375" style="71" customWidth="1"/>
    <col min="2" max="24" width="11.7109375" style="63" customWidth="1"/>
    <col min="25" max="16384" width="9.140625" style="71"/>
  </cols>
  <sheetData>
    <row r="1" spans="2:24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2:24" ht="21.95" customHeight="1" thickTop="1" thickBot="1" x14ac:dyDescent="0.3">
      <c r="B2" s="286" t="s">
        <v>341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8"/>
    </row>
    <row r="3" spans="2:24" ht="21.95" customHeight="1" thickTop="1" thickBot="1" x14ac:dyDescent="0.3">
      <c r="B3" s="289" t="s">
        <v>168</v>
      </c>
      <c r="C3" s="298" t="s">
        <v>203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308"/>
      <c r="W3" s="299" t="s">
        <v>170</v>
      </c>
      <c r="X3" s="300"/>
    </row>
    <row r="4" spans="2:24" ht="21.95" customHeight="1" thickTop="1" thickBot="1" x14ac:dyDescent="0.3">
      <c r="B4" s="290"/>
      <c r="C4" s="311" t="s">
        <v>204</v>
      </c>
      <c r="D4" s="312"/>
      <c r="E4" s="312"/>
      <c r="F4" s="312"/>
      <c r="G4" s="312"/>
      <c r="H4" s="312"/>
      <c r="I4" s="312"/>
      <c r="J4" s="312"/>
      <c r="K4" s="312"/>
      <c r="L4" s="313"/>
      <c r="M4" s="311" t="s">
        <v>205</v>
      </c>
      <c r="N4" s="312"/>
      <c r="O4" s="312"/>
      <c r="P4" s="312"/>
      <c r="Q4" s="312"/>
      <c r="R4" s="312"/>
      <c r="S4" s="312"/>
      <c r="T4" s="312"/>
      <c r="U4" s="312"/>
      <c r="V4" s="313"/>
      <c r="W4" s="301"/>
      <c r="X4" s="302"/>
    </row>
    <row r="5" spans="2:24" ht="21.95" customHeight="1" thickTop="1" thickBot="1" x14ac:dyDescent="0.3">
      <c r="B5" s="290"/>
      <c r="C5" s="311" t="s">
        <v>198</v>
      </c>
      <c r="D5" s="314"/>
      <c r="E5" s="314"/>
      <c r="F5" s="314"/>
      <c r="G5" s="314"/>
      <c r="H5" s="314"/>
      <c r="I5" s="315"/>
      <c r="J5" s="145"/>
      <c r="K5" s="316" t="s">
        <v>170</v>
      </c>
      <c r="L5" s="317"/>
      <c r="M5" s="320" t="s">
        <v>198</v>
      </c>
      <c r="N5" s="312"/>
      <c r="O5" s="312"/>
      <c r="P5" s="312"/>
      <c r="Q5" s="312"/>
      <c r="R5" s="312"/>
      <c r="S5" s="312"/>
      <c r="T5" s="313"/>
      <c r="U5" s="316" t="s">
        <v>170</v>
      </c>
      <c r="V5" s="317"/>
      <c r="W5" s="301"/>
      <c r="X5" s="302"/>
    </row>
    <row r="6" spans="2:24" ht="21.95" customHeight="1" thickTop="1" thickBot="1" x14ac:dyDescent="0.3">
      <c r="B6" s="306"/>
      <c r="C6" s="320" t="s">
        <v>199</v>
      </c>
      <c r="D6" s="322"/>
      <c r="E6" s="323" t="s">
        <v>200</v>
      </c>
      <c r="F6" s="322"/>
      <c r="G6" s="323" t="s">
        <v>201</v>
      </c>
      <c r="H6" s="322"/>
      <c r="I6" s="324" t="s">
        <v>202</v>
      </c>
      <c r="J6" s="325"/>
      <c r="K6" s="318"/>
      <c r="L6" s="319"/>
      <c r="M6" s="320" t="s">
        <v>199</v>
      </c>
      <c r="N6" s="322"/>
      <c r="O6" s="323" t="s">
        <v>200</v>
      </c>
      <c r="P6" s="322"/>
      <c r="Q6" s="323" t="s">
        <v>201</v>
      </c>
      <c r="R6" s="322"/>
      <c r="S6" s="321" t="s">
        <v>202</v>
      </c>
      <c r="T6" s="321"/>
      <c r="U6" s="318"/>
      <c r="V6" s="319"/>
      <c r="W6" s="309"/>
      <c r="X6" s="310"/>
    </row>
    <row r="7" spans="2:24" ht="21.95" customHeight="1" thickTop="1" thickBot="1" x14ac:dyDescent="0.3">
      <c r="B7" s="307"/>
      <c r="C7" s="141" t="s">
        <v>169</v>
      </c>
      <c r="D7" s="137" t="s">
        <v>2</v>
      </c>
      <c r="E7" s="142" t="s">
        <v>169</v>
      </c>
      <c r="F7" s="137" t="s">
        <v>2</v>
      </c>
      <c r="G7" s="142" t="s">
        <v>169</v>
      </c>
      <c r="H7" s="137" t="s">
        <v>2</v>
      </c>
      <c r="I7" s="142" t="s">
        <v>169</v>
      </c>
      <c r="J7" s="138" t="s">
        <v>2</v>
      </c>
      <c r="K7" s="141" t="s">
        <v>169</v>
      </c>
      <c r="L7" s="139" t="s">
        <v>2</v>
      </c>
      <c r="M7" s="141" t="s">
        <v>169</v>
      </c>
      <c r="N7" s="137" t="s">
        <v>2</v>
      </c>
      <c r="O7" s="142" t="s">
        <v>169</v>
      </c>
      <c r="P7" s="137" t="s">
        <v>2</v>
      </c>
      <c r="Q7" s="142" t="s">
        <v>169</v>
      </c>
      <c r="R7" s="137" t="s">
        <v>2</v>
      </c>
      <c r="S7" s="142" t="s">
        <v>169</v>
      </c>
      <c r="T7" s="140" t="s">
        <v>2</v>
      </c>
      <c r="U7" s="141" t="s">
        <v>169</v>
      </c>
      <c r="V7" s="139" t="s">
        <v>2</v>
      </c>
      <c r="W7" s="141" t="s">
        <v>169</v>
      </c>
      <c r="X7" s="139" t="s">
        <v>2</v>
      </c>
    </row>
    <row r="8" spans="2:24" ht="21.95" customHeight="1" thickTop="1" x14ac:dyDescent="0.25">
      <c r="B8" s="85" t="s">
        <v>172</v>
      </c>
      <c r="C8" s="93">
        <v>19</v>
      </c>
      <c r="D8" s="134">
        <v>3.2837884548911167E-3</v>
      </c>
      <c r="E8" s="96">
        <v>57</v>
      </c>
      <c r="F8" s="134">
        <v>9.8513653646733496E-3</v>
      </c>
      <c r="G8" s="96">
        <v>8</v>
      </c>
      <c r="H8" s="134">
        <v>1.3826477704804701E-3</v>
      </c>
      <c r="I8" s="96">
        <v>0</v>
      </c>
      <c r="J8" s="124">
        <v>0</v>
      </c>
      <c r="K8" s="265">
        <v>84</v>
      </c>
      <c r="L8" s="131">
        <v>5.6899004267425323E-3</v>
      </c>
      <c r="M8" s="93">
        <v>49</v>
      </c>
      <c r="N8" s="136">
        <v>8.4687175941928795E-3</v>
      </c>
      <c r="O8" s="96">
        <v>142</v>
      </c>
      <c r="P8" s="136">
        <v>2.4541997926028344E-2</v>
      </c>
      <c r="Q8" s="96">
        <v>11</v>
      </c>
      <c r="R8" s="136">
        <v>1.9011406844106464E-3</v>
      </c>
      <c r="S8" s="96">
        <v>0</v>
      </c>
      <c r="T8" s="124">
        <v>0</v>
      </c>
      <c r="U8" s="265">
        <v>202</v>
      </c>
      <c r="V8" s="127">
        <v>1.2482234443551876E-2</v>
      </c>
      <c r="W8" s="120">
        <v>286</v>
      </c>
      <c r="X8" s="127">
        <v>9.2419052543139656E-3</v>
      </c>
    </row>
    <row r="9" spans="2:24" ht="21.95" customHeight="1" x14ac:dyDescent="0.25">
      <c r="B9" s="85" t="s">
        <v>173</v>
      </c>
      <c r="C9" s="93">
        <v>19</v>
      </c>
      <c r="D9" s="134">
        <v>3.2837884548911167E-3</v>
      </c>
      <c r="E9" s="96">
        <v>30</v>
      </c>
      <c r="F9" s="134">
        <v>5.1849291393017633E-3</v>
      </c>
      <c r="G9" s="96">
        <v>1</v>
      </c>
      <c r="H9" s="134">
        <v>1.7283097131005876E-4</v>
      </c>
      <c r="I9" s="96">
        <v>0</v>
      </c>
      <c r="J9" s="124">
        <v>0</v>
      </c>
      <c r="K9" s="120">
        <v>50</v>
      </c>
      <c r="L9" s="131">
        <v>3.3868454921086501E-3</v>
      </c>
      <c r="M9" s="93">
        <v>43</v>
      </c>
      <c r="N9" s="136">
        <v>7.4317317663325265E-3</v>
      </c>
      <c r="O9" s="96">
        <v>107</v>
      </c>
      <c r="P9" s="136">
        <v>1.8492913930176286E-2</v>
      </c>
      <c r="Q9" s="96">
        <v>6</v>
      </c>
      <c r="R9" s="136">
        <v>1.0369858278603526E-3</v>
      </c>
      <c r="S9" s="96">
        <v>0</v>
      </c>
      <c r="T9" s="124">
        <v>0</v>
      </c>
      <c r="U9" s="120">
        <v>156</v>
      </c>
      <c r="V9" s="127">
        <v>9.6397454118519431E-3</v>
      </c>
      <c r="W9" s="120">
        <v>206</v>
      </c>
      <c r="X9" s="127">
        <v>6.6567569314289407E-3</v>
      </c>
    </row>
    <row r="10" spans="2:24" ht="21.95" customHeight="1" x14ac:dyDescent="0.25">
      <c r="B10" s="85" t="s">
        <v>174</v>
      </c>
      <c r="C10" s="93">
        <v>17</v>
      </c>
      <c r="D10" s="134">
        <v>2.9381265122709992E-3</v>
      </c>
      <c r="E10" s="96">
        <v>25</v>
      </c>
      <c r="F10" s="134">
        <v>4.3207742827514693E-3</v>
      </c>
      <c r="G10" s="96">
        <v>2</v>
      </c>
      <c r="H10" s="134">
        <v>3.4566194262011752E-4</v>
      </c>
      <c r="I10" s="96">
        <v>0</v>
      </c>
      <c r="J10" s="124">
        <v>0</v>
      </c>
      <c r="K10" s="120">
        <v>44</v>
      </c>
      <c r="L10" s="131">
        <v>2.9804240330556118E-3</v>
      </c>
      <c r="M10" s="93">
        <v>31</v>
      </c>
      <c r="N10" s="136">
        <v>5.3577601106118214E-3</v>
      </c>
      <c r="O10" s="96">
        <v>117</v>
      </c>
      <c r="P10" s="136">
        <v>2.0221223643276876E-2</v>
      </c>
      <c r="Q10" s="96">
        <v>6</v>
      </c>
      <c r="R10" s="136">
        <v>1.0369858278603526E-3</v>
      </c>
      <c r="S10" s="96">
        <v>0</v>
      </c>
      <c r="T10" s="124">
        <v>0</v>
      </c>
      <c r="U10" s="120">
        <v>154</v>
      </c>
      <c r="V10" s="127">
        <v>9.5161589322128159E-3</v>
      </c>
      <c r="W10" s="120">
        <v>198</v>
      </c>
      <c r="X10" s="127">
        <v>6.3982420991404382E-3</v>
      </c>
    </row>
    <row r="11" spans="2:24" ht="21.95" customHeight="1" x14ac:dyDescent="0.25">
      <c r="B11" s="85" t="s">
        <v>175</v>
      </c>
      <c r="C11" s="93">
        <v>9</v>
      </c>
      <c r="D11" s="134">
        <v>1.5554787417905289E-3</v>
      </c>
      <c r="E11" s="96">
        <v>28</v>
      </c>
      <c r="F11" s="134">
        <v>4.8392671966816453E-3</v>
      </c>
      <c r="G11" s="96">
        <v>1</v>
      </c>
      <c r="H11" s="134">
        <v>1.7283097131005876E-4</v>
      </c>
      <c r="I11" s="96">
        <v>0</v>
      </c>
      <c r="J11" s="124">
        <v>0</v>
      </c>
      <c r="K11" s="120">
        <v>38</v>
      </c>
      <c r="L11" s="131">
        <v>2.5740025740025739E-3</v>
      </c>
      <c r="M11" s="93">
        <v>28</v>
      </c>
      <c r="N11" s="136">
        <v>4.8392671966816453E-3</v>
      </c>
      <c r="O11" s="96">
        <v>92</v>
      </c>
      <c r="P11" s="136">
        <v>1.5900449360525405E-2</v>
      </c>
      <c r="Q11" s="96">
        <v>4</v>
      </c>
      <c r="R11" s="136">
        <v>6.9132388524023505E-4</v>
      </c>
      <c r="S11" s="96">
        <v>0</v>
      </c>
      <c r="T11" s="124">
        <v>0</v>
      </c>
      <c r="U11" s="120">
        <v>124</v>
      </c>
      <c r="V11" s="127">
        <v>7.6623617376259034E-3</v>
      </c>
      <c r="W11" s="120">
        <v>162</v>
      </c>
      <c r="X11" s="127">
        <v>5.2349253538421766E-3</v>
      </c>
    </row>
    <row r="12" spans="2:24" ht="21.95" customHeight="1" x14ac:dyDescent="0.25">
      <c r="B12" s="85" t="s">
        <v>176</v>
      </c>
      <c r="C12" s="93">
        <v>20</v>
      </c>
      <c r="D12" s="134">
        <v>3.4566194262011752E-3</v>
      </c>
      <c r="E12" s="96">
        <v>24</v>
      </c>
      <c r="F12" s="134">
        <v>4.1479433114414103E-3</v>
      </c>
      <c r="G12" s="96">
        <v>0</v>
      </c>
      <c r="H12" s="134">
        <v>0</v>
      </c>
      <c r="I12" s="96">
        <v>0</v>
      </c>
      <c r="J12" s="124">
        <v>0</v>
      </c>
      <c r="K12" s="120">
        <v>44</v>
      </c>
      <c r="L12" s="131">
        <v>2.9804240330556118E-3</v>
      </c>
      <c r="M12" s="93">
        <v>30</v>
      </c>
      <c r="N12" s="136">
        <v>5.1849291393017633E-3</v>
      </c>
      <c r="O12" s="96">
        <v>94</v>
      </c>
      <c r="P12" s="136">
        <v>1.6246111303145523E-2</v>
      </c>
      <c r="Q12" s="96">
        <v>6</v>
      </c>
      <c r="R12" s="136">
        <v>1.0369858278603526E-3</v>
      </c>
      <c r="S12" s="96">
        <v>1</v>
      </c>
      <c r="T12" s="124">
        <v>1.7283097131005876E-4</v>
      </c>
      <c r="U12" s="120">
        <v>131</v>
      </c>
      <c r="V12" s="127">
        <v>8.0949144163628504E-3</v>
      </c>
      <c r="W12" s="120">
        <v>175</v>
      </c>
      <c r="X12" s="127">
        <v>5.6550119563109937E-3</v>
      </c>
    </row>
    <row r="13" spans="2:24" ht="21.95" customHeight="1" x14ac:dyDescent="0.25">
      <c r="B13" s="85" t="s">
        <v>177</v>
      </c>
      <c r="C13" s="93">
        <v>22</v>
      </c>
      <c r="D13" s="134">
        <v>3.8022813688212928E-3</v>
      </c>
      <c r="E13" s="96">
        <v>48</v>
      </c>
      <c r="F13" s="134">
        <v>8.2958866228828206E-3</v>
      </c>
      <c r="G13" s="96">
        <v>2</v>
      </c>
      <c r="H13" s="134">
        <v>3.4566194262011752E-4</v>
      </c>
      <c r="I13" s="96">
        <v>0</v>
      </c>
      <c r="J13" s="124">
        <v>0</v>
      </c>
      <c r="K13" s="120">
        <v>72</v>
      </c>
      <c r="L13" s="131">
        <v>4.8770575086364556E-3</v>
      </c>
      <c r="M13" s="93">
        <v>29</v>
      </c>
      <c r="N13" s="136">
        <v>5.0120981679917043E-3</v>
      </c>
      <c r="O13" s="96">
        <v>133</v>
      </c>
      <c r="P13" s="136">
        <v>2.2986519184237816E-2</v>
      </c>
      <c r="Q13" s="96">
        <v>6</v>
      </c>
      <c r="R13" s="136">
        <v>1.0369858278603526E-3</v>
      </c>
      <c r="S13" s="96">
        <v>0</v>
      </c>
      <c r="T13" s="124">
        <v>0</v>
      </c>
      <c r="U13" s="120">
        <v>168</v>
      </c>
      <c r="V13" s="127">
        <v>1.0381264289686708E-2</v>
      </c>
      <c r="W13" s="120">
        <v>240</v>
      </c>
      <c r="X13" s="127">
        <v>7.7554449686550765E-3</v>
      </c>
    </row>
    <row r="14" spans="2:24" ht="21.95" customHeight="1" x14ac:dyDescent="0.25">
      <c r="B14" s="85" t="s">
        <v>178</v>
      </c>
      <c r="C14" s="93">
        <v>51</v>
      </c>
      <c r="D14" s="134">
        <v>8.8143795368129975E-3</v>
      </c>
      <c r="E14" s="96">
        <v>152</v>
      </c>
      <c r="F14" s="134">
        <v>2.6270307639128933E-2</v>
      </c>
      <c r="G14" s="96">
        <v>10</v>
      </c>
      <c r="H14" s="134">
        <v>1.7283097131005876E-3</v>
      </c>
      <c r="I14" s="96">
        <v>0</v>
      </c>
      <c r="J14" s="124">
        <v>0</v>
      </c>
      <c r="K14" s="120">
        <v>213</v>
      </c>
      <c r="L14" s="131">
        <v>1.442796179638285E-2</v>
      </c>
      <c r="M14" s="93">
        <v>55</v>
      </c>
      <c r="N14" s="136">
        <v>9.5057034220532317E-3</v>
      </c>
      <c r="O14" s="96">
        <v>205</v>
      </c>
      <c r="P14" s="136">
        <v>3.5430349118562049E-2</v>
      </c>
      <c r="Q14" s="96">
        <v>11</v>
      </c>
      <c r="R14" s="136">
        <v>1.9011406844106464E-3</v>
      </c>
      <c r="S14" s="96">
        <v>0</v>
      </c>
      <c r="T14" s="124">
        <v>0</v>
      </c>
      <c r="U14" s="120">
        <v>271</v>
      </c>
      <c r="V14" s="127">
        <v>1.6745967991101774E-2</v>
      </c>
      <c r="W14" s="120">
        <v>484</v>
      </c>
      <c r="X14" s="127">
        <v>1.5640147353454405E-2</v>
      </c>
    </row>
    <row r="15" spans="2:24" ht="21.95" customHeight="1" x14ac:dyDescent="0.25">
      <c r="B15" s="85" t="s">
        <v>179</v>
      </c>
      <c r="C15" s="93">
        <v>144</v>
      </c>
      <c r="D15" s="134">
        <v>2.4887659868648462E-2</v>
      </c>
      <c r="E15" s="96">
        <v>338</v>
      </c>
      <c r="F15" s="134">
        <v>5.8416868302799858E-2</v>
      </c>
      <c r="G15" s="96">
        <v>23</v>
      </c>
      <c r="H15" s="134">
        <v>3.9751123401313513E-3</v>
      </c>
      <c r="I15" s="96">
        <v>0</v>
      </c>
      <c r="J15" s="124">
        <v>0</v>
      </c>
      <c r="K15" s="120">
        <v>505</v>
      </c>
      <c r="L15" s="131">
        <v>3.4207139470297368E-2</v>
      </c>
      <c r="M15" s="93">
        <v>102</v>
      </c>
      <c r="N15" s="136">
        <v>1.7628759073625995E-2</v>
      </c>
      <c r="O15" s="96">
        <v>405</v>
      </c>
      <c r="P15" s="136">
        <v>6.9996543380573803E-2</v>
      </c>
      <c r="Q15" s="96">
        <v>22</v>
      </c>
      <c r="R15" s="136">
        <v>3.8022813688212928E-3</v>
      </c>
      <c r="S15" s="96">
        <v>0</v>
      </c>
      <c r="T15" s="124">
        <v>0</v>
      </c>
      <c r="U15" s="120">
        <v>529</v>
      </c>
      <c r="V15" s="127">
        <v>3.2688623864549217E-2</v>
      </c>
      <c r="W15" s="120">
        <v>1034</v>
      </c>
      <c r="X15" s="127">
        <v>3.3413042073288955E-2</v>
      </c>
    </row>
    <row r="16" spans="2:24" ht="21.95" customHeight="1" x14ac:dyDescent="0.25">
      <c r="B16" s="85" t="s">
        <v>180</v>
      </c>
      <c r="C16" s="93">
        <v>446</v>
      </c>
      <c r="D16" s="134">
        <v>7.7082613204286207E-2</v>
      </c>
      <c r="E16" s="96">
        <v>734</v>
      </c>
      <c r="F16" s="134">
        <v>0.12685793294158312</v>
      </c>
      <c r="G16" s="96">
        <v>41</v>
      </c>
      <c r="H16" s="134">
        <v>7.0860698237124094E-3</v>
      </c>
      <c r="I16" s="96">
        <v>0</v>
      </c>
      <c r="J16" s="124">
        <v>0</v>
      </c>
      <c r="K16" s="120">
        <v>1221</v>
      </c>
      <c r="L16" s="131">
        <v>8.2706766917293228E-2</v>
      </c>
      <c r="M16" s="93">
        <v>228</v>
      </c>
      <c r="N16" s="136">
        <v>3.9405461458693399E-2</v>
      </c>
      <c r="O16" s="96">
        <v>768</v>
      </c>
      <c r="P16" s="136">
        <v>0.13273418596612513</v>
      </c>
      <c r="Q16" s="96">
        <v>53</v>
      </c>
      <c r="R16" s="136">
        <v>9.1600414794331137E-3</v>
      </c>
      <c r="S16" s="96">
        <v>0</v>
      </c>
      <c r="T16" s="124">
        <v>0</v>
      </c>
      <c r="U16" s="120">
        <v>1049</v>
      </c>
      <c r="V16" s="127">
        <v>6.4821108570722361E-2</v>
      </c>
      <c r="W16" s="120">
        <v>2270</v>
      </c>
      <c r="X16" s="127">
        <v>7.3353583661862592E-2</v>
      </c>
    </row>
    <row r="17" spans="2:24" ht="21.95" customHeight="1" x14ac:dyDescent="0.25">
      <c r="B17" s="85" t="s">
        <v>181</v>
      </c>
      <c r="C17" s="93">
        <v>522</v>
      </c>
      <c r="D17" s="134">
        <v>9.0217767023850676E-2</v>
      </c>
      <c r="E17" s="96">
        <v>814</v>
      </c>
      <c r="F17" s="134">
        <v>0.14068441064638784</v>
      </c>
      <c r="G17" s="96">
        <v>73</v>
      </c>
      <c r="H17" s="134">
        <v>1.261666090563429E-2</v>
      </c>
      <c r="I17" s="96">
        <v>0</v>
      </c>
      <c r="J17" s="124">
        <v>0</v>
      </c>
      <c r="K17" s="120">
        <v>1409</v>
      </c>
      <c r="L17" s="131">
        <v>9.5441305967621751E-2</v>
      </c>
      <c r="M17" s="93">
        <v>365</v>
      </c>
      <c r="N17" s="136">
        <v>6.3083304528171444E-2</v>
      </c>
      <c r="O17" s="96">
        <v>1178</v>
      </c>
      <c r="P17" s="136">
        <v>0.20359488420324923</v>
      </c>
      <c r="Q17" s="96">
        <v>63</v>
      </c>
      <c r="R17" s="136">
        <v>1.0888351192533702E-2</v>
      </c>
      <c r="S17" s="96">
        <v>0</v>
      </c>
      <c r="T17" s="124">
        <v>0</v>
      </c>
      <c r="U17" s="120">
        <v>1606</v>
      </c>
      <c r="V17" s="127">
        <v>9.9239943150219362E-2</v>
      </c>
      <c r="W17" s="120">
        <v>3015</v>
      </c>
      <c r="X17" s="127">
        <v>9.7427777418729405E-2</v>
      </c>
    </row>
    <row r="18" spans="2:24" ht="21.95" customHeight="1" x14ac:dyDescent="0.25">
      <c r="B18" s="85" t="s">
        <v>182</v>
      </c>
      <c r="C18" s="93">
        <v>754</v>
      </c>
      <c r="D18" s="134">
        <v>0.1303145523677843</v>
      </c>
      <c r="E18" s="96">
        <v>1086</v>
      </c>
      <c r="F18" s="134">
        <v>0.18769443484272383</v>
      </c>
      <c r="G18" s="96">
        <v>82</v>
      </c>
      <c r="H18" s="134">
        <v>1.4172139647424819E-2</v>
      </c>
      <c r="I18" s="96">
        <v>0</v>
      </c>
      <c r="J18" s="124">
        <v>0</v>
      </c>
      <c r="K18" s="120">
        <v>1922</v>
      </c>
      <c r="L18" s="131">
        <v>0.1301903407166565</v>
      </c>
      <c r="M18" s="93">
        <v>507</v>
      </c>
      <c r="N18" s="136">
        <v>8.7625302454199791E-2</v>
      </c>
      <c r="O18" s="96">
        <v>1474</v>
      </c>
      <c r="P18" s="136">
        <v>0.25475285171102663</v>
      </c>
      <c r="Q18" s="96">
        <v>103</v>
      </c>
      <c r="R18" s="136">
        <v>1.7801590044936054E-2</v>
      </c>
      <c r="S18" s="96">
        <v>1</v>
      </c>
      <c r="T18" s="124">
        <v>1.7283097131005876E-4</v>
      </c>
      <c r="U18" s="120">
        <v>2085</v>
      </c>
      <c r="V18" s="127">
        <v>0.12883890502379039</v>
      </c>
      <c r="W18" s="120">
        <v>4007</v>
      </c>
      <c r="X18" s="127">
        <v>0.12948361662250371</v>
      </c>
    </row>
    <row r="19" spans="2:24" ht="21.95" customHeight="1" x14ac:dyDescent="0.25">
      <c r="B19" s="85" t="s">
        <v>183</v>
      </c>
      <c r="C19" s="93">
        <v>723</v>
      </c>
      <c r="D19" s="134">
        <v>0.12495679225717249</v>
      </c>
      <c r="E19" s="96">
        <v>940</v>
      </c>
      <c r="F19" s="134">
        <v>0.16246111303145525</v>
      </c>
      <c r="G19" s="96">
        <v>64</v>
      </c>
      <c r="H19" s="134">
        <v>1.1061182163843761E-2</v>
      </c>
      <c r="I19" s="96">
        <v>0</v>
      </c>
      <c r="J19" s="124">
        <v>0</v>
      </c>
      <c r="K19" s="120">
        <v>1727</v>
      </c>
      <c r="L19" s="131">
        <v>0.11698164329743277</v>
      </c>
      <c r="M19" s="93">
        <v>480</v>
      </c>
      <c r="N19" s="136">
        <v>8.2958866228828212E-2</v>
      </c>
      <c r="O19" s="96">
        <v>1284</v>
      </c>
      <c r="P19" s="136">
        <v>0.22191496716211545</v>
      </c>
      <c r="Q19" s="96">
        <v>81</v>
      </c>
      <c r="R19" s="136">
        <v>1.399930867611476E-2</v>
      </c>
      <c r="S19" s="96">
        <v>0</v>
      </c>
      <c r="T19" s="124">
        <v>0</v>
      </c>
      <c r="U19" s="120">
        <v>1845</v>
      </c>
      <c r="V19" s="127">
        <v>0.1140085274670951</v>
      </c>
      <c r="W19" s="120">
        <v>3572</v>
      </c>
      <c r="X19" s="127">
        <v>0.11542687261681639</v>
      </c>
    </row>
    <row r="20" spans="2:24" ht="21.95" customHeight="1" x14ac:dyDescent="0.25">
      <c r="B20" s="85" t="s">
        <v>184</v>
      </c>
      <c r="C20" s="93">
        <v>507</v>
      </c>
      <c r="D20" s="134">
        <v>8.7625302454199791E-2</v>
      </c>
      <c r="E20" s="96">
        <v>688</v>
      </c>
      <c r="F20" s="134">
        <v>0.11890770826132042</v>
      </c>
      <c r="G20" s="96">
        <v>48</v>
      </c>
      <c r="H20" s="134">
        <v>8.2958866228828206E-3</v>
      </c>
      <c r="I20" s="96">
        <v>0</v>
      </c>
      <c r="J20" s="124">
        <v>0</v>
      </c>
      <c r="K20" s="120">
        <v>1243</v>
      </c>
      <c r="L20" s="131">
        <v>8.419697893382104E-2</v>
      </c>
      <c r="M20" s="93">
        <v>203</v>
      </c>
      <c r="N20" s="136">
        <v>3.5084687175941931E-2</v>
      </c>
      <c r="O20" s="96">
        <v>524</v>
      </c>
      <c r="P20" s="136">
        <v>9.0563428966470794E-2</v>
      </c>
      <c r="Q20" s="96">
        <v>33</v>
      </c>
      <c r="R20" s="136">
        <v>5.7034220532319393E-3</v>
      </c>
      <c r="S20" s="96">
        <v>0</v>
      </c>
      <c r="T20" s="124">
        <v>0</v>
      </c>
      <c r="U20" s="120">
        <v>760</v>
      </c>
      <c r="V20" s="127">
        <v>4.6962862262868443E-2</v>
      </c>
      <c r="W20" s="120">
        <v>2003</v>
      </c>
      <c r="X20" s="127">
        <v>6.4725651134233828E-2</v>
      </c>
    </row>
    <row r="21" spans="2:24" ht="21.95" customHeight="1" x14ac:dyDescent="0.25">
      <c r="B21" s="85" t="s">
        <v>185</v>
      </c>
      <c r="C21" s="93">
        <v>487</v>
      </c>
      <c r="D21" s="134">
        <v>8.4168683027998611E-2</v>
      </c>
      <c r="E21" s="96">
        <v>640</v>
      </c>
      <c r="F21" s="134">
        <v>0.11061182163843761</v>
      </c>
      <c r="G21" s="96">
        <v>43</v>
      </c>
      <c r="H21" s="134">
        <v>7.4317317663325265E-3</v>
      </c>
      <c r="I21" s="96">
        <v>0</v>
      </c>
      <c r="J21" s="124">
        <v>0</v>
      </c>
      <c r="K21" s="120">
        <v>1170</v>
      </c>
      <c r="L21" s="131">
        <v>7.9252184515342411E-2</v>
      </c>
      <c r="M21" s="93">
        <v>320</v>
      </c>
      <c r="N21" s="136">
        <v>5.5305910819218804E-2</v>
      </c>
      <c r="O21" s="96">
        <v>793</v>
      </c>
      <c r="P21" s="136">
        <v>0.13705496024887659</v>
      </c>
      <c r="Q21" s="96">
        <v>53</v>
      </c>
      <c r="R21" s="136">
        <v>9.1600414794331137E-3</v>
      </c>
      <c r="S21" s="96">
        <v>1</v>
      </c>
      <c r="T21" s="124">
        <v>1.7283097131005876E-4</v>
      </c>
      <c r="U21" s="120">
        <v>1167</v>
      </c>
      <c r="V21" s="127">
        <v>7.2112710869430885E-2</v>
      </c>
      <c r="W21" s="120">
        <v>2337</v>
      </c>
      <c r="X21" s="127">
        <v>7.5518645382278815E-2</v>
      </c>
    </row>
    <row r="22" spans="2:24" ht="21.95" customHeight="1" x14ac:dyDescent="0.25">
      <c r="B22" s="85" t="s">
        <v>186</v>
      </c>
      <c r="C22" s="93">
        <v>541</v>
      </c>
      <c r="D22" s="134">
        <v>9.3501555478741796E-2</v>
      </c>
      <c r="E22" s="96">
        <v>673</v>
      </c>
      <c r="F22" s="134">
        <v>0.11631524369166955</v>
      </c>
      <c r="G22" s="96">
        <v>40</v>
      </c>
      <c r="H22" s="134">
        <v>6.9132388524023505E-3</v>
      </c>
      <c r="I22" s="96">
        <v>0</v>
      </c>
      <c r="J22" s="124">
        <v>0</v>
      </c>
      <c r="K22" s="120">
        <v>1254</v>
      </c>
      <c r="L22" s="131">
        <v>8.4942084942084939E-2</v>
      </c>
      <c r="M22" s="93">
        <v>451</v>
      </c>
      <c r="N22" s="136">
        <v>7.7946768060836502E-2</v>
      </c>
      <c r="O22" s="96">
        <v>1018</v>
      </c>
      <c r="P22" s="136">
        <v>0.17594192879363982</v>
      </c>
      <c r="Q22" s="96">
        <v>72</v>
      </c>
      <c r="R22" s="136">
        <v>1.2443829934324231E-2</v>
      </c>
      <c r="S22" s="96">
        <v>0</v>
      </c>
      <c r="T22" s="124">
        <v>0</v>
      </c>
      <c r="U22" s="120">
        <v>1541</v>
      </c>
      <c r="V22" s="127">
        <v>9.522338256194772E-2</v>
      </c>
      <c r="W22" s="120">
        <v>2795</v>
      </c>
      <c r="X22" s="127">
        <v>9.0318619530795577E-2</v>
      </c>
    </row>
    <row r="23" spans="2:24" ht="21.95" customHeight="1" x14ac:dyDescent="0.25">
      <c r="B23" s="85" t="s">
        <v>187</v>
      </c>
      <c r="C23" s="93">
        <v>472</v>
      </c>
      <c r="D23" s="134">
        <v>8.1576218458347741E-2</v>
      </c>
      <c r="E23" s="96">
        <v>626</v>
      </c>
      <c r="F23" s="134">
        <v>0.10819218804009678</v>
      </c>
      <c r="G23" s="96">
        <v>39</v>
      </c>
      <c r="H23" s="134">
        <v>6.7404078810922915E-3</v>
      </c>
      <c r="I23" s="96">
        <v>0</v>
      </c>
      <c r="J23" s="124">
        <v>0</v>
      </c>
      <c r="K23" s="120">
        <v>1137</v>
      </c>
      <c r="L23" s="131">
        <v>7.7016866490550701E-2</v>
      </c>
      <c r="M23" s="93">
        <v>364</v>
      </c>
      <c r="N23" s="136">
        <v>6.2910473556861385E-2</v>
      </c>
      <c r="O23" s="96">
        <v>897</v>
      </c>
      <c r="P23" s="136">
        <v>0.15502938126512272</v>
      </c>
      <c r="Q23" s="96">
        <v>52</v>
      </c>
      <c r="R23" s="136">
        <v>8.9872105081230565E-3</v>
      </c>
      <c r="S23" s="96">
        <v>0</v>
      </c>
      <c r="T23" s="124">
        <v>0</v>
      </c>
      <c r="U23" s="120">
        <v>1313</v>
      </c>
      <c r="V23" s="127">
        <v>8.1134523883087187E-2</v>
      </c>
      <c r="W23" s="120">
        <v>2450</v>
      </c>
      <c r="X23" s="127">
        <v>7.9170167388353904E-2</v>
      </c>
    </row>
    <row r="24" spans="2:24" ht="21.95" customHeight="1" x14ac:dyDescent="0.25">
      <c r="B24" s="85" t="s">
        <v>188</v>
      </c>
      <c r="C24" s="93">
        <v>278</v>
      </c>
      <c r="D24" s="134">
        <v>4.8047010024196334E-2</v>
      </c>
      <c r="E24" s="96">
        <v>425</v>
      </c>
      <c r="F24" s="134">
        <v>7.3453162806774969E-2</v>
      </c>
      <c r="G24" s="96">
        <v>25</v>
      </c>
      <c r="H24" s="134">
        <v>4.3207742827514693E-3</v>
      </c>
      <c r="I24" s="96">
        <v>0</v>
      </c>
      <c r="J24" s="124">
        <v>0</v>
      </c>
      <c r="K24" s="120">
        <v>728</v>
      </c>
      <c r="L24" s="131">
        <v>4.9312470365101946E-2</v>
      </c>
      <c r="M24" s="93">
        <v>174</v>
      </c>
      <c r="N24" s="136">
        <v>3.0072589007950224E-2</v>
      </c>
      <c r="O24" s="96">
        <v>450</v>
      </c>
      <c r="P24" s="136">
        <v>7.7773937089526443E-2</v>
      </c>
      <c r="Q24" s="96">
        <v>25</v>
      </c>
      <c r="R24" s="136">
        <v>4.3207742827514693E-3</v>
      </c>
      <c r="S24" s="96">
        <v>0</v>
      </c>
      <c r="T24" s="124">
        <v>0</v>
      </c>
      <c r="U24" s="120">
        <v>649</v>
      </c>
      <c r="V24" s="127">
        <v>4.010381264289687E-2</v>
      </c>
      <c r="W24" s="120">
        <v>1377</v>
      </c>
      <c r="X24" s="127">
        <v>4.4496865507658502E-2</v>
      </c>
    </row>
    <row r="25" spans="2:24" ht="21.95" customHeight="1" x14ac:dyDescent="0.25">
      <c r="B25" s="85" t="s">
        <v>189</v>
      </c>
      <c r="C25" s="93">
        <v>170</v>
      </c>
      <c r="D25" s="134">
        <v>2.9381265122709988E-2</v>
      </c>
      <c r="E25" s="96">
        <v>265</v>
      </c>
      <c r="F25" s="134">
        <v>4.5800207397165574E-2</v>
      </c>
      <c r="G25" s="96">
        <v>19</v>
      </c>
      <c r="H25" s="134">
        <v>3.2837884548911167E-3</v>
      </c>
      <c r="I25" s="96">
        <v>0</v>
      </c>
      <c r="J25" s="124">
        <v>0</v>
      </c>
      <c r="K25" s="120">
        <v>454</v>
      </c>
      <c r="L25" s="131">
        <v>3.0752557068346544E-2</v>
      </c>
      <c r="M25" s="93">
        <v>140</v>
      </c>
      <c r="N25" s="136">
        <v>2.4196335983408226E-2</v>
      </c>
      <c r="O25" s="96">
        <v>302</v>
      </c>
      <c r="P25" s="136">
        <v>5.2194953335637749E-2</v>
      </c>
      <c r="Q25" s="96">
        <v>22</v>
      </c>
      <c r="R25" s="136">
        <v>3.8022813688212928E-3</v>
      </c>
      <c r="S25" s="96">
        <v>0</v>
      </c>
      <c r="T25" s="124">
        <v>0</v>
      </c>
      <c r="U25" s="120">
        <v>464</v>
      </c>
      <c r="V25" s="127">
        <v>2.8672063276277575E-2</v>
      </c>
      <c r="W25" s="120">
        <v>918</v>
      </c>
      <c r="X25" s="127">
        <v>2.9664577005105667E-2</v>
      </c>
    </row>
    <row r="26" spans="2:24" ht="21.95" customHeight="1" x14ac:dyDescent="0.25">
      <c r="B26" s="85" t="s">
        <v>190</v>
      </c>
      <c r="C26" s="93">
        <v>158</v>
      </c>
      <c r="D26" s="134">
        <v>2.7307293466989284E-2</v>
      </c>
      <c r="E26" s="96">
        <v>162</v>
      </c>
      <c r="F26" s="134">
        <v>2.799861735222952E-2</v>
      </c>
      <c r="G26" s="96">
        <v>12</v>
      </c>
      <c r="H26" s="134">
        <v>2.0739716557207051E-3</v>
      </c>
      <c r="I26" s="96">
        <v>0</v>
      </c>
      <c r="J26" s="124">
        <v>0</v>
      </c>
      <c r="K26" s="120">
        <v>332</v>
      </c>
      <c r="L26" s="131">
        <v>2.2488654067601435E-2</v>
      </c>
      <c r="M26" s="93">
        <v>92</v>
      </c>
      <c r="N26" s="136">
        <v>1.5900449360525405E-2</v>
      </c>
      <c r="O26" s="96">
        <v>276</v>
      </c>
      <c r="P26" s="136">
        <v>4.7701348081576216E-2</v>
      </c>
      <c r="Q26" s="96">
        <v>11</v>
      </c>
      <c r="R26" s="136">
        <v>1.9011406844106464E-3</v>
      </c>
      <c r="S26" s="96">
        <v>0</v>
      </c>
      <c r="T26" s="124">
        <v>0</v>
      </c>
      <c r="U26" s="120">
        <v>379</v>
      </c>
      <c r="V26" s="127">
        <v>2.3419637891614657E-2</v>
      </c>
      <c r="W26" s="120">
        <v>711</v>
      </c>
      <c r="X26" s="127">
        <v>2.2975505719640663E-2</v>
      </c>
    </row>
    <row r="27" spans="2:24" ht="21.95" customHeight="1" x14ac:dyDescent="0.25">
      <c r="B27" s="85" t="s">
        <v>191</v>
      </c>
      <c r="C27" s="93">
        <v>95</v>
      </c>
      <c r="D27" s="134">
        <v>1.6418942274455582E-2</v>
      </c>
      <c r="E27" s="96">
        <v>157</v>
      </c>
      <c r="F27" s="134">
        <v>2.7134462495679225E-2</v>
      </c>
      <c r="G27" s="96">
        <v>11</v>
      </c>
      <c r="H27" s="134">
        <v>1.9011406844106464E-3</v>
      </c>
      <c r="I27" s="96">
        <v>0</v>
      </c>
      <c r="J27" s="124">
        <v>0</v>
      </c>
      <c r="K27" s="120">
        <v>263</v>
      </c>
      <c r="L27" s="131">
        <v>1.78148072884915E-2</v>
      </c>
      <c r="M27" s="93">
        <v>89</v>
      </c>
      <c r="N27" s="136">
        <v>1.538195644659523E-2</v>
      </c>
      <c r="O27" s="96">
        <v>273</v>
      </c>
      <c r="P27" s="136">
        <v>4.7182855167646046E-2</v>
      </c>
      <c r="Q27" s="96">
        <v>15</v>
      </c>
      <c r="R27" s="136">
        <v>2.5924645696508816E-3</v>
      </c>
      <c r="S27" s="96">
        <v>0</v>
      </c>
      <c r="T27" s="124">
        <v>0</v>
      </c>
      <c r="U27" s="120">
        <v>377</v>
      </c>
      <c r="V27" s="127">
        <v>2.3296051411975528E-2</v>
      </c>
      <c r="W27" s="120">
        <v>640</v>
      </c>
      <c r="X27" s="127">
        <v>2.0681186583080203E-2</v>
      </c>
    </row>
    <row r="28" spans="2:24" ht="21.95" customHeight="1" x14ac:dyDescent="0.25">
      <c r="B28" s="85" t="s">
        <v>192</v>
      </c>
      <c r="C28" s="93">
        <v>71</v>
      </c>
      <c r="D28" s="134">
        <v>1.2270998963014172E-2</v>
      </c>
      <c r="E28" s="96">
        <v>102</v>
      </c>
      <c r="F28" s="134">
        <v>1.7628759073625995E-2</v>
      </c>
      <c r="G28" s="96">
        <v>4</v>
      </c>
      <c r="H28" s="134">
        <v>6.9132388524023505E-4</v>
      </c>
      <c r="I28" s="96">
        <v>0</v>
      </c>
      <c r="J28" s="124">
        <v>0</v>
      </c>
      <c r="K28" s="120">
        <v>177</v>
      </c>
      <c r="L28" s="131">
        <v>1.1989433042064622E-2</v>
      </c>
      <c r="M28" s="93">
        <v>82</v>
      </c>
      <c r="N28" s="136">
        <v>1.4172139647424819E-2</v>
      </c>
      <c r="O28" s="96">
        <v>236</v>
      </c>
      <c r="P28" s="136">
        <v>4.078810922917387E-2</v>
      </c>
      <c r="Q28" s="96">
        <v>18</v>
      </c>
      <c r="R28" s="136">
        <v>3.1109574835810577E-3</v>
      </c>
      <c r="S28" s="96">
        <v>0</v>
      </c>
      <c r="T28" s="124">
        <v>0</v>
      </c>
      <c r="U28" s="120">
        <v>336</v>
      </c>
      <c r="V28" s="127">
        <v>2.0762528579373416E-2</v>
      </c>
      <c r="W28" s="120">
        <v>513</v>
      </c>
      <c r="X28" s="127">
        <v>1.6577263620500226E-2</v>
      </c>
    </row>
    <row r="29" spans="2:24" ht="21.95" customHeight="1" x14ac:dyDescent="0.25">
      <c r="B29" s="85" t="s">
        <v>193</v>
      </c>
      <c r="C29" s="93">
        <v>49</v>
      </c>
      <c r="D29" s="134">
        <v>8.4687175941928795E-3</v>
      </c>
      <c r="E29" s="96">
        <v>73</v>
      </c>
      <c r="F29" s="134">
        <v>1.261666090563429E-2</v>
      </c>
      <c r="G29" s="96">
        <v>8</v>
      </c>
      <c r="H29" s="134">
        <v>1.3826477704804701E-3</v>
      </c>
      <c r="I29" s="96">
        <v>0</v>
      </c>
      <c r="J29" s="124">
        <v>0</v>
      </c>
      <c r="K29" s="120">
        <v>130</v>
      </c>
      <c r="L29" s="131">
        <v>8.8057982794824893E-3</v>
      </c>
      <c r="M29" s="93">
        <v>76</v>
      </c>
      <c r="N29" s="136">
        <v>1.3135153819564467E-2</v>
      </c>
      <c r="O29" s="96">
        <v>194</v>
      </c>
      <c r="P29" s="136">
        <v>3.35292084341514E-2</v>
      </c>
      <c r="Q29" s="96">
        <v>7</v>
      </c>
      <c r="R29" s="136">
        <v>1.2098167991704113E-3</v>
      </c>
      <c r="S29" s="96">
        <v>0</v>
      </c>
      <c r="T29" s="124">
        <v>0</v>
      </c>
      <c r="U29" s="120">
        <v>277</v>
      </c>
      <c r="V29" s="127">
        <v>1.7116727430019157E-2</v>
      </c>
      <c r="W29" s="120">
        <v>407</v>
      </c>
      <c r="X29" s="127">
        <v>1.3151942092677567E-2</v>
      </c>
    </row>
    <row r="30" spans="2:24" ht="21.95" customHeight="1" x14ac:dyDescent="0.25">
      <c r="B30" s="85" t="s">
        <v>194</v>
      </c>
      <c r="C30" s="93">
        <v>45</v>
      </c>
      <c r="D30" s="134">
        <v>7.7773937089526445E-3</v>
      </c>
      <c r="E30" s="96">
        <v>70</v>
      </c>
      <c r="F30" s="134">
        <v>1.2098167991704113E-2</v>
      </c>
      <c r="G30" s="96">
        <v>4</v>
      </c>
      <c r="H30" s="134">
        <v>6.9132388524023505E-4</v>
      </c>
      <c r="I30" s="96">
        <v>0</v>
      </c>
      <c r="J30" s="124">
        <v>0</v>
      </c>
      <c r="K30" s="120">
        <v>119</v>
      </c>
      <c r="L30" s="131">
        <v>8.060692271218587E-3</v>
      </c>
      <c r="M30" s="93">
        <v>68</v>
      </c>
      <c r="N30" s="136">
        <v>1.1752506049083997E-2</v>
      </c>
      <c r="O30" s="96">
        <v>168</v>
      </c>
      <c r="P30" s="136">
        <v>2.9035603180089874E-2</v>
      </c>
      <c r="Q30" s="96">
        <v>10</v>
      </c>
      <c r="R30" s="136">
        <v>1.7283097131005876E-3</v>
      </c>
      <c r="S30" s="96">
        <v>0</v>
      </c>
      <c r="T30" s="124">
        <v>0</v>
      </c>
      <c r="U30" s="120">
        <v>246</v>
      </c>
      <c r="V30" s="127">
        <v>1.520113699561268E-2</v>
      </c>
      <c r="W30" s="120">
        <v>365</v>
      </c>
      <c r="X30" s="127">
        <v>1.1794739223162929E-2</v>
      </c>
    </row>
    <row r="31" spans="2:24" ht="21.95" customHeight="1" x14ac:dyDescent="0.25">
      <c r="B31" s="85" t="s">
        <v>195</v>
      </c>
      <c r="C31" s="93">
        <v>37</v>
      </c>
      <c r="D31" s="134">
        <v>6.3947459384721744E-3</v>
      </c>
      <c r="E31" s="96">
        <v>54</v>
      </c>
      <c r="F31" s="134">
        <v>9.3328724507431727E-3</v>
      </c>
      <c r="G31" s="96">
        <v>2</v>
      </c>
      <c r="H31" s="134">
        <v>3.4566194262011752E-4</v>
      </c>
      <c r="I31" s="96">
        <v>0</v>
      </c>
      <c r="J31" s="124">
        <v>0</v>
      </c>
      <c r="K31" s="120">
        <v>93</v>
      </c>
      <c r="L31" s="131">
        <v>6.2995326153220893E-3</v>
      </c>
      <c r="M31" s="93">
        <v>68</v>
      </c>
      <c r="N31" s="136">
        <v>1.1752506049083997E-2</v>
      </c>
      <c r="O31" s="96">
        <v>145</v>
      </c>
      <c r="P31" s="136">
        <v>2.5060490839958521E-2</v>
      </c>
      <c r="Q31" s="96">
        <v>10</v>
      </c>
      <c r="R31" s="136">
        <v>1.7283097131005876E-3</v>
      </c>
      <c r="S31" s="96">
        <v>0</v>
      </c>
      <c r="T31" s="124">
        <v>0</v>
      </c>
      <c r="U31" s="120">
        <v>223</v>
      </c>
      <c r="V31" s="127">
        <v>1.3779892479762714E-2</v>
      </c>
      <c r="W31" s="120">
        <v>316</v>
      </c>
      <c r="X31" s="127">
        <v>1.0211335875395851E-2</v>
      </c>
    </row>
    <row r="32" spans="2:24" ht="21.95" customHeight="1" thickBot="1" x14ac:dyDescent="0.3">
      <c r="B32" s="85" t="s">
        <v>171</v>
      </c>
      <c r="C32" s="93">
        <v>130</v>
      </c>
      <c r="D32" s="134">
        <v>2.2468026270307639E-2</v>
      </c>
      <c r="E32" s="96">
        <v>184</v>
      </c>
      <c r="F32" s="134">
        <v>3.180089872105081E-2</v>
      </c>
      <c r="G32" s="143">
        <v>20</v>
      </c>
      <c r="H32" s="134">
        <v>3.4566194262011752E-3</v>
      </c>
      <c r="I32" s="96">
        <v>0</v>
      </c>
      <c r="J32" s="124">
        <v>0</v>
      </c>
      <c r="K32" s="266">
        <v>334</v>
      </c>
      <c r="L32" s="131">
        <v>2.262412788728578E-2</v>
      </c>
      <c r="M32" s="144">
        <v>53</v>
      </c>
      <c r="N32" s="136">
        <v>9.1600414794331137E-3</v>
      </c>
      <c r="O32" s="96">
        <v>68</v>
      </c>
      <c r="P32" s="136">
        <v>1.1752506049083997E-2</v>
      </c>
      <c r="Q32" s="96">
        <v>10</v>
      </c>
      <c r="R32" s="136">
        <v>1.7283097131005876E-3</v>
      </c>
      <c r="S32" s="143">
        <v>0</v>
      </c>
      <c r="T32" s="124">
        <v>0</v>
      </c>
      <c r="U32" s="266">
        <v>131</v>
      </c>
      <c r="V32" s="127">
        <v>8.0949144163628504E-3</v>
      </c>
      <c r="W32" s="120">
        <v>465</v>
      </c>
      <c r="X32" s="127">
        <v>1.5026174626769211E-2</v>
      </c>
    </row>
    <row r="33" spans="2:24" ht="21.95" customHeight="1" thickTop="1" thickBot="1" x14ac:dyDescent="0.3">
      <c r="B33" s="98" t="s">
        <v>170</v>
      </c>
      <c r="C33" s="94">
        <v>5786</v>
      </c>
      <c r="D33" s="135">
        <v>1</v>
      </c>
      <c r="E33" s="97">
        <v>8395</v>
      </c>
      <c r="F33" s="135">
        <v>1.4509160041479432</v>
      </c>
      <c r="G33" s="97">
        <v>582</v>
      </c>
      <c r="H33" s="135">
        <v>0.1005876253024542</v>
      </c>
      <c r="I33" s="97">
        <v>0</v>
      </c>
      <c r="J33" s="128">
        <v>0</v>
      </c>
      <c r="K33" s="94">
        <v>14763</v>
      </c>
      <c r="L33" s="129">
        <v>1.0000000000000002</v>
      </c>
      <c r="M33" s="94">
        <v>4127</v>
      </c>
      <c r="N33" s="135">
        <v>0.71327341859661242</v>
      </c>
      <c r="O33" s="97">
        <v>11343</v>
      </c>
      <c r="P33" s="135">
        <v>1.9604217075699968</v>
      </c>
      <c r="Q33" s="97">
        <v>710</v>
      </c>
      <c r="R33" s="135">
        <v>0.12270998963014174</v>
      </c>
      <c r="S33" s="97">
        <v>3</v>
      </c>
      <c r="T33" s="128">
        <v>5.1849291393017628E-4</v>
      </c>
      <c r="U33" s="94">
        <v>16183</v>
      </c>
      <c r="V33" s="129">
        <v>1</v>
      </c>
      <c r="W33" s="94">
        <v>30946</v>
      </c>
      <c r="X33" s="129">
        <v>1</v>
      </c>
    </row>
    <row r="34" spans="2:24" ht="21.95" customHeight="1" thickTop="1" thickBot="1" x14ac:dyDescent="0.3">
      <c r="B34" s="99"/>
      <c r="C34" s="100"/>
      <c r="D34" s="122"/>
      <c r="E34" s="100"/>
      <c r="F34" s="122"/>
      <c r="G34" s="100"/>
      <c r="H34" s="122"/>
      <c r="I34" s="100"/>
      <c r="J34" s="100"/>
      <c r="K34" s="100"/>
      <c r="L34" s="122"/>
      <c r="M34" s="100"/>
      <c r="N34" s="122"/>
      <c r="O34" s="100"/>
      <c r="P34" s="122"/>
      <c r="Q34" s="100"/>
      <c r="R34" s="122"/>
      <c r="S34" s="100"/>
      <c r="T34" s="122"/>
      <c r="U34" s="100"/>
      <c r="V34" s="122"/>
      <c r="W34" s="100"/>
      <c r="X34" s="122"/>
    </row>
    <row r="35" spans="2:24" ht="21.95" customHeight="1" thickTop="1" x14ac:dyDescent="0.25">
      <c r="B35" s="111" t="s">
        <v>196</v>
      </c>
      <c r="C35" s="106"/>
      <c r="D35" s="106"/>
      <c r="E35" s="260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02"/>
      <c r="X35" s="102"/>
    </row>
    <row r="36" spans="2:24" ht="21.95" customHeight="1" thickBot="1" x14ac:dyDescent="0.3">
      <c r="B36" s="208" t="s">
        <v>197</v>
      </c>
      <c r="C36" s="109"/>
      <c r="D36" s="109"/>
      <c r="E36" s="261"/>
      <c r="F36" s="102"/>
      <c r="G36" s="102"/>
      <c r="H36" s="102"/>
      <c r="I36" s="102"/>
      <c r="J36" s="102"/>
      <c r="K36" s="103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102"/>
      <c r="W36" s="102"/>
      <c r="X36" s="102"/>
    </row>
    <row r="37" spans="2:24" ht="15.75" thickTop="1" x14ac:dyDescent="0.25">
      <c r="B37" s="123"/>
      <c r="C37" s="102"/>
      <c r="D37" s="102"/>
      <c r="E37" s="102"/>
      <c r="F37" s="102"/>
      <c r="G37" s="102"/>
      <c r="H37" s="102"/>
      <c r="I37" s="102"/>
      <c r="J37" s="102"/>
      <c r="K37" s="103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102"/>
      <c r="W37" s="102"/>
      <c r="X37" s="102"/>
    </row>
    <row r="38" spans="2:24" x14ac:dyDescent="0.25"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102"/>
      <c r="W38" s="102"/>
      <c r="X38" s="102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2:24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2:24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2:24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2:24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2:24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2:24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</row>
    <row r="55" spans="2:24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</row>
    <row r="56" spans="2:24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2:24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</row>
    <row r="58" spans="2:24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2:24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2:24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2:24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2:24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2:24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2:24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2:24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</row>
    <row r="66" spans="2:24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2:24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2:24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2:24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2:24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  <row r="71" spans="2:24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</row>
    <row r="72" spans="2:24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 spans="2:24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2:24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 spans="2:24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2:24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</row>
    <row r="77" spans="2:24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</row>
    <row r="78" spans="2:24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2:24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 spans="2:24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 spans="2:24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2:24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 spans="2:24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</row>
    <row r="84" spans="2:24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</row>
    <row r="85" spans="2:24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 spans="2:24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 spans="2:24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 spans="2:24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 spans="2:24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2:24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2:24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 spans="2:24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2:24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2:24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2:24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2:24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2:24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2:24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 spans="2:24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 spans="2:24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2:24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2:24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2:24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 spans="2:24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 spans="2:24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 spans="2:24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 spans="2:24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2:24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2:24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 spans="2:24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2:24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2:24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2:24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</row>
    <row r="114" spans="2:24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2:24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2:24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 spans="2:24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 spans="2:24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 spans="2:24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 spans="2:24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2:24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2:24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</row>
    <row r="123" spans="2:24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 spans="2:24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</row>
    <row r="125" spans="2:24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</row>
    <row r="126" spans="2:24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</row>
    <row r="127" spans="2:24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</row>
    <row r="128" spans="2:24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</row>
    <row r="129" spans="2:24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</row>
    <row r="130" spans="2:24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2:24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</row>
    <row r="132" spans="2:24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 spans="2:24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</row>
    <row r="134" spans="2:24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</row>
    <row r="135" spans="2:24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</row>
    <row r="136" spans="2:24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</row>
    <row r="137" spans="2:24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</row>
    <row r="138" spans="2:24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2:24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</row>
    <row r="140" spans="2:24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 spans="2:24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</row>
    <row r="142" spans="2:24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</row>
    <row r="143" spans="2:24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 spans="2:24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 spans="2:24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</row>
    <row r="146" spans="2:24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</row>
    <row r="147" spans="2:24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2:24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</row>
    <row r="149" spans="2:24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</row>
    <row r="150" spans="2:24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</row>
    <row r="151" spans="2:24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</row>
    <row r="152" spans="2:24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</row>
    <row r="153" spans="2:24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</row>
    <row r="154" spans="2:24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2:24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</row>
    <row r="156" spans="2:24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</row>
    <row r="157" spans="2:24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</row>
    <row r="158" spans="2:24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</row>
    <row r="159" spans="2:24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</row>
    <row r="160" spans="2:24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</row>
    <row r="161" spans="2:24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</row>
    <row r="162" spans="2:24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 spans="2:24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</row>
    <row r="164" spans="2:24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</row>
    <row r="165" spans="2:24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</row>
    <row r="166" spans="2:24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</row>
    <row r="167" spans="2:24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2:24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 spans="2:24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</row>
    <row r="170" spans="2:24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</row>
    <row r="171" spans="2:24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</row>
    <row r="172" spans="2:24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</row>
    <row r="173" spans="2:24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</row>
    <row r="174" spans="2:24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</row>
    <row r="175" spans="2:24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</row>
    <row r="176" spans="2:24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</row>
    <row r="177" spans="2:24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</row>
    <row r="178" spans="2:24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</row>
    <row r="179" spans="2:24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</row>
    <row r="180" spans="2:24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</row>
    <row r="181" spans="2:24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2:24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 spans="2:24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</row>
    <row r="184" spans="2:24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</row>
    <row r="185" spans="2:24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</row>
    <row r="186" spans="2:24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</row>
    <row r="187" spans="2:24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</row>
    <row r="188" spans="2:24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2:24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 spans="2:24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 spans="2:24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</row>
    <row r="192" spans="2:24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 spans="2:24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2:24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</row>
    <row r="195" spans="2:24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</row>
    <row r="196" spans="2:24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</row>
    <row r="197" spans="2:24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</row>
    <row r="198" spans="2:24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</row>
    <row r="199" spans="2:24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</row>
    <row r="200" spans="2:24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</row>
    <row r="201" spans="2:24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</row>
    <row r="202" spans="2:24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2:24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</row>
    <row r="204" spans="2:24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</row>
    <row r="205" spans="2:24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</row>
    <row r="206" spans="2:24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</row>
    <row r="207" spans="2:24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</row>
    <row r="208" spans="2:24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</row>
    <row r="209" spans="2:24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</row>
    <row r="210" spans="2:24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 spans="2:24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 spans="2:24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</row>
    <row r="213" spans="2:24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</row>
    <row r="214" spans="2:24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</row>
    <row r="215" spans="2:24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2:24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 spans="2:24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</row>
    <row r="218" spans="2:24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</row>
    <row r="219" spans="2:24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</row>
    <row r="220" spans="2:24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</row>
    <row r="221" spans="2:24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</row>
    <row r="222" spans="2:24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</row>
    <row r="223" spans="2:24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</row>
    <row r="224" spans="2:24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</row>
    <row r="225" spans="2:24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</row>
    <row r="226" spans="2:24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</row>
    <row r="227" spans="2:24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</row>
    <row r="228" spans="2:24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</row>
    <row r="229" spans="2:24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 spans="2:24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</row>
    <row r="231" spans="2:24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</row>
    <row r="232" spans="2:24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</row>
    <row r="233" spans="2:24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</row>
    <row r="234" spans="2:24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</row>
    <row r="235" spans="2:24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</row>
    <row r="236" spans="2:24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</row>
    <row r="237" spans="2:24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</row>
    <row r="238" spans="2:24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</row>
    <row r="239" spans="2:24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 spans="2:24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</row>
    <row r="241" spans="2:24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</row>
    <row r="242" spans="2:24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</row>
    <row r="243" spans="2:24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</row>
    <row r="244" spans="2:24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</row>
    <row r="245" spans="2:24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</row>
    <row r="246" spans="2:24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</row>
    <row r="247" spans="2:24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</row>
    <row r="248" spans="2:24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 spans="2:24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</row>
    <row r="250" spans="2:24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</row>
    <row r="251" spans="2:24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</row>
    <row r="252" spans="2:24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</row>
    <row r="253" spans="2:24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</row>
    <row r="254" spans="2:24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</row>
    <row r="255" spans="2:24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</row>
    <row r="256" spans="2:24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</row>
    <row r="257" spans="2:24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 spans="2:24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 spans="2:24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</row>
    <row r="260" spans="2:24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</row>
    <row r="261" spans="2:24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</row>
    <row r="262" spans="2:24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</row>
    <row r="263" spans="2:24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</row>
    <row r="264" spans="2:24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2:24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</row>
    <row r="266" spans="2:24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</row>
    <row r="267" spans="2:24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</row>
    <row r="268" spans="2:24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</row>
    <row r="269" spans="2:24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</row>
    <row r="270" spans="2:24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</row>
    <row r="271" spans="2:24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</row>
    <row r="272" spans="2:24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 spans="2:24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</row>
    <row r="274" spans="2:24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</row>
    <row r="275" spans="2:24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</row>
    <row r="276" spans="2:24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</row>
    <row r="277" spans="2:24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</row>
    <row r="278" spans="2:24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</row>
    <row r="279" spans="2:24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</row>
    <row r="280" spans="2:24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</row>
    <row r="281" spans="2:24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</row>
    <row r="282" spans="2:24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</row>
    <row r="283" spans="2:24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</row>
    <row r="284" spans="2:24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</row>
    <row r="285" spans="2:24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</row>
    <row r="286" spans="2:24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</row>
    <row r="287" spans="2:24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</row>
    <row r="288" spans="2:24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</row>
    <row r="289" spans="2:24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</row>
    <row r="290" spans="2:24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 spans="2:24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</row>
    <row r="292" spans="2:24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</row>
    <row r="293" spans="2:24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</row>
    <row r="294" spans="2:24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</row>
    <row r="295" spans="2:24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</row>
    <row r="296" spans="2:24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</row>
    <row r="297" spans="2:24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</row>
    <row r="298" spans="2:24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</row>
    <row r="299" spans="2:24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</row>
    <row r="300" spans="2:24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</row>
    <row r="301" spans="2:24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</row>
    <row r="302" spans="2:24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</row>
    <row r="303" spans="2:24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</row>
    <row r="304" spans="2:24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</row>
    <row r="305" spans="2:24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</row>
    <row r="306" spans="2:24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</row>
    <row r="307" spans="2:24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</row>
    <row r="308" spans="2:24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</row>
    <row r="309" spans="2:24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</row>
    <row r="310" spans="2:24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</row>
    <row r="311" spans="2:24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</row>
    <row r="312" spans="2:24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</row>
    <row r="313" spans="2:24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</row>
    <row r="314" spans="2:24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</row>
    <row r="315" spans="2:24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 spans="2:24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</row>
    <row r="317" spans="2:24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</row>
    <row r="318" spans="2:24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</row>
    <row r="319" spans="2:24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</row>
    <row r="320" spans="2:24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</row>
    <row r="321" spans="2:24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</row>
    <row r="322" spans="2:24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</row>
    <row r="323" spans="2:24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</row>
    <row r="324" spans="2:24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</row>
    <row r="325" spans="2:24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</row>
    <row r="326" spans="2:24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</row>
    <row r="327" spans="2:24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</row>
    <row r="328" spans="2:24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</row>
    <row r="329" spans="2:24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</row>
    <row r="330" spans="2:24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</row>
    <row r="331" spans="2:24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 spans="2:24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</row>
    <row r="333" spans="2:24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</row>
    <row r="334" spans="2:24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</row>
    <row r="335" spans="2:24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</row>
    <row r="336" spans="2:24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</row>
    <row r="337" spans="2:24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</row>
    <row r="338" spans="2:24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</row>
    <row r="339" spans="2:24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</row>
    <row r="340" spans="2:24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</row>
    <row r="341" spans="2:24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</row>
    <row r="342" spans="2:24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</row>
    <row r="343" spans="2:24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 spans="2:24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</row>
    <row r="345" spans="2:24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</row>
    <row r="346" spans="2:24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</row>
    <row r="347" spans="2:24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</row>
    <row r="348" spans="2:24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</row>
    <row r="349" spans="2:24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</row>
    <row r="350" spans="2:24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</row>
    <row r="351" spans="2:24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</row>
    <row r="352" spans="2:24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</row>
    <row r="353" spans="2:24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</row>
    <row r="354" spans="2:24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</row>
    <row r="355" spans="2:24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 spans="2:24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</row>
    <row r="357" spans="2:24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</row>
    <row r="358" spans="2:24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</row>
    <row r="359" spans="2:24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</row>
    <row r="360" spans="2:24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</row>
    <row r="361" spans="2:24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</row>
    <row r="362" spans="2:24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</row>
    <row r="363" spans="2:24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</row>
    <row r="364" spans="2:24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</row>
    <row r="365" spans="2:24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</row>
    <row r="366" spans="2:24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 spans="2:24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</row>
    <row r="368" spans="2:24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</row>
    <row r="369" spans="2:24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</row>
    <row r="370" spans="2:24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</row>
    <row r="371" spans="2:24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</row>
    <row r="372" spans="2:24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</row>
    <row r="373" spans="2:24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</row>
    <row r="374" spans="2:24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</row>
    <row r="375" spans="2:24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</row>
    <row r="376" spans="2:24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</row>
    <row r="377" spans="2:24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</row>
    <row r="378" spans="2:24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</row>
    <row r="379" spans="2:24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</row>
    <row r="380" spans="2:24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</row>
    <row r="381" spans="2:24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</row>
    <row r="382" spans="2:24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</row>
    <row r="383" spans="2:24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</row>
    <row r="384" spans="2:24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</row>
    <row r="385" spans="2:24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</row>
    <row r="386" spans="2:24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</row>
    <row r="387" spans="2:24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</row>
    <row r="388" spans="2:24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</row>
    <row r="389" spans="2:24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</row>
    <row r="390" spans="2:24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</row>
    <row r="391" spans="2:24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</row>
    <row r="392" spans="2:24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</row>
    <row r="393" spans="2:24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</row>
    <row r="394" spans="2:24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</row>
    <row r="395" spans="2:24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</row>
    <row r="396" spans="2:24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</row>
    <row r="397" spans="2:24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</row>
    <row r="398" spans="2:24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</row>
    <row r="399" spans="2:24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</row>
    <row r="400" spans="2:24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</row>
    <row r="401" spans="2:24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</row>
    <row r="402" spans="2:24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</row>
    <row r="403" spans="2:24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</row>
    <row r="404" spans="2:24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</row>
    <row r="405" spans="2:24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</row>
    <row r="406" spans="2:24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</row>
    <row r="407" spans="2:24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</row>
    <row r="408" spans="2:24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</row>
    <row r="409" spans="2:24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</row>
    <row r="410" spans="2:24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</row>
    <row r="411" spans="2:24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</row>
    <row r="412" spans="2:24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</row>
    <row r="413" spans="2:24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</row>
    <row r="414" spans="2:24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</row>
    <row r="415" spans="2:24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</row>
    <row r="416" spans="2:24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</row>
    <row r="417" spans="2:24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</row>
    <row r="418" spans="2:24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</row>
    <row r="419" spans="2:24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</row>
    <row r="420" spans="2:24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</row>
    <row r="421" spans="2:24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</row>
    <row r="422" spans="2:24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</row>
    <row r="423" spans="2:24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</row>
    <row r="424" spans="2:24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</row>
    <row r="425" spans="2:24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</row>
    <row r="426" spans="2:24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</row>
    <row r="427" spans="2:24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</row>
    <row r="428" spans="2:24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</row>
    <row r="429" spans="2:24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</row>
    <row r="430" spans="2:24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</row>
    <row r="431" spans="2:24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</row>
    <row r="432" spans="2:24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</row>
    <row r="433" spans="2:24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</row>
    <row r="434" spans="2:24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</row>
    <row r="435" spans="2:24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</row>
    <row r="436" spans="2:24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</row>
    <row r="437" spans="2:24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</row>
    <row r="438" spans="2:24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</row>
    <row r="439" spans="2:24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</row>
    <row r="440" spans="2:24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</row>
    <row r="441" spans="2:24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</row>
    <row r="442" spans="2:24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</row>
    <row r="443" spans="2:24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</row>
    <row r="444" spans="2:24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</row>
    <row r="445" spans="2:24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</row>
    <row r="446" spans="2:24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</row>
    <row r="447" spans="2:24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</row>
    <row r="448" spans="2:24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</row>
    <row r="449" spans="2:24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</row>
    <row r="450" spans="2:24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</row>
    <row r="451" spans="2:24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</row>
    <row r="452" spans="2:24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</row>
    <row r="453" spans="2:24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</row>
    <row r="454" spans="2:24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</row>
    <row r="455" spans="2:24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</row>
    <row r="456" spans="2:24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</row>
    <row r="457" spans="2:24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</row>
    <row r="458" spans="2:24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</row>
    <row r="459" spans="2:24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</row>
    <row r="460" spans="2:24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</row>
    <row r="461" spans="2:24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</row>
    <row r="462" spans="2:24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</row>
    <row r="463" spans="2:24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</row>
    <row r="464" spans="2:24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</row>
    <row r="465" spans="2:24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</row>
    <row r="466" spans="2:24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</row>
    <row r="467" spans="2:24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</row>
    <row r="468" spans="2:24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</row>
    <row r="469" spans="2:24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</row>
    <row r="470" spans="2:24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</row>
    <row r="471" spans="2:24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</row>
    <row r="472" spans="2:24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</row>
    <row r="473" spans="2:24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</row>
    <row r="474" spans="2:24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</row>
    <row r="475" spans="2:24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</row>
    <row r="476" spans="2:24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</row>
    <row r="477" spans="2:24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</row>
    <row r="478" spans="2:24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</row>
    <row r="479" spans="2:24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</row>
    <row r="480" spans="2:24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</row>
    <row r="481" spans="2:24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</row>
    <row r="482" spans="2:24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</row>
    <row r="483" spans="2:24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</row>
    <row r="484" spans="2:24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</row>
    <row r="485" spans="2:24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</row>
    <row r="486" spans="2:24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</row>
    <row r="487" spans="2:24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</row>
    <row r="488" spans="2:24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</row>
    <row r="489" spans="2:24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</row>
    <row r="490" spans="2:24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</row>
    <row r="491" spans="2:24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</row>
    <row r="492" spans="2:24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</row>
    <row r="493" spans="2:24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</row>
    <row r="494" spans="2:24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</row>
    <row r="495" spans="2:24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</row>
    <row r="496" spans="2:24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</row>
    <row r="497" spans="2:24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</row>
    <row r="498" spans="2:24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</row>
    <row r="499" spans="2:24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</row>
    <row r="500" spans="2:24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</row>
    <row r="501" spans="2:24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</row>
    <row r="502" spans="2:24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</row>
    <row r="503" spans="2:24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</row>
    <row r="504" spans="2:24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</row>
    <row r="505" spans="2:24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</row>
    <row r="506" spans="2:24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</row>
    <row r="507" spans="2:24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</row>
    <row r="508" spans="2:24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</row>
    <row r="509" spans="2:24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</row>
    <row r="510" spans="2:24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</row>
    <row r="511" spans="2:24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</row>
    <row r="512" spans="2:24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</row>
    <row r="513" spans="2:24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</row>
    <row r="514" spans="2:24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</row>
    <row r="515" spans="2:24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</row>
    <row r="516" spans="2:24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</row>
    <row r="517" spans="2:24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</row>
    <row r="518" spans="2:24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</row>
    <row r="519" spans="2:24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</row>
    <row r="520" spans="2:24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</row>
    <row r="521" spans="2:24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</row>
    <row r="522" spans="2:24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</row>
    <row r="523" spans="2:24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</row>
    <row r="524" spans="2:24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</row>
    <row r="525" spans="2:24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</row>
    <row r="526" spans="2:24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</row>
    <row r="527" spans="2:24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</row>
    <row r="528" spans="2:24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</row>
    <row r="529" spans="2:24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</row>
    <row r="530" spans="2:24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</row>
    <row r="531" spans="2:24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</row>
    <row r="532" spans="2:24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</row>
    <row r="533" spans="2:24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</row>
    <row r="534" spans="2:24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</row>
    <row r="535" spans="2:24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</row>
    <row r="536" spans="2:24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</row>
    <row r="537" spans="2:24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</row>
    <row r="538" spans="2:24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</row>
    <row r="539" spans="2:24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</row>
    <row r="540" spans="2:24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</row>
    <row r="541" spans="2:24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</row>
    <row r="542" spans="2:24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</row>
    <row r="543" spans="2:24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</row>
    <row r="544" spans="2:24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</row>
    <row r="545" spans="2:24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</row>
    <row r="546" spans="2:24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</row>
    <row r="547" spans="2:24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</row>
    <row r="548" spans="2:24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</row>
    <row r="549" spans="2:24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</row>
    <row r="550" spans="2:24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</row>
    <row r="551" spans="2:24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</row>
    <row r="552" spans="2:24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</row>
    <row r="553" spans="2:24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</row>
    <row r="554" spans="2:24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</row>
    <row r="555" spans="2:24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</row>
    <row r="556" spans="2:24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</row>
    <row r="557" spans="2:24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</row>
    <row r="558" spans="2:24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</row>
    <row r="559" spans="2:24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</row>
    <row r="560" spans="2:24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</row>
    <row r="561" spans="2:24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</row>
    <row r="562" spans="2:24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</row>
    <row r="563" spans="2:24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</row>
    <row r="564" spans="2:24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</row>
    <row r="565" spans="2:24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</row>
    <row r="566" spans="2:24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</row>
    <row r="567" spans="2:24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</row>
    <row r="568" spans="2:24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</row>
    <row r="569" spans="2:24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</row>
    <row r="570" spans="2:24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</row>
    <row r="571" spans="2:24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</row>
    <row r="572" spans="2:24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</row>
    <row r="573" spans="2:24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</row>
    <row r="574" spans="2:24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</row>
    <row r="575" spans="2:24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</row>
    <row r="576" spans="2:24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</row>
    <row r="577" spans="2:24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 spans="2:24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</row>
    <row r="579" spans="2:24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</row>
    <row r="580" spans="2:24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</row>
    <row r="581" spans="2:24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</row>
    <row r="582" spans="2:24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</row>
    <row r="583" spans="2:24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</row>
    <row r="584" spans="2:24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</row>
    <row r="585" spans="2:24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</row>
    <row r="586" spans="2:24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</row>
    <row r="587" spans="2:24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</row>
    <row r="588" spans="2:24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</row>
    <row r="589" spans="2:24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</row>
    <row r="590" spans="2:24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</row>
    <row r="591" spans="2:24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</row>
    <row r="592" spans="2:24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</row>
    <row r="593" spans="2:24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</row>
    <row r="594" spans="2:24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</row>
    <row r="595" spans="2:24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</row>
    <row r="596" spans="2:24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</row>
    <row r="597" spans="2:24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</row>
    <row r="598" spans="2:24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</row>
    <row r="599" spans="2:24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</row>
    <row r="600" spans="2:24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</row>
    <row r="601" spans="2:24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</row>
    <row r="602" spans="2:24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</row>
    <row r="603" spans="2:24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</row>
    <row r="604" spans="2:24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</row>
    <row r="605" spans="2:24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</row>
    <row r="606" spans="2:24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</row>
    <row r="607" spans="2:24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</row>
    <row r="608" spans="2:24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</row>
    <row r="609" spans="2:24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</row>
    <row r="610" spans="2:24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</row>
    <row r="611" spans="2:24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</row>
    <row r="612" spans="2:24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</row>
    <row r="613" spans="2:24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</row>
    <row r="614" spans="2:24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</row>
    <row r="615" spans="2:24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</row>
    <row r="616" spans="2:24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</row>
    <row r="617" spans="2:24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</row>
    <row r="618" spans="2:24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</row>
    <row r="619" spans="2:24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</row>
    <row r="620" spans="2:24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</row>
    <row r="621" spans="2:24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</row>
    <row r="622" spans="2:24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</row>
    <row r="623" spans="2:24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</row>
    <row r="624" spans="2:24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</row>
    <row r="625" spans="2:24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</row>
    <row r="626" spans="2:24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</row>
    <row r="627" spans="2:24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</row>
    <row r="628" spans="2:24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</row>
    <row r="629" spans="2:24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</row>
    <row r="630" spans="2:24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</row>
    <row r="631" spans="2:24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</row>
    <row r="632" spans="2:24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</row>
    <row r="633" spans="2:24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</row>
    <row r="634" spans="2:24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</row>
    <row r="635" spans="2:24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</row>
    <row r="636" spans="2:24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</row>
    <row r="637" spans="2:24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</row>
    <row r="638" spans="2:24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</row>
    <row r="639" spans="2:24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</row>
    <row r="640" spans="2:24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</row>
    <row r="641" spans="2:24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</row>
    <row r="642" spans="2:24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</row>
    <row r="643" spans="2:24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</row>
    <row r="644" spans="2:24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</row>
    <row r="645" spans="2:24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</row>
    <row r="646" spans="2:24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</row>
    <row r="647" spans="2:24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</row>
    <row r="648" spans="2:24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</row>
    <row r="649" spans="2:24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</row>
    <row r="650" spans="2:24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</row>
    <row r="651" spans="2:24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</row>
    <row r="652" spans="2:24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</row>
    <row r="653" spans="2:24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</row>
    <row r="654" spans="2:24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</row>
    <row r="655" spans="2:24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</row>
    <row r="656" spans="2:24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</row>
    <row r="657" spans="2:24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</row>
    <row r="658" spans="2:24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</row>
    <row r="659" spans="2:24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</row>
    <row r="660" spans="2:24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</row>
    <row r="661" spans="2:24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</row>
    <row r="662" spans="2:24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</row>
    <row r="663" spans="2:24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</row>
    <row r="664" spans="2:24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</row>
    <row r="665" spans="2:24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</row>
    <row r="666" spans="2:24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</row>
    <row r="667" spans="2:24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</row>
    <row r="668" spans="2:24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</row>
    <row r="669" spans="2:24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</row>
    <row r="670" spans="2:24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</row>
    <row r="671" spans="2:24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</row>
    <row r="672" spans="2:24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</row>
    <row r="673" spans="2:24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</row>
    <row r="674" spans="2:24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</row>
    <row r="675" spans="2:24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</row>
    <row r="676" spans="2:24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</row>
    <row r="677" spans="2:24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</row>
    <row r="678" spans="2:24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</row>
    <row r="679" spans="2:24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</row>
    <row r="680" spans="2:24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</row>
    <row r="681" spans="2:24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</row>
    <row r="682" spans="2:24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</row>
    <row r="683" spans="2:24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</row>
    <row r="684" spans="2:24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</row>
    <row r="685" spans="2:24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</row>
    <row r="686" spans="2:24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</row>
    <row r="687" spans="2:24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</row>
    <row r="688" spans="2:24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</row>
    <row r="689" spans="2:24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</row>
    <row r="690" spans="2:24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</row>
    <row r="691" spans="2:24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</row>
    <row r="692" spans="2:24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</row>
    <row r="693" spans="2:24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</row>
    <row r="694" spans="2:24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</row>
    <row r="695" spans="2:24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</row>
    <row r="696" spans="2:24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</row>
    <row r="697" spans="2:24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</row>
    <row r="698" spans="2:24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</row>
    <row r="699" spans="2:24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</row>
    <row r="700" spans="2:24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</row>
    <row r="701" spans="2:24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</row>
    <row r="702" spans="2:24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</row>
    <row r="703" spans="2:24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</row>
    <row r="704" spans="2:24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</row>
    <row r="705" spans="2:24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</row>
    <row r="706" spans="2:24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</row>
    <row r="707" spans="2:24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</row>
    <row r="708" spans="2:24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</row>
    <row r="709" spans="2:24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</row>
    <row r="710" spans="2:24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</row>
    <row r="711" spans="2:24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</row>
    <row r="712" spans="2:24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</row>
    <row r="713" spans="2:24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</row>
    <row r="714" spans="2:24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</row>
    <row r="715" spans="2:24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</row>
    <row r="716" spans="2:24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</row>
    <row r="717" spans="2:24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</row>
    <row r="718" spans="2:24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</row>
    <row r="719" spans="2:24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</row>
    <row r="720" spans="2:24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</row>
    <row r="721" spans="2:24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</row>
    <row r="722" spans="2:24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</row>
    <row r="723" spans="2:24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</row>
    <row r="724" spans="2:24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</row>
    <row r="725" spans="2:24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</row>
    <row r="726" spans="2:24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</row>
    <row r="727" spans="2:24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</row>
    <row r="728" spans="2:24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</row>
    <row r="729" spans="2:24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</row>
    <row r="730" spans="2:24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</row>
    <row r="731" spans="2:24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</row>
    <row r="732" spans="2:24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</row>
    <row r="733" spans="2:24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</row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C5:I5"/>
    <mergeCell ref="K5:L6"/>
    <mergeCell ref="M5:T5"/>
    <mergeCell ref="U5:V6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00B050"/>
    <pageSetUpPr fitToPage="1"/>
  </sheetPr>
  <dimension ref="B1:X642"/>
  <sheetViews>
    <sheetView zoomScale="80" zoomScaleNormal="80" workbookViewId="0">
      <selection activeCell="C1" sqref="C1"/>
    </sheetView>
  </sheetViews>
  <sheetFormatPr defaultRowHeight="15" x14ac:dyDescent="0.25"/>
  <cols>
    <col min="1" max="1" width="2.7109375" style="71" customWidth="1"/>
    <col min="2" max="2" width="14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1.95" customHeight="1" thickTop="1" thickBot="1" x14ac:dyDescent="0.3">
      <c r="B2" s="286" t="s">
        <v>342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2:19" ht="21.95" customHeight="1" thickTop="1" thickBot="1" x14ac:dyDescent="0.3">
      <c r="B3" s="289" t="s">
        <v>168</v>
      </c>
      <c r="C3" s="311" t="s">
        <v>206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280" t="s">
        <v>170</v>
      </c>
    </row>
    <row r="4" spans="2:19" ht="21.95" customHeight="1" thickTop="1" thickBot="1" x14ac:dyDescent="0.3">
      <c r="B4" s="306"/>
      <c r="C4" s="311" t="s">
        <v>207</v>
      </c>
      <c r="D4" s="312"/>
      <c r="E4" s="312"/>
      <c r="F4" s="312"/>
      <c r="G4" s="313"/>
      <c r="H4" s="311" t="s">
        <v>208</v>
      </c>
      <c r="I4" s="312"/>
      <c r="J4" s="312"/>
      <c r="K4" s="312"/>
      <c r="L4" s="313"/>
      <c r="M4" s="314" t="s">
        <v>209</v>
      </c>
      <c r="N4" s="312"/>
      <c r="O4" s="312"/>
      <c r="P4" s="312"/>
      <c r="Q4" s="312"/>
      <c r="R4" s="281"/>
    </row>
    <row r="5" spans="2:19" ht="21.95" customHeight="1" thickTop="1" thickBot="1" x14ac:dyDescent="0.3">
      <c r="B5" s="306"/>
      <c r="C5" s="311" t="s">
        <v>198</v>
      </c>
      <c r="D5" s="314"/>
      <c r="E5" s="314"/>
      <c r="F5" s="314"/>
      <c r="G5" s="326" t="s">
        <v>170</v>
      </c>
      <c r="H5" s="311" t="s">
        <v>198</v>
      </c>
      <c r="I5" s="314"/>
      <c r="J5" s="314"/>
      <c r="K5" s="314"/>
      <c r="L5" s="326" t="s">
        <v>170</v>
      </c>
      <c r="M5" s="311" t="s">
        <v>198</v>
      </c>
      <c r="N5" s="314"/>
      <c r="O5" s="314"/>
      <c r="P5" s="314"/>
      <c r="Q5" s="326" t="s">
        <v>170</v>
      </c>
      <c r="R5" s="281"/>
    </row>
    <row r="6" spans="2:19" ht="21.95" customHeight="1" thickTop="1" thickBot="1" x14ac:dyDescent="0.3">
      <c r="B6" s="307"/>
      <c r="C6" s="141" t="s">
        <v>199</v>
      </c>
      <c r="D6" s="142" t="s">
        <v>211</v>
      </c>
      <c r="E6" s="142" t="s">
        <v>210</v>
      </c>
      <c r="F6" s="132" t="s">
        <v>202</v>
      </c>
      <c r="G6" s="327"/>
      <c r="H6" s="141" t="s">
        <v>199</v>
      </c>
      <c r="I6" s="142" t="s">
        <v>211</v>
      </c>
      <c r="J6" s="142" t="s">
        <v>210</v>
      </c>
      <c r="K6" s="132" t="s">
        <v>202</v>
      </c>
      <c r="L6" s="327"/>
      <c r="M6" s="141" t="s">
        <v>199</v>
      </c>
      <c r="N6" s="142" t="s">
        <v>211</v>
      </c>
      <c r="O6" s="142" t="s">
        <v>210</v>
      </c>
      <c r="P6" s="132" t="s">
        <v>202</v>
      </c>
      <c r="Q6" s="327"/>
      <c r="R6" s="282"/>
    </row>
    <row r="7" spans="2:19" ht="21.95" customHeight="1" thickTop="1" x14ac:dyDescent="0.25">
      <c r="B7" s="85" t="s">
        <v>172</v>
      </c>
      <c r="C7" s="368">
        <v>7</v>
      </c>
      <c r="D7" s="369">
        <v>12</v>
      </c>
      <c r="E7" s="158">
        <v>0</v>
      </c>
      <c r="F7" s="126">
        <v>0</v>
      </c>
      <c r="G7" s="151">
        <v>19</v>
      </c>
      <c r="H7" s="154">
        <v>55</v>
      </c>
      <c r="I7" s="156">
        <v>156</v>
      </c>
      <c r="J7" s="156">
        <v>12</v>
      </c>
      <c r="K7" s="126">
        <v>0</v>
      </c>
      <c r="L7" s="151">
        <v>223</v>
      </c>
      <c r="M7" s="154">
        <v>6</v>
      </c>
      <c r="N7" s="156">
        <v>31</v>
      </c>
      <c r="O7" s="156">
        <v>7</v>
      </c>
      <c r="P7" s="126">
        <v>0</v>
      </c>
      <c r="Q7" s="151">
        <v>44</v>
      </c>
      <c r="R7" s="148">
        <v>286</v>
      </c>
      <c r="S7" s="74"/>
    </row>
    <row r="8" spans="2:19" ht="21.95" customHeight="1" x14ac:dyDescent="0.25">
      <c r="B8" s="85" t="s">
        <v>173</v>
      </c>
      <c r="C8" s="154">
        <v>8</v>
      </c>
      <c r="D8" s="156">
        <v>11</v>
      </c>
      <c r="E8" s="158">
        <v>0</v>
      </c>
      <c r="F8" s="126">
        <v>0</v>
      </c>
      <c r="G8" s="152">
        <v>19</v>
      </c>
      <c r="H8" s="154">
        <v>41</v>
      </c>
      <c r="I8" s="156">
        <v>109</v>
      </c>
      <c r="J8" s="156">
        <v>6</v>
      </c>
      <c r="K8" s="126">
        <v>0</v>
      </c>
      <c r="L8" s="152">
        <v>156</v>
      </c>
      <c r="M8" s="154">
        <v>13</v>
      </c>
      <c r="N8" s="156">
        <v>17</v>
      </c>
      <c r="O8" s="156">
        <v>1</v>
      </c>
      <c r="P8" s="126">
        <v>0</v>
      </c>
      <c r="Q8" s="152">
        <v>31</v>
      </c>
      <c r="R8" s="148">
        <v>206</v>
      </c>
      <c r="S8" s="74"/>
    </row>
    <row r="9" spans="2:19" ht="21.95" customHeight="1" x14ac:dyDescent="0.25">
      <c r="B9" s="85" t="s">
        <v>174</v>
      </c>
      <c r="C9" s="154">
        <v>4</v>
      </c>
      <c r="D9" s="156">
        <v>12</v>
      </c>
      <c r="E9" s="158">
        <v>0</v>
      </c>
      <c r="F9" s="126">
        <v>0</v>
      </c>
      <c r="G9" s="152">
        <v>16</v>
      </c>
      <c r="H9" s="154">
        <v>43</v>
      </c>
      <c r="I9" s="156">
        <v>109</v>
      </c>
      <c r="J9" s="156">
        <v>6</v>
      </c>
      <c r="K9" s="126">
        <v>0</v>
      </c>
      <c r="L9" s="152">
        <v>158</v>
      </c>
      <c r="M9" s="154">
        <v>1</v>
      </c>
      <c r="N9" s="156">
        <v>21</v>
      </c>
      <c r="O9" s="156">
        <v>2</v>
      </c>
      <c r="P9" s="126">
        <v>0</v>
      </c>
      <c r="Q9" s="152">
        <v>24</v>
      </c>
      <c r="R9" s="148">
        <v>198</v>
      </c>
      <c r="S9" s="74"/>
    </row>
    <row r="10" spans="2:19" ht="21.95" customHeight="1" x14ac:dyDescent="0.25">
      <c r="B10" s="85" t="s">
        <v>175</v>
      </c>
      <c r="C10" s="154">
        <v>1</v>
      </c>
      <c r="D10" s="156">
        <v>2</v>
      </c>
      <c r="E10" s="158">
        <v>0</v>
      </c>
      <c r="F10" s="126">
        <v>0</v>
      </c>
      <c r="G10" s="152">
        <v>3</v>
      </c>
      <c r="H10" s="154">
        <v>31</v>
      </c>
      <c r="I10" s="156">
        <v>97</v>
      </c>
      <c r="J10" s="156">
        <v>5</v>
      </c>
      <c r="K10" s="126">
        <v>0</v>
      </c>
      <c r="L10" s="152">
        <v>133</v>
      </c>
      <c r="M10" s="154">
        <v>5</v>
      </c>
      <c r="N10" s="156">
        <v>21</v>
      </c>
      <c r="O10" s="156">
        <v>0</v>
      </c>
      <c r="P10" s="126">
        <v>0</v>
      </c>
      <c r="Q10" s="152">
        <v>26</v>
      </c>
      <c r="R10" s="148">
        <v>162</v>
      </c>
      <c r="S10" s="74"/>
    </row>
    <row r="11" spans="2:19" ht="21.95" customHeight="1" x14ac:dyDescent="0.25">
      <c r="B11" s="85" t="s">
        <v>176</v>
      </c>
      <c r="C11" s="154">
        <v>3</v>
      </c>
      <c r="D11" s="156">
        <v>5</v>
      </c>
      <c r="E11" s="158">
        <v>0</v>
      </c>
      <c r="F11" s="126">
        <v>0</v>
      </c>
      <c r="G11" s="152">
        <v>8</v>
      </c>
      <c r="H11" s="154">
        <v>33</v>
      </c>
      <c r="I11" s="156">
        <v>97</v>
      </c>
      <c r="J11" s="156">
        <v>4</v>
      </c>
      <c r="K11" s="126">
        <v>1</v>
      </c>
      <c r="L11" s="152">
        <v>135</v>
      </c>
      <c r="M11" s="154">
        <v>14</v>
      </c>
      <c r="N11" s="156">
        <v>16</v>
      </c>
      <c r="O11" s="156">
        <v>2</v>
      </c>
      <c r="P11" s="126">
        <v>0</v>
      </c>
      <c r="Q11" s="152">
        <v>32</v>
      </c>
      <c r="R11" s="148">
        <v>175</v>
      </c>
      <c r="S11" s="74"/>
    </row>
    <row r="12" spans="2:19" ht="21.95" customHeight="1" x14ac:dyDescent="0.25">
      <c r="B12" s="85" t="s">
        <v>177</v>
      </c>
      <c r="C12" s="154">
        <v>7</v>
      </c>
      <c r="D12" s="156">
        <v>14</v>
      </c>
      <c r="E12" s="158">
        <v>0</v>
      </c>
      <c r="F12" s="126">
        <v>0</v>
      </c>
      <c r="G12" s="152">
        <v>21</v>
      </c>
      <c r="H12" s="154">
        <v>31</v>
      </c>
      <c r="I12" s="156">
        <v>121</v>
      </c>
      <c r="J12" s="156">
        <v>5</v>
      </c>
      <c r="K12" s="126">
        <v>0</v>
      </c>
      <c r="L12" s="152">
        <v>157</v>
      </c>
      <c r="M12" s="154">
        <v>13</v>
      </c>
      <c r="N12" s="156">
        <v>46</v>
      </c>
      <c r="O12" s="156">
        <v>3</v>
      </c>
      <c r="P12" s="126">
        <v>0</v>
      </c>
      <c r="Q12" s="152">
        <v>62</v>
      </c>
      <c r="R12" s="148">
        <v>240</v>
      </c>
      <c r="S12" s="74"/>
    </row>
    <row r="13" spans="2:19" ht="21.95" customHeight="1" x14ac:dyDescent="0.25">
      <c r="B13" s="85" t="s">
        <v>178</v>
      </c>
      <c r="C13" s="154">
        <v>11</v>
      </c>
      <c r="D13" s="156">
        <v>12</v>
      </c>
      <c r="E13" s="158">
        <v>1</v>
      </c>
      <c r="F13" s="126">
        <v>0</v>
      </c>
      <c r="G13" s="152">
        <v>24</v>
      </c>
      <c r="H13" s="154">
        <v>64</v>
      </c>
      <c r="I13" s="156">
        <v>224</v>
      </c>
      <c r="J13" s="156">
        <v>12</v>
      </c>
      <c r="K13" s="126">
        <v>0</v>
      </c>
      <c r="L13" s="152">
        <v>300</v>
      </c>
      <c r="M13" s="154">
        <v>31</v>
      </c>
      <c r="N13" s="156">
        <v>121</v>
      </c>
      <c r="O13" s="156">
        <v>8</v>
      </c>
      <c r="P13" s="126">
        <v>0</v>
      </c>
      <c r="Q13" s="152">
        <v>160</v>
      </c>
      <c r="R13" s="148">
        <v>484</v>
      </c>
      <c r="S13" s="74"/>
    </row>
    <row r="14" spans="2:19" ht="21.95" customHeight="1" x14ac:dyDescent="0.25">
      <c r="B14" s="85" t="s">
        <v>179</v>
      </c>
      <c r="C14" s="154">
        <v>23</v>
      </c>
      <c r="D14" s="156">
        <v>36</v>
      </c>
      <c r="E14" s="158">
        <v>0</v>
      </c>
      <c r="F14" s="126">
        <v>0</v>
      </c>
      <c r="G14" s="152">
        <v>59</v>
      </c>
      <c r="H14" s="154">
        <v>122</v>
      </c>
      <c r="I14" s="156">
        <v>444</v>
      </c>
      <c r="J14" s="156">
        <v>18</v>
      </c>
      <c r="K14" s="126">
        <v>0</v>
      </c>
      <c r="L14" s="152">
        <v>584</v>
      </c>
      <c r="M14" s="154">
        <v>101</v>
      </c>
      <c r="N14" s="156">
        <v>263</v>
      </c>
      <c r="O14" s="156">
        <v>27</v>
      </c>
      <c r="P14" s="126">
        <v>0</v>
      </c>
      <c r="Q14" s="152">
        <v>391</v>
      </c>
      <c r="R14" s="148">
        <v>1034</v>
      </c>
      <c r="S14" s="74"/>
    </row>
    <row r="15" spans="2:19" ht="21.95" customHeight="1" x14ac:dyDescent="0.25">
      <c r="B15" s="85" t="s">
        <v>180</v>
      </c>
      <c r="C15" s="154">
        <v>29</v>
      </c>
      <c r="D15" s="156">
        <v>66</v>
      </c>
      <c r="E15" s="158">
        <v>0</v>
      </c>
      <c r="F15" s="126">
        <v>0</v>
      </c>
      <c r="G15" s="152">
        <v>95</v>
      </c>
      <c r="H15" s="154">
        <v>423</v>
      </c>
      <c r="I15" s="156">
        <v>891</v>
      </c>
      <c r="J15" s="156">
        <v>53</v>
      </c>
      <c r="K15" s="126">
        <v>0</v>
      </c>
      <c r="L15" s="152">
        <v>1367</v>
      </c>
      <c r="M15" s="154">
        <v>222</v>
      </c>
      <c r="N15" s="156">
        <v>545</v>
      </c>
      <c r="O15" s="156">
        <v>41</v>
      </c>
      <c r="P15" s="126">
        <v>0</v>
      </c>
      <c r="Q15" s="152">
        <v>808</v>
      </c>
      <c r="R15" s="148">
        <v>2270</v>
      </c>
      <c r="S15" s="74"/>
    </row>
    <row r="16" spans="2:19" ht="21.95" customHeight="1" x14ac:dyDescent="0.25">
      <c r="B16" s="85" t="s">
        <v>181</v>
      </c>
      <c r="C16" s="154">
        <v>60</v>
      </c>
      <c r="D16" s="156">
        <v>122</v>
      </c>
      <c r="E16" s="158">
        <v>2</v>
      </c>
      <c r="F16" s="126">
        <v>0</v>
      </c>
      <c r="G16" s="152">
        <v>184</v>
      </c>
      <c r="H16" s="154">
        <v>549</v>
      </c>
      <c r="I16" s="156">
        <v>1219</v>
      </c>
      <c r="J16" s="156">
        <v>71</v>
      </c>
      <c r="K16" s="126">
        <v>0</v>
      </c>
      <c r="L16" s="152">
        <v>1839</v>
      </c>
      <c r="M16" s="154">
        <v>278</v>
      </c>
      <c r="N16" s="156">
        <v>651</v>
      </c>
      <c r="O16" s="156">
        <v>63</v>
      </c>
      <c r="P16" s="126">
        <v>0</v>
      </c>
      <c r="Q16" s="152">
        <v>992</v>
      </c>
      <c r="R16" s="148">
        <v>3015</v>
      </c>
      <c r="S16" s="74"/>
    </row>
    <row r="17" spans="2:19" ht="21.95" customHeight="1" x14ac:dyDescent="0.25">
      <c r="B17" s="85" t="s">
        <v>182</v>
      </c>
      <c r="C17" s="154">
        <v>77</v>
      </c>
      <c r="D17" s="156">
        <v>158</v>
      </c>
      <c r="E17" s="158">
        <v>2</v>
      </c>
      <c r="F17" s="126">
        <v>0</v>
      </c>
      <c r="G17" s="152">
        <v>237</v>
      </c>
      <c r="H17" s="154">
        <v>766</v>
      </c>
      <c r="I17" s="156">
        <v>1502</v>
      </c>
      <c r="J17" s="156">
        <v>83</v>
      </c>
      <c r="K17" s="126">
        <v>0</v>
      </c>
      <c r="L17" s="152">
        <v>2351</v>
      </c>
      <c r="M17" s="154">
        <v>418</v>
      </c>
      <c r="N17" s="156">
        <v>900</v>
      </c>
      <c r="O17" s="156">
        <v>100</v>
      </c>
      <c r="P17" s="126">
        <v>1</v>
      </c>
      <c r="Q17" s="152">
        <v>1419</v>
      </c>
      <c r="R17" s="148">
        <v>4007</v>
      </c>
      <c r="S17" s="74"/>
    </row>
    <row r="18" spans="2:19" ht="21.95" customHeight="1" x14ac:dyDescent="0.25">
      <c r="B18" s="85" t="s">
        <v>183</v>
      </c>
      <c r="C18" s="154">
        <v>77</v>
      </c>
      <c r="D18" s="156">
        <v>149</v>
      </c>
      <c r="E18" s="158">
        <v>2</v>
      </c>
      <c r="F18" s="126">
        <v>0</v>
      </c>
      <c r="G18" s="152">
        <v>228</v>
      </c>
      <c r="H18" s="154">
        <v>708</v>
      </c>
      <c r="I18" s="156">
        <v>1334</v>
      </c>
      <c r="J18" s="156">
        <v>88</v>
      </c>
      <c r="K18" s="126">
        <v>0</v>
      </c>
      <c r="L18" s="152">
        <v>2130</v>
      </c>
      <c r="M18" s="154">
        <v>418</v>
      </c>
      <c r="N18" s="156">
        <v>741</v>
      </c>
      <c r="O18" s="156">
        <v>55</v>
      </c>
      <c r="P18" s="126">
        <v>0</v>
      </c>
      <c r="Q18" s="152">
        <v>1214</v>
      </c>
      <c r="R18" s="148">
        <v>3572</v>
      </c>
      <c r="S18" s="74"/>
    </row>
    <row r="19" spans="2:19" ht="21.95" customHeight="1" x14ac:dyDescent="0.25">
      <c r="B19" s="85" t="s">
        <v>184</v>
      </c>
      <c r="C19" s="154">
        <v>49</v>
      </c>
      <c r="D19" s="156">
        <v>83</v>
      </c>
      <c r="E19" s="158">
        <v>0</v>
      </c>
      <c r="F19" s="126">
        <v>0</v>
      </c>
      <c r="G19" s="152">
        <v>132</v>
      </c>
      <c r="H19" s="154">
        <v>469</v>
      </c>
      <c r="I19" s="156">
        <v>738</v>
      </c>
      <c r="J19" s="156">
        <v>37</v>
      </c>
      <c r="K19" s="126">
        <v>0</v>
      </c>
      <c r="L19" s="152">
        <v>1244</v>
      </c>
      <c r="M19" s="154">
        <v>192</v>
      </c>
      <c r="N19" s="156">
        <v>391</v>
      </c>
      <c r="O19" s="156">
        <v>44</v>
      </c>
      <c r="P19" s="126">
        <v>0</v>
      </c>
      <c r="Q19" s="152">
        <v>627</v>
      </c>
      <c r="R19" s="148">
        <v>2003</v>
      </c>
      <c r="S19" s="74"/>
    </row>
    <row r="20" spans="2:19" ht="21.95" customHeight="1" x14ac:dyDescent="0.25">
      <c r="B20" s="85" t="s">
        <v>185</v>
      </c>
      <c r="C20" s="154">
        <v>66</v>
      </c>
      <c r="D20" s="156">
        <v>85</v>
      </c>
      <c r="E20" s="158">
        <v>0</v>
      </c>
      <c r="F20" s="126">
        <v>0</v>
      </c>
      <c r="G20" s="152">
        <v>151</v>
      </c>
      <c r="H20" s="154">
        <v>495</v>
      </c>
      <c r="I20" s="156">
        <v>864</v>
      </c>
      <c r="J20" s="156">
        <v>51</v>
      </c>
      <c r="K20" s="126">
        <v>0</v>
      </c>
      <c r="L20" s="152">
        <v>1410</v>
      </c>
      <c r="M20" s="154">
        <v>246</v>
      </c>
      <c r="N20" s="156">
        <v>484</v>
      </c>
      <c r="O20" s="156">
        <v>45</v>
      </c>
      <c r="P20" s="126">
        <v>1</v>
      </c>
      <c r="Q20" s="152">
        <v>776</v>
      </c>
      <c r="R20" s="148">
        <v>2337</v>
      </c>
      <c r="S20" s="74"/>
    </row>
    <row r="21" spans="2:19" ht="21.95" customHeight="1" x14ac:dyDescent="0.25">
      <c r="B21" s="85" t="s">
        <v>186</v>
      </c>
      <c r="C21" s="154">
        <v>82</v>
      </c>
      <c r="D21" s="156">
        <v>101</v>
      </c>
      <c r="E21" s="158">
        <v>3</v>
      </c>
      <c r="F21" s="126">
        <v>0</v>
      </c>
      <c r="G21" s="152">
        <v>186</v>
      </c>
      <c r="H21" s="154">
        <v>595</v>
      </c>
      <c r="I21" s="156">
        <v>1099</v>
      </c>
      <c r="J21" s="156">
        <v>57</v>
      </c>
      <c r="K21" s="126">
        <v>0</v>
      </c>
      <c r="L21" s="152">
        <v>1751</v>
      </c>
      <c r="M21" s="154">
        <v>315</v>
      </c>
      <c r="N21" s="156">
        <v>491</v>
      </c>
      <c r="O21" s="156">
        <v>52</v>
      </c>
      <c r="P21" s="126">
        <v>0</v>
      </c>
      <c r="Q21" s="152">
        <v>858</v>
      </c>
      <c r="R21" s="148">
        <v>2795</v>
      </c>
      <c r="S21" s="74"/>
    </row>
    <row r="22" spans="2:19" ht="21.95" customHeight="1" x14ac:dyDescent="0.25">
      <c r="B22" s="85" t="s">
        <v>187</v>
      </c>
      <c r="C22" s="154">
        <v>60</v>
      </c>
      <c r="D22" s="156">
        <v>97</v>
      </c>
      <c r="E22" s="158">
        <v>2</v>
      </c>
      <c r="F22" s="126">
        <v>0</v>
      </c>
      <c r="G22" s="152">
        <v>159</v>
      </c>
      <c r="H22" s="154">
        <v>524</v>
      </c>
      <c r="I22" s="156">
        <v>931</v>
      </c>
      <c r="J22" s="156">
        <v>48</v>
      </c>
      <c r="K22" s="126">
        <v>0</v>
      </c>
      <c r="L22" s="152">
        <v>1503</v>
      </c>
      <c r="M22" s="154">
        <v>252</v>
      </c>
      <c r="N22" s="156">
        <v>495</v>
      </c>
      <c r="O22" s="156">
        <v>41</v>
      </c>
      <c r="P22" s="126">
        <v>0</v>
      </c>
      <c r="Q22" s="152">
        <v>788</v>
      </c>
      <c r="R22" s="148">
        <v>2450</v>
      </c>
      <c r="S22" s="74"/>
    </row>
    <row r="23" spans="2:19" ht="21.95" customHeight="1" x14ac:dyDescent="0.25">
      <c r="B23" s="85" t="s">
        <v>188</v>
      </c>
      <c r="C23" s="154">
        <v>27</v>
      </c>
      <c r="D23" s="156">
        <v>59</v>
      </c>
      <c r="E23" s="158">
        <v>1</v>
      </c>
      <c r="F23" s="126">
        <v>0</v>
      </c>
      <c r="G23" s="152">
        <v>87</v>
      </c>
      <c r="H23" s="154">
        <v>297</v>
      </c>
      <c r="I23" s="156">
        <v>534</v>
      </c>
      <c r="J23" s="156">
        <v>29</v>
      </c>
      <c r="K23" s="126">
        <v>0</v>
      </c>
      <c r="L23" s="152">
        <v>860</v>
      </c>
      <c r="M23" s="154">
        <v>128</v>
      </c>
      <c r="N23" s="156">
        <v>282</v>
      </c>
      <c r="O23" s="156">
        <v>20</v>
      </c>
      <c r="P23" s="126">
        <v>0</v>
      </c>
      <c r="Q23" s="152">
        <v>430</v>
      </c>
      <c r="R23" s="148">
        <v>1377</v>
      </c>
      <c r="S23" s="74"/>
    </row>
    <row r="24" spans="2:19" ht="21.95" customHeight="1" x14ac:dyDescent="0.25">
      <c r="B24" s="85" t="s">
        <v>189</v>
      </c>
      <c r="C24" s="154">
        <v>24</v>
      </c>
      <c r="D24" s="156">
        <v>33</v>
      </c>
      <c r="E24" s="158">
        <v>1</v>
      </c>
      <c r="F24" s="126">
        <v>0</v>
      </c>
      <c r="G24" s="152">
        <v>58</v>
      </c>
      <c r="H24" s="154">
        <v>206</v>
      </c>
      <c r="I24" s="156">
        <v>393</v>
      </c>
      <c r="J24" s="156">
        <v>22</v>
      </c>
      <c r="K24" s="126">
        <v>0</v>
      </c>
      <c r="L24" s="152">
        <v>621</v>
      </c>
      <c r="M24" s="154">
        <v>80</v>
      </c>
      <c r="N24" s="156">
        <v>141</v>
      </c>
      <c r="O24" s="156">
        <v>18</v>
      </c>
      <c r="P24" s="126">
        <v>0</v>
      </c>
      <c r="Q24" s="152">
        <v>239</v>
      </c>
      <c r="R24" s="148">
        <v>918</v>
      </c>
      <c r="S24" s="74"/>
    </row>
    <row r="25" spans="2:19" ht="21.95" customHeight="1" x14ac:dyDescent="0.25">
      <c r="B25" s="85" t="s">
        <v>190</v>
      </c>
      <c r="C25" s="154">
        <v>33</v>
      </c>
      <c r="D25" s="156">
        <v>31</v>
      </c>
      <c r="E25" s="158">
        <v>1</v>
      </c>
      <c r="F25" s="126">
        <v>0</v>
      </c>
      <c r="G25" s="152">
        <v>65</v>
      </c>
      <c r="H25" s="154">
        <v>158</v>
      </c>
      <c r="I25" s="156">
        <v>313</v>
      </c>
      <c r="J25" s="156">
        <v>12</v>
      </c>
      <c r="K25" s="126">
        <v>0</v>
      </c>
      <c r="L25" s="152">
        <v>483</v>
      </c>
      <c r="M25" s="154">
        <v>59</v>
      </c>
      <c r="N25" s="156">
        <v>94</v>
      </c>
      <c r="O25" s="156">
        <v>10</v>
      </c>
      <c r="P25" s="126">
        <v>0</v>
      </c>
      <c r="Q25" s="152">
        <v>163</v>
      </c>
      <c r="R25" s="148">
        <v>711</v>
      </c>
      <c r="S25" s="74"/>
    </row>
    <row r="26" spans="2:19" ht="21.95" customHeight="1" x14ac:dyDescent="0.25">
      <c r="B26" s="85" t="s">
        <v>191</v>
      </c>
      <c r="C26" s="154">
        <v>22</v>
      </c>
      <c r="D26" s="156">
        <v>32</v>
      </c>
      <c r="E26" s="158">
        <v>0</v>
      </c>
      <c r="F26" s="126">
        <v>0</v>
      </c>
      <c r="G26" s="152">
        <v>54</v>
      </c>
      <c r="H26" s="154">
        <v>117</v>
      </c>
      <c r="I26" s="156">
        <v>304</v>
      </c>
      <c r="J26" s="156">
        <v>14</v>
      </c>
      <c r="K26" s="126">
        <v>0</v>
      </c>
      <c r="L26" s="152">
        <v>435</v>
      </c>
      <c r="M26" s="154">
        <v>45</v>
      </c>
      <c r="N26" s="156">
        <v>94</v>
      </c>
      <c r="O26" s="156">
        <v>12</v>
      </c>
      <c r="P26" s="126">
        <v>0</v>
      </c>
      <c r="Q26" s="152">
        <v>151</v>
      </c>
      <c r="R26" s="148">
        <v>640</v>
      </c>
      <c r="S26" s="74"/>
    </row>
    <row r="27" spans="2:19" ht="21.95" customHeight="1" x14ac:dyDescent="0.25">
      <c r="B27" s="85" t="s">
        <v>192</v>
      </c>
      <c r="C27" s="154">
        <v>20</v>
      </c>
      <c r="D27" s="156">
        <v>24</v>
      </c>
      <c r="E27" s="158">
        <v>0</v>
      </c>
      <c r="F27" s="126">
        <v>0</v>
      </c>
      <c r="G27" s="152">
        <v>44</v>
      </c>
      <c r="H27" s="154">
        <v>103</v>
      </c>
      <c r="I27" s="156">
        <v>251</v>
      </c>
      <c r="J27" s="156">
        <v>17</v>
      </c>
      <c r="K27" s="126">
        <v>0</v>
      </c>
      <c r="L27" s="152">
        <v>371</v>
      </c>
      <c r="M27" s="154">
        <v>30</v>
      </c>
      <c r="N27" s="156">
        <v>63</v>
      </c>
      <c r="O27" s="156">
        <v>5</v>
      </c>
      <c r="P27" s="126">
        <v>0</v>
      </c>
      <c r="Q27" s="152">
        <v>98</v>
      </c>
      <c r="R27" s="148">
        <v>513</v>
      </c>
      <c r="S27" s="74"/>
    </row>
    <row r="28" spans="2:19" ht="21.95" customHeight="1" x14ac:dyDescent="0.25">
      <c r="B28" s="85" t="s">
        <v>193</v>
      </c>
      <c r="C28" s="154">
        <v>11</v>
      </c>
      <c r="D28" s="156">
        <v>21</v>
      </c>
      <c r="E28" s="158">
        <v>1</v>
      </c>
      <c r="F28" s="126">
        <v>0</v>
      </c>
      <c r="G28" s="152">
        <v>33</v>
      </c>
      <c r="H28" s="154">
        <v>87</v>
      </c>
      <c r="I28" s="156">
        <v>194</v>
      </c>
      <c r="J28" s="156">
        <v>8</v>
      </c>
      <c r="K28" s="126">
        <v>0</v>
      </c>
      <c r="L28" s="152">
        <v>289</v>
      </c>
      <c r="M28" s="154">
        <v>27</v>
      </c>
      <c r="N28" s="156">
        <v>52</v>
      </c>
      <c r="O28" s="156">
        <v>6</v>
      </c>
      <c r="P28" s="126">
        <v>0</v>
      </c>
      <c r="Q28" s="152">
        <v>85</v>
      </c>
      <c r="R28" s="148">
        <v>407</v>
      </c>
      <c r="S28" s="74"/>
    </row>
    <row r="29" spans="2:19" ht="21.95" customHeight="1" x14ac:dyDescent="0.25">
      <c r="B29" s="85" t="s">
        <v>194</v>
      </c>
      <c r="C29" s="154">
        <v>8</v>
      </c>
      <c r="D29" s="156">
        <v>17</v>
      </c>
      <c r="E29" s="158">
        <v>0</v>
      </c>
      <c r="F29" s="126">
        <v>0</v>
      </c>
      <c r="G29" s="152">
        <v>25</v>
      </c>
      <c r="H29" s="154">
        <v>90</v>
      </c>
      <c r="I29" s="156">
        <v>175</v>
      </c>
      <c r="J29" s="156">
        <v>7</v>
      </c>
      <c r="K29" s="126">
        <v>0</v>
      </c>
      <c r="L29" s="152">
        <v>272</v>
      </c>
      <c r="M29" s="154">
        <v>15</v>
      </c>
      <c r="N29" s="156">
        <v>46</v>
      </c>
      <c r="O29" s="156">
        <v>7</v>
      </c>
      <c r="P29" s="126">
        <v>0</v>
      </c>
      <c r="Q29" s="152">
        <v>68</v>
      </c>
      <c r="R29" s="148">
        <v>365</v>
      </c>
      <c r="S29" s="74"/>
    </row>
    <row r="30" spans="2:19" ht="21.95" customHeight="1" x14ac:dyDescent="0.25">
      <c r="B30" s="85" t="s">
        <v>195</v>
      </c>
      <c r="C30" s="154">
        <v>5</v>
      </c>
      <c r="D30" s="156">
        <v>14</v>
      </c>
      <c r="E30" s="158">
        <v>1</v>
      </c>
      <c r="F30" s="126">
        <v>0</v>
      </c>
      <c r="G30" s="152">
        <v>20</v>
      </c>
      <c r="H30" s="154">
        <v>86</v>
      </c>
      <c r="I30" s="156">
        <v>149</v>
      </c>
      <c r="J30" s="156">
        <v>11</v>
      </c>
      <c r="K30" s="126">
        <v>0</v>
      </c>
      <c r="L30" s="152">
        <v>246</v>
      </c>
      <c r="M30" s="154">
        <v>14</v>
      </c>
      <c r="N30" s="156">
        <v>36</v>
      </c>
      <c r="O30" s="156">
        <v>0</v>
      </c>
      <c r="P30" s="126">
        <v>0</v>
      </c>
      <c r="Q30" s="152">
        <v>50</v>
      </c>
      <c r="R30" s="148">
        <v>316</v>
      </c>
      <c r="S30" s="74"/>
    </row>
    <row r="31" spans="2:19" ht="21.95" customHeight="1" thickBot="1" x14ac:dyDescent="0.3">
      <c r="B31" s="85" t="s">
        <v>171</v>
      </c>
      <c r="C31" s="154">
        <v>4</v>
      </c>
      <c r="D31" s="156">
        <v>7</v>
      </c>
      <c r="E31" s="158">
        <v>0</v>
      </c>
      <c r="F31" s="126">
        <v>0</v>
      </c>
      <c r="G31" s="267">
        <v>11</v>
      </c>
      <c r="H31" s="154">
        <v>98</v>
      </c>
      <c r="I31" s="156">
        <v>148</v>
      </c>
      <c r="J31" s="156">
        <v>10</v>
      </c>
      <c r="K31" s="126">
        <v>0</v>
      </c>
      <c r="L31" s="152">
        <v>256</v>
      </c>
      <c r="M31" s="154">
        <v>81</v>
      </c>
      <c r="N31" s="156">
        <v>97</v>
      </c>
      <c r="O31" s="156">
        <v>20</v>
      </c>
      <c r="P31" s="126">
        <v>0</v>
      </c>
      <c r="Q31" s="152">
        <v>198</v>
      </c>
      <c r="R31" s="148">
        <v>465</v>
      </c>
      <c r="S31" s="74"/>
    </row>
    <row r="32" spans="2:19" ht="21.95" customHeight="1" thickTop="1" thickBot="1" x14ac:dyDescent="0.3">
      <c r="B32" s="98" t="s">
        <v>170</v>
      </c>
      <c r="C32" s="155">
        <v>718</v>
      </c>
      <c r="D32" s="157">
        <v>1203</v>
      </c>
      <c r="E32" s="157">
        <v>17</v>
      </c>
      <c r="F32" s="272">
        <v>0</v>
      </c>
      <c r="G32" s="153">
        <v>1938</v>
      </c>
      <c r="H32" s="155">
        <v>6191</v>
      </c>
      <c r="I32" s="157">
        <v>12396</v>
      </c>
      <c r="J32" s="157">
        <v>686</v>
      </c>
      <c r="K32" s="272">
        <v>1</v>
      </c>
      <c r="L32" s="153">
        <v>19274</v>
      </c>
      <c r="M32" s="155">
        <v>3004</v>
      </c>
      <c r="N32" s="157">
        <v>6139</v>
      </c>
      <c r="O32" s="157">
        <v>589</v>
      </c>
      <c r="P32" s="272">
        <v>2</v>
      </c>
      <c r="Q32" s="153">
        <v>9734</v>
      </c>
      <c r="R32" s="150">
        <v>30946</v>
      </c>
      <c r="S32" s="74"/>
    </row>
    <row r="33" spans="2:24" ht="21.95" customHeight="1" thickTop="1" thickBot="1" x14ac:dyDescent="0.3">
      <c r="B33" s="99"/>
      <c r="C33" s="146"/>
      <c r="D33" s="146"/>
      <c r="E33" s="146"/>
      <c r="F33" s="99"/>
      <c r="G33" s="146"/>
      <c r="H33" s="146"/>
      <c r="I33" s="146"/>
      <c r="J33" s="146"/>
      <c r="K33" s="99"/>
      <c r="L33" s="146"/>
      <c r="M33" s="146"/>
      <c r="N33" s="146"/>
      <c r="O33" s="146"/>
      <c r="P33" s="99"/>
      <c r="Q33" s="146"/>
      <c r="R33" s="146"/>
    </row>
    <row r="34" spans="2:24" ht="21.95" customHeight="1" thickTop="1" x14ac:dyDescent="0.25">
      <c r="B34" s="111" t="s">
        <v>196</v>
      </c>
      <c r="C34" s="106"/>
      <c r="D34" s="106"/>
      <c r="E34" s="107"/>
      <c r="F34" s="102"/>
      <c r="G34" s="102"/>
      <c r="H34" s="102"/>
      <c r="I34" s="102"/>
      <c r="J34" s="102"/>
      <c r="K34" s="103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2"/>
      <c r="W34" s="102"/>
      <c r="X34" s="102"/>
    </row>
    <row r="35" spans="2:24" ht="21.95" customHeight="1" thickBot="1" x14ac:dyDescent="0.3">
      <c r="B35" s="108" t="s">
        <v>197</v>
      </c>
      <c r="C35" s="109"/>
      <c r="D35" s="109"/>
      <c r="E35" s="110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02"/>
      <c r="X35" s="102"/>
    </row>
    <row r="36" spans="2:24" ht="15.75" thickTop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2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00B050"/>
  </sheetPr>
  <dimension ref="B1:X647"/>
  <sheetViews>
    <sheetView topLeftCell="B1" zoomScale="90" zoomScaleNormal="90" workbookViewId="0">
      <selection activeCell="C1" sqref="C1"/>
    </sheetView>
  </sheetViews>
  <sheetFormatPr defaultRowHeight="15" x14ac:dyDescent="0.25"/>
  <cols>
    <col min="1" max="1" width="2.7109375" style="71" customWidth="1"/>
    <col min="2" max="2" width="13.7109375" style="63" customWidth="1"/>
    <col min="3" max="18" width="15.28515625" style="63" customWidth="1"/>
    <col min="19" max="16384" width="9.140625" style="71"/>
  </cols>
  <sheetData>
    <row r="1" spans="2:19" ht="15.75" thickBot="1" x14ac:dyDescent="0.3"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2:19" ht="21.95" customHeight="1" thickTop="1" thickBot="1" x14ac:dyDescent="0.3">
      <c r="B2" s="286" t="s">
        <v>343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2:19" ht="21.95" customHeight="1" thickTop="1" thickBot="1" x14ac:dyDescent="0.3">
      <c r="B3" s="289" t="s">
        <v>168</v>
      </c>
      <c r="C3" s="314" t="s">
        <v>206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280" t="s">
        <v>170</v>
      </c>
    </row>
    <row r="4" spans="2:19" ht="21.95" customHeight="1" thickTop="1" thickBot="1" x14ac:dyDescent="0.3">
      <c r="B4" s="306"/>
      <c r="C4" s="311" t="s">
        <v>207</v>
      </c>
      <c r="D4" s="312"/>
      <c r="E4" s="312"/>
      <c r="F4" s="312"/>
      <c r="G4" s="313"/>
      <c r="H4" s="311" t="s">
        <v>208</v>
      </c>
      <c r="I4" s="312"/>
      <c r="J4" s="312"/>
      <c r="K4" s="312"/>
      <c r="L4" s="313"/>
      <c r="M4" s="311" t="s">
        <v>209</v>
      </c>
      <c r="N4" s="312"/>
      <c r="O4" s="312"/>
      <c r="P4" s="312"/>
      <c r="Q4" s="313"/>
      <c r="R4" s="281"/>
    </row>
    <row r="5" spans="2:19" ht="21.95" customHeight="1" thickTop="1" thickBot="1" x14ac:dyDescent="0.3">
      <c r="B5" s="306"/>
      <c r="C5" s="311" t="s">
        <v>198</v>
      </c>
      <c r="D5" s="314"/>
      <c r="E5" s="314"/>
      <c r="F5" s="328"/>
      <c r="G5" s="326" t="s">
        <v>170</v>
      </c>
      <c r="H5" s="311" t="s">
        <v>198</v>
      </c>
      <c r="I5" s="314"/>
      <c r="J5" s="314"/>
      <c r="K5" s="328"/>
      <c r="L5" s="326" t="s">
        <v>170</v>
      </c>
      <c r="M5" s="311" t="s">
        <v>198</v>
      </c>
      <c r="N5" s="314"/>
      <c r="O5" s="314"/>
      <c r="P5" s="328"/>
      <c r="Q5" s="326" t="s">
        <v>170</v>
      </c>
      <c r="R5" s="281"/>
    </row>
    <row r="6" spans="2:19" ht="21.95" customHeight="1" thickTop="1" thickBot="1" x14ac:dyDescent="0.3">
      <c r="B6" s="307"/>
      <c r="C6" s="141" t="s">
        <v>199</v>
      </c>
      <c r="D6" s="142" t="s">
        <v>211</v>
      </c>
      <c r="E6" s="142" t="s">
        <v>210</v>
      </c>
      <c r="F6" s="132" t="s">
        <v>202</v>
      </c>
      <c r="G6" s="327"/>
      <c r="H6" s="141" t="s">
        <v>199</v>
      </c>
      <c r="I6" s="142" t="s">
        <v>211</v>
      </c>
      <c r="J6" s="142" t="s">
        <v>210</v>
      </c>
      <c r="K6" s="132" t="s">
        <v>202</v>
      </c>
      <c r="L6" s="327"/>
      <c r="M6" s="141" t="s">
        <v>199</v>
      </c>
      <c r="N6" s="142" t="s">
        <v>211</v>
      </c>
      <c r="O6" s="142" t="s">
        <v>210</v>
      </c>
      <c r="P6" s="132" t="s">
        <v>202</v>
      </c>
      <c r="Q6" s="327"/>
      <c r="R6" s="282"/>
    </row>
    <row r="7" spans="2:19" ht="21.95" customHeight="1" thickTop="1" x14ac:dyDescent="0.25">
      <c r="B7" s="85" t="s">
        <v>172</v>
      </c>
      <c r="C7" s="164">
        <v>9.7493036211699167E-3</v>
      </c>
      <c r="D7" s="166">
        <v>9.9750623441396506E-3</v>
      </c>
      <c r="E7" s="166">
        <v>0</v>
      </c>
      <c r="F7" s="161">
        <v>0</v>
      </c>
      <c r="G7" s="162">
        <v>9.8039215686274508E-3</v>
      </c>
      <c r="H7" s="268">
        <v>8.8838636730738177E-3</v>
      </c>
      <c r="I7" s="166">
        <v>1.2584704743465635E-2</v>
      </c>
      <c r="J7" s="166">
        <v>1.7492711370262391E-2</v>
      </c>
      <c r="K7" s="161">
        <v>0</v>
      </c>
      <c r="L7" s="162">
        <v>1.1569990660994085E-2</v>
      </c>
      <c r="M7" s="164">
        <v>1.9973368841544607E-3</v>
      </c>
      <c r="N7" s="166">
        <v>5.0496823586903402E-3</v>
      </c>
      <c r="O7" s="166">
        <v>1.1884550084889643E-2</v>
      </c>
      <c r="P7" s="161">
        <v>0</v>
      </c>
      <c r="Q7" s="162">
        <v>4.5202383398397373E-3</v>
      </c>
      <c r="R7" s="162">
        <v>5.6034482758620689E-3</v>
      </c>
      <c r="S7" s="160"/>
    </row>
    <row r="8" spans="2:19" ht="21.95" customHeight="1" x14ac:dyDescent="0.25">
      <c r="B8" s="85" t="s">
        <v>173</v>
      </c>
      <c r="C8" s="164">
        <v>1.1142061281337047E-2</v>
      </c>
      <c r="D8" s="166">
        <v>9.14380714879468E-3</v>
      </c>
      <c r="E8" s="166">
        <v>0</v>
      </c>
      <c r="F8" s="161">
        <v>0</v>
      </c>
      <c r="G8" s="86">
        <v>9.8039215686274508E-3</v>
      </c>
      <c r="H8" s="164">
        <v>6.6225165562913907E-3</v>
      </c>
      <c r="I8" s="166">
        <v>8.7931590835753463E-3</v>
      </c>
      <c r="J8" s="166">
        <v>8.7463556851311956E-3</v>
      </c>
      <c r="K8" s="161">
        <v>0</v>
      </c>
      <c r="L8" s="86">
        <v>8.0938051260765805E-3</v>
      </c>
      <c r="M8" s="164">
        <v>4.3275632490013313E-3</v>
      </c>
      <c r="N8" s="166">
        <v>2.7691806483140578E-3</v>
      </c>
      <c r="O8" s="166">
        <v>1.697792869269949E-3</v>
      </c>
      <c r="P8" s="161">
        <v>0</v>
      </c>
      <c r="Q8" s="86">
        <v>3.1847133757961785E-3</v>
      </c>
      <c r="R8" s="86">
        <v>2.3706896551724138E-3</v>
      </c>
      <c r="S8" s="160"/>
    </row>
    <row r="9" spans="2:19" ht="21.95" customHeight="1" x14ac:dyDescent="0.25">
      <c r="B9" s="85" t="s">
        <v>174</v>
      </c>
      <c r="C9" s="164">
        <v>5.5710306406685237E-3</v>
      </c>
      <c r="D9" s="166">
        <v>9.9750623441396506E-3</v>
      </c>
      <c r="E9" s="166">
        <v>0</v>
      </c>
      <c r="F9" s="161">
        <v>0</v>
      </c>
      <c r="G9" s="86">
        <v>8.2559339525283791E-3</v>
      </c>
      <c r="H9" s="164">
        <v>6.9455661444031659E-3</v>
      </c>
      <c r="I9" s="166">
        <v>8.7931590835753463E-3</v>
      </c>
      <c r="J9" s="166">
        <v>8.7463556851311956E-3</v>
      </c>
      <c r="K9" s="161">
        <v>0</v>
      </c>
      <c r="L9" s="86">
        <v>8.1975718584621771E-3</v>
      </c>
      <c r="M9" s="164">
        <v>3.3288948069241014E-4</v>
      </c>
      <c r="N9" s="166">
        <v>3.4207525655644243E-3</v>
      </c>
      <c r="O9" s="166">
        <v>3.3955857385398981E-3</v>
      </c>
      <c r="P9" s="161">
        <v>0</v>
      </c>
      <c r="Q9" s="86">
        <v>2.4655845490034931E-3</v>
      </c>
      <c r="R9" s="86">
        <v>3.1250000000000002E-3</v>
      </c>
      <c r="S9" s="160"/>
    </row>
    <row r="10" spans="2:19" ht="21.95" customHeight="1" x14ac:dyDescent="0.25">
      <c r="B10" s="85" t="s">
        <v>175</v>
      </c>
      <c r="C10" s="164">
        <v>1.3927576601671309E-3</v>
      </c>
      <c r="D10" s="166">
        <v>1.6625103906899418E-3</v>
      </c>
      <c r="E10" s="166">
        <v>0</v>
      </c>
      <c r="F10" s="161">
        <v>0</v>
      </c>
      <c r="G10" s="86">
        <v>1.5479876160990713E-3</v>
      </c>
      <c r="H10" s="164">
        <v>5.0072686157325149E-3</v>
      </c>
      <c r="I10" s="166">
        <v>7.8251048725395296E-3</v>
      </c>
      <c r="J10" s="166">
        <v>7.2886297376093291E-3</v>
      </c>
      <c r="K10" s="161">
        <v>0</v>
      </c>
      <c r="L10" s="86">
        <v>6.9004877036422125E-3</v>
      </c>
      <c r="M10" s="164">
        <v>1.6644474034620505E-3</v>
      </c>
      <c r="N10" s="166">
        <v>3.4207525655644243E-3</v>
      </c>
      <c r="O10" s="166">
        <v>0</v>
      </c>
      <c r="P10" s="161">
        <v>0</v>
      </c>
      <c r="Q10" s="86">
        <v>2.6710499280871171E-3</v>
      </c>
      <c r="R10" s="86">
        <v>1.4008620689655172E-3</v>
      </c>
      <c r="S10" s="160"/>
    </row>
    <row r="11" spans="2:19" ht="21.95" customHeight="1" x14ac:dyDescent="0.25">
      <c r="B11" s="85" t="s">
        <v>176</v>
      </c>
      <c r="C11" s="164">
        <v>4.178272980501393E-3</v>
      </c>
      <c r="D11" s="166">
        <v>4.1562759767248547E-3</v>
      </c>
      <c r="E11" s="166">
        <v>0</v>
      </c>
      <c r="F11" s="161">
        <v>0</v>
      </c>
      <c r="G11" s="86">
        <v>4.1279669762641896E-3</v>
      </c>
      <c r="H11" s="164">
        <v>5.3303182038442901E-3</v>
      </c>
      <c r="I11" s="166">
        <v>7.8251048725395296E-3</v>
      </c>
      <c r="J11" s="166">
        <v>5.8309037900874635E-3</v>
      </c>
      <c r="K11" s="161">
        <v>1</v>
      </c>
      <c r="L11" s="86">
        <v>7.0042544360278099E-3</v>
      </c>
      <c r="M11" s="164">
        <v>4.6604527296937419E-3</v>
      </c>
      <c r="N11" s="166">
        <v>2.6062876690014659E-3</v>
      </c>
      <c r="O11" s="166">
        <v>3.3955857385398981E-3</v>
      </c>
      <c r="P11" s="161">
        <v>0</v>
      </c>
      <c r="Q11" s="86">
        <v>3.2874460653379905E-3</v>
      </c>
      <c r="R11" s="86">
        <v>2.9094827586206903E-3</v>
      </c>
      <c r="S11" s="160"/>
    </row>
    <row r="12" spans="2:19" ht="21.95" customHeight="1" x14ac:dyDescent="0.25">
      <c r="B12" s="85" t="s">
        <v>177</v>
      </c>
      <c r="C12" s="164">
        <v>9.7493036211699167E-3</v>
      </c>
      <c r="D12" s="166">
        <v>1.1637572734829594E-2</v>
      </c>
      <c r="E12" s="166">
        <v>0</v>
      </c>
      <c r="F12" s="161">
        <v>0</v>
      </c>
      <c r="G12" s="86">
        <v>1.0835913312693499E-2</v>
      </c>
      <c r="H12" s="164">
        <v>5.0072686157325149E-3</v>
      </c>
      <c r="I12" s="166">
        <v>9.7612132946111648E-3</v>
      </c>
      <c r="J12" s="166">
        <v>7.2886297376093291E-3</v>
      </c>
      <c r="K12" s="161">
        <v>0</v>
      </c>
      <c r="L12" s="86">
        <v>8.1456884922693779E-3</v>
      </c>
      <c r="M12" s="164">
        <v>4.3275632490013313E-3</v>
      </c>
      <c r="N12" s="166">
        <v>7.4930770483792146E-3</v>
      </c>
      <c r="O12" s="166">
        <v>5.0933786078098476E-3</v>
      </c>
      <c r="P12" s="161">
        <v>0</v>
      </c>
      <c r="Q12" s="86">
        <v>6.369426751592357E-3</v>
      </c>
      <c r="R12" s="86">
        <v>5.2801724137931036E-3</v>
      </c>
      <c r="S12" s="160"/>
    </row>
    <row r="13" spans="2:19" ht="21.95" customHeight="1" x14ac:dyDescent="0.25">
      <c r="B13" s="85" t="s">
        <v>178</v>
      </c>
      <c r="C13" s="164">
        <v>1.532033426183844E-2</v>
      </c>
      <c r="D13" s="166">
        <v>9.9750623441396506E-3</v>
      </c>
      <c r="E13" s="166">
        <v>5.8823529411764705E-2</v>
      </c>
      <c r="F13" s="161">
        <v>0</v>
      </c>
      <c r="G13" s="86">
        <v>1.238390092879257E-2</v>
      </c>
      <c r="H13" s="164">
        <v>1.0337586819576805E-2</v>
      </c>
      <c r="I13" s="166">
        <v>1.8070345272668601E-2</v>
      </c>
      <c r="J13" s="166">
        <v>1.7492711370262391E-2</v>
      </c>
      <c r="K13" s="161">
        <v>0</v>
      </c>
      <c r="L13" s="86">
        <v>1.5565009857839577E-2</v>
      </c>
      <c r="M13" s="164">
        <v>1.0319573901464714E-2</v>
      </c>
      <c r="N13" s="166">
        <v>1.9710050496823586E-2</v>
      </c>
      <c r="O13" s="166">
        <v>1.3582342954159592E-2</v>
      </c>
      <c r="P13" s="161">
        <v>0</v>
      </c>
      <c r="Q13" s="86">
        <v>1.6437230326689953E-2</v>
      </c>
      <c r="R13" s="86">
        <v>1.7456896551724138E-2</v>
      </c>
      <c r="S13" s="160"/>
    </row>
    <row r="14" spans="2:19" ht="21.95" customHeight="1" x14ac:dyDescent="0.25">
      <c r="B14" s="85" t="s">
        <v>179</v>
      </c>
      <c r="C14" s="164">
        <v>3.2033426183844013E-2</v>
      </c>
      <c r="D14" s="166">
        <v>2.9925187032418952E-2</v>
      </c>
      <c r="E14" s="166">
        <v>0</v>
      </c>
      <c r="F14" s="161">
        <v>0</v>
      </c>
      <c r="G14" s="86">
        <v>3.04437564499484E-2</v>
      </c>
      <c r="H14" s="164">
        <v>1.9706024874818286E-2</v>
      </c>
      <c r="I14" s="166">
        <v>3.5818005808325268E-2</v>
      </c>
      <c r="J14" s="166">
        <v>2.6239067055393587E-2</v>
      </c>
      <c r="K14" s="161">
        <v>0</v>
      </c>
      <c r="L14" s="86">
        <v>3.0299885856594377E-2</v>
      </c>
      <c r="M14" s="164">
        <v>3.362183754993342E-2</v>
      </c>
      <c r="N14" s="166">
        <v>4.2840853559211599E-2</v>
      </c>
      <c r="O14" s="166">
        <v>4.5840407470288627E-2</v>
      </c>
      <c r="P14" s="161">
        <v>0</v>
      </c>
      <c r="Q14" s="86">
        <v>4.0168481610848572E-2</v>
      </c>
      <c r="R14" s="86">
        <v>4.2887931034482761E-2</v>
      </c>
      <c r="S14" s="160"/>
    </row>
    <row r="15" spans="2:19" ht="21.95" customHeight="1" x14ac:dyDescent="0.25">
      <c r="B15" s="85" t="s">
        <v>180</v>
      </c>
      <c r="C15" s="164">
        <v>4.0389972144846797E-2</v>
      </c>
      <c r="D15" s="166">
        <v>5.4862842892768077E-2</v>
      </c>
      <c r="E15" s="166">
        <v>0</v>
      </c>
      <c r="F15" s="161">
        <v>0</v>
      </c>
      <c r="G15" s="86">
        <v>4.9019607843137254E-2</v>
      </c>
      <c r="H15" s="164">
        <v>6.832498788564044E-2</v>
      </c>
      <c r="I15" s="166">
        <v>7.1878025169409485E-2</v>
      </c>
      <c r="J15" s="166">
        <v>7.7259475218658891E-2</v>
      </c>
      <c r="K15" s="161">
        <v>0</v>
      </c>
      <c r="L15" s="86">
        <v>7.092456158555567E-2</v>
      </c>
      <c r="M15" s="164">
        <v>7.3901464713715045E-2</v>
      </c>
      <c r="N15" s="166">
        <v>8.8776673725362437E-2</v>
      </c>
      <c r="O15" s="166">
        <v>6.9609507640067916E-2</v>
      </c>
      <c r="P15" s="161">
        <v>0</v>
      </c>
      <c r="Q15" s="86">
        <v>8.300801314978426E-2</v>
      </c>
      <c r="R15" s="86">
        <v>8.8793103448275859E-2</v>
      </c>
      <c r="S15" s="160"/>
    </row>
    <row r="16" spans="2:19" ht="21.95" customHeight="1" x14ac:dyDescent="0.25">
      <c r="B16" s="85" t="s">
        <v>181</v>
      </c>
      <c r="C16" s="164">
        <v>8.3565459610027856E-2</v>
      </c>
      <c r="D16" s="166">
        <v>0.10141313383208644</v>
      </c>
      <c r="E16" s="166">
        <v>0.11764705882352941</v>
      </c>
      <c r="F16" s="161">
        <v>0</v>
      </c>
      <c r="G16" s="86">
        <v>9.4943240454076372E-2</v>
      </c>
      <c r="H16" s="164">
        <v>8.8677111936682276E-2</v>
      </c>
      <c r="I16" s="166">
        <v>9.8338173604388512E-2</v>
      </c>
      <c r="J16" s="166">
        <v>0.10349854227405247</v>
      </c>
      <c r="K16" s="161">
        <v>0</v>
      </c>
      <c r="L16" s="86">
        <v>9.54135104285566E-2</v>
      </c>
      <c r="M16" s="164">
        <v>9.2543275632490013E-2</v>
      </c>
      <c r="N16" s="166">
        <v>0.10604332953249715</v>
      </c>
      <c r="O16" s="166">
        <v>0.10696095076400679</v>
      </c>
      <c r="P16" s="161">
        <v>0</v>
      </c>
      <c r="Q16" s="86">
        <v>0.10191082802547771</v>
      </c>
      <c r="R16" s="86">
        <v>0.10506465517241378</v>
      </c>
      <c r="S16" s="160"/>
    </row>
    <row r="17" spans="2:19" ht="21.95" customHeight="1" x14ac:dyDescent="0.25">
      <c r="B17" s="85" t="s">
        <v>182</v>
      </c>
      <c r="C17" s="164">
        <v>0.10724233983286909</v>
      </c>
      <c r="D17" s="166">
        <v>0.13133832086450539</v>
      </c>
      <c r="E17" s="166">
        <v>0.11764705882352941</v>
      </c>
      <c r="F17" s="161">
        <v>0</v>
      </c>
      <c r="G17" s="86">
        <v>0.12229102167182662</v>
      </c>
      <c r="H17" s="164">
        <v>0.12372799224680989</v>
      </c>
      <c r="I17" s="166">
        <v>0.12116811874798322</v>
      </c>
      <c r="J17" s="166">
        <v>0.12099125364431487</v>
      </c>
      <c r="K17" s="161">
        <v>0</v>
      </c>
      <c r="L17" s="86">
        <v>0.12197779391926948</v>
      </c>
      <c r="M17" s="164">
        <v>0.13914780292942744</v>
      </c>
      <c r="N17" s="166">
        <v>0.14660368138133245</v>
      </c>
      <c r="O17" s="166">
        <v>0.1697792869269949</v>
      </c>
      <c r="P17" s="161">
        <v>0.5</v>
      </c>
      <c r="Q17" s="86">
        <v>0.14577768645983152</v>
      </c>
      <c r="R17" s="86">
        <v>0.14547413793103448</v>
      </c>
      <c r="S17" s="160"/>
    </row>
    <row r="18" spans="2:19" ht="21.95" customHeight="1" x14ac:dyDescent="0.25">
      <c r="B18" s="85" t="s">
        <v>183</v>
      </c>
      <c r="C18" s="164">
        <v>0.10724233983286909</v>
      </c>
      <c r="D18" s="166">
        <v>0.12385702410640066</v>
      </c>
      <c r="E18" s="166">
        <v>0.11764705882352941</v>
      </c>
      <c r="F18" s="161">
        <v>0</v>
      </c>
      <c r="G18" s="86">
        <v>0.11764705882352941</v>
      </c>
      <c r="H18" s="164">
        <v>0.1143595541915684</v>
      </c>
      <c r="I18" s="166">
        <v>0.10761535979348177</v>
      </c>
      <c r="J18" s="166">
        <v>0.1282798833819242</v>
      </c>
      <c r="K18" s="161">
        <v>0</v>
      </c>
      <c r="L18" s="86">
        <v>0.11051156999066099</v>
      </c>
      <c r="M18" s="164">
        <v>0.13914780292942744</v>
      </c>
      <c r="N18" s="166">
        <v>0.1207036976706304</v>
      </c>
      <c r="O18" s="166">
        <v>9.3378607809847206E-2</v>
      </c>
      <c r="P18" s="161">
        <v>0</v>
      </c>
      <c r="Q18" s="86">
        <v>0.12471748510376002</v>
      </c>
      <c r="R18" s="86">
        <v>0.12801724137931036</v>
      </c>
      <c r="S18" s="160"/>
    </row>
    <row r="19" spans="2:19" ht="21.95" customHeight="1" x14ac:dyDescent="0.25">
      <c r="B19" s="85" t="s">
        <v>184</v>
      </c>
      <c r="C19" s="164">
        <v>6.8245125348189412E-2</v>
      </c>
      <c r="D19" s="166">
        <v>6.8994181213632585E-2</v>
      </c>
      <c r="E19" s="166">
        <v>0</v>
      </c>
      <c r="F19" s="161">
        <v>0</v>
      </c>
      <c r="G19" s="86">
        <v>6.8111455108359129E-2</v>
      </c>
      <c r="H19" s="164">
        <v>7.575512841221127E-2</v>
      </c>
      <c r="I19" s="166">
        <v>5.9535333978702809E-2</v>
      </c>
      <c r="J19" s="166">
        <v>5.393586005830904E-2</v>
      </c>
      <c r="K19" s="161">
        <v>0</v>
      </c>
      <c r="L19" s="86">
        <v>6.4542907543841441E-2</v>
      </c>
      <c r="M19" s="164">
        <v>6.3914780292942744E-2</v>
      </c>
      <c r="N19" s="166">
        <v>6.3691154911223333E-2</v>
      </c>
      <c r="O19" s="166">
        <v>7.4702886247877756E-2</v>
      </c>
      <c r="P19" s="161">
        <v>0</v>
      </c>
      <c r="Q19" s="86">
        <v>6.4413396342716256E-2</v>
      </c>
      <c r="R19" s="86">
        <v>6.3469827586206895E-2</v>
      </c>
      <c r="S19" s="160"/>
    </row>
    <row r="20" spans="2:19" ht="21.95" customHeight="1" x14ac:dyDescent="0.25">
      <c r="B20" s="85" t="s">
        <v>185</v>
      </c>
      <c r="C20" s="164">
        <v>9.1922005571030641E-2</v>
      </c>
      <c r="D20" s="166">
        <v>7.065669160432253E-2</v>
      </c>
      <c r="E20" s="166">
        <v>0</v>
      </c>
      <c r="F20" s="161">
        <v>0</v>
      </c>
      <c r="G20" s="86">
        <v>7.7915376676986586E-2</v>
      </c>
      <c r="H20" s="164">
        <v>7.9954773057664352E-2</v>
      </c>
      <c r="I20" s="166">
        <v>6.9699903194578902E-2</v>
      </c>
      <c r="J20" s="166">
        <v>7.4344023323615158E-2</v>
      </c>
      <c r="K20" s="161">
        <v>0</v>
      </c>
      <c r="L20" s="86">
        <v>7.3155546331846011E-2</v>
      </c>
      <c r="M20" s="164">
        <v>8.1890812250332887E-2</v>
      </c>
      <c r="N20" s="166">
        <v>7.8840201987294342E-2</v>
      </c>
      <c r="O20" s="166">
        <v>7.6400679117147707E-2</v>
      </c>
      <c r="P20" s="161">
        <v>0.5</v>
      </c>
      <c r="Q20" s="86">
        <v>7.9720567084446275E-2</v>
      </c>
      <c r="R20" s="86">
        <v>8.1573275862068972E-2</v>
      </c>
      <c r="S20" s="160"/>
    </row>
    <row r="21" spans="2:19" ht="21.95" customHeight="1" x14ac:dyDescent="0.25">
      <c r="B21" s="85" t="s">
        <v>186</v>
      </c>
      <c r="C21" s="164">
        <v>0.11420612813370473</v>
      </c>
      <c r="D21" s="166">
        <v>8.395677472984206E-2</v>
      </c>
      <c r="E21" s="166">
        <v>0.17647058823529413</v>
      </c>
      <c r="F21" s="161">
        <v>0</v>
      </c>
      <c r="G21" s="86">
        <v>9.5975232198142413E-2</v>
      </c>
      <c r="H21" s="164">
        <v>9.6107252463253107E-2</v>
      </c>
      <c r="I21" s="166">
        <v>8.8657631494030331E-2</v>
      </c>
      <c r="J21" s="166">
        <v>8.3090379008746357E-2</v>
      </c>
      <c r="K21" s="161">
        <v>0</v>
      </c>
      <c r="L21" s="86">
        <v>9.0847774203590331E-2</v>
      </c>
      <c r="M21" s="164">
        <v>0.10486018641810919</v>
      </c>
      <c r="N21" s="166">
        <v>7.9980452842482494E-2</v>
      </c>
      <c r="O21" s="166">
        <v>8.8285229202037352E-2</v>
      </c>
      <c r="P21" s="161">
        <v>0</v>
      </c>
      <c r="Q21" s="86">
        <v>8.8144647626874878E-2</v>
      </c>
      <c r="R21" s="86">
        <v>8.9439655172413784E-2</v>
      </c>
      <c r="S21" s="160"/>
    </row>
    <row r="22" spans="2:19" ht="21.95" customHeight="1" x14ac:dyDescent="0.25">
      <c r="B22" s="85" t="s">
        <v>187</v>
      </c>
      <c r="C22" s="164">
        <v>8.3565459610027856E-2</v>
      </c>
      <c r="D22" s="166">
        <v>8.0631753948462184E-2</v>
      </c>
      <c r="E22" s="166">
        <v>0.11764705882352941</v>
      </c>
      <c r="F22" s="161">
        <v>0</v>
      </c>
      <c r="G22" s="86">
        <v>8.2043343653250778E-2</v>
      </c>
      <c r="H22" s="164">
        <v>8.4638992085285095E-2</v>
      </c>
      <c r="I22" s="166">
        <v>7.5104872539528883E-2</v>
      </c>
      <c r="J22" s="166">
        <v>6.9970845481049565E-2</v>
      </c>
      <c r="K22" s="161">
        <v>0</v>
      </c>
      <c r="L22" s="86">
        <v>7.7980699387776284E-2</v>
      </c>
      <c r="M22" s="164">
        <v>8.3888149134487347E-2</v>
      </c>
      <c r="N22" s="166">
        <v>8.0632024759732857E-2</v>
      </c>
      <c r="O22" s="166">
        <v>6.9609507640067916E-2</v>
      </c>
      <c r="P22" s="161">
        <v>0</v>
      </c>
      <c r="Q22" s="86">
        <v>8.0953359358948013E-2</v>
      </c>
      <c r="R22" s="86">
        <v>7.1336206896551721E-2</v>
      </c>
      <c r="S22" s="160"/>
    </row>
    <row r="23" spans="2:19" ht="21.95" customHeight="1" x14ac:dyDescent="0.25">
      <c r="B23" s="85" t="s">
        <v>188</v>
      </c>
      <c r="C23" s="164">
        <v>3.7604456824512536E-2</v>
      </c>
      <c r="D23" s="166">
        <v>4.9044056525353284E-2</v>
      </c>
      <c r="E23" s="166">
        <v>5.8823529411764705E-2</v>
      </c>
      <c r="F23" s="161">
        <v>0</v>
      </c>
      <c r="G23" s="86">
        <v>4.4891640866873063E-2</v>
      </c>
      <c r="H23" s="164">
        <v>4.797286383459861E-2</v>
      </c>
      <c r="I23" s="166">
        <v>4.3078412391093904E-2</v>
      </c>
      <c r="J23" s="166">
        <v>4.2274052478134108E-2</v>
      </c>
      <c r="K23" s="161">
        <v>0</v>
      </c>
      <c r="L23" s="86">
        <v>4.4619694925806787E-2</v>
      </c>
      <c r="M23" s="164">
        <v>4.2609853528628498E-2</v>
      </c>
      <c r="N23" s="166">
        <v>4.5935820166150838E-2</v>
      </c>
      <c r="O23" s="166">
        <v>3.3955857385398983E-2</v>
      </c>
      <c r="P23" s="161">
        <v>0</v>
      </c>
      <c r="Q23" s="86">
        <v>4.4175056502979246E-2</v>
      </c>
      <c r="R23" s="86">
        <v>3.9008620689655174E-2</v>
      </c>
      <c r="S23" s="160"/>
    </row>
    <row r="24" spans="2:19" ht="21.95" customHeight="1" x14ac:dyDescent="0.25">
      <c r="B24" s="85" t="s">
        <v>189</v>
      </c>
      <c r="C24" s="164">
        <v>3.3426183844011144E-2</v>
      </c>
      <c r="D24" s="166">
        <v>2.7431421446384038E-2</v>
      </c>
      <c r="E24" s="166">
        <v>5.8823529411764705E-2</v>
      </c>
      <c r="F24" s="161">
        <v>0</v>
      </c>
      <c r="G24" s="86">
        <v>2.9927760577915376E-2</v>
      </c>
      <c r="H24" s="164">
        <v>3.3274107575512843E-2</v>
      </c>
      <c r="I24" s="166">
        <v>3.1703775411423038E-2</v>
      </c>
      <c r="J24" s="166">
        <v>3.2069970845481049E-2</v>
      </c>
      <c r="K24" s="161">
        <v>0</v>
      </c>
      <c r="L24" s="86">
        <v>3.2219570405727926E-2</v>
      </c>
      <c r="M24" s="164">
        <v>2.6631158455392809E-2</v>
      </c>
      <c r="N24" s="166">
        <v>2.2967910083075419E-2</v>
      </c>
      <c r="O24" s="166">
        <v>3.0560271646859084E-2</v>
      </c>
      <c r="P24" s="161">
        <v>0</v>
      </c>
      <c r="Q24" s="86">
        <v>2.4553112800493118E-2</v>
      </c>
      <c r="R24" s="86">
        <v>2.5000000000000001E-2</v>
      </c>
      <c r="S24" s="160"/>
    </row>
    <row r="25" spans="2:19" ht="21.95" customHeight="1" x14ac:dyDescent="0.25">
      <c r="B25" s="85" t="s">
        <v>190</v>
      </c>
      <c r="C25" s="164">
        <v>4.596100278551532E-2</v>
      </c>
      <c r="D25" s="166">
        <v>2.5768911055694097E-2</v>
      </c>
      <c r="E25" s="166">
        <v>5.8823529411764705E-2</v>
      </c>
      <c r="F25" s="161">
        <v>0</v>
      </c>
      <c r="G25" s="86">
        <v>3.3539731682146544E-2</v>
      </c>
      <c r="H25" s="164">
        <v>2.5520917460830239E-2</v>
      </c>
      <c r="I25" s="166">
        <v>2.5250080671184252E-2</v>
      </c>
      <c r="J25" s="166">
        <v>1.7492711370262391E-2</v>
      </c>
      <c r="K25" s="161">
        <v>0</v>
      </c>
      <c r="L25" s="86">
        <v>2.5059665871121718E-2</v>
      </c>
      <c r="M25" s="164">
        <v>1.9640479360852198E-2</v>
      </c>
      <c r="N25" s="166">
        <v>1.5311940055383612E-2</v>
      </c>
      <c r="O25" s="166">
        <v>1.6977928692699491E-2</v>
      </c>
      <c r="P25" s="161">
        <v>0</v>
      </c>
      <c r="Q25" s="86">
        <v>1.6745428395315388E-2</v>
      </c>
      <c r="R25" s="86">
        <v>1.9935344827586205E-2</v>
      </c>
      <c r="S25" s="160"/>
    </row>
    <row r="26" spans="2:19" ht="21.95" customHeight="1" x14ac:dyDescent="0.25">
      <c r="B26" s="85" t="s">
        <v>191</v>
      </c>
      <c r="C26" s="164">
        <v>3.0640668523676879E-2</v>
      </c>
      <c r="D26" s="166">
        <v>2.6600166251039069E-2</v>
      </c>
      <c r="E26" s="166">
        <v>0</v>
      </c>
      <c r="F26" s="161">
        <v>0</v>
      </c>
      <c r="G26" s="86">
        <v>2.7863777089783281E-2</v>
      </c>
      <c r="H26" s="164">
        <v>1.8898400904538846E-2</v>
      </c>
      <c r="I26" s="166">
        <v>2.4524040012907391E-2</v>
      </c>
      <c r="J26" s="166">
        <v>2.0408163265306121E-2</v>
      </c>
      <c r="K26" s="161">
        <v>0</v>
      </c>
      <c r="L26" s="86">
        <v>2.2569264293867387E-2</v>
      </c>
      <c r="M26" s="164">
        <v>1.4980026631158456E-2</v>
      </c>
      <c r="N26" s="166">
        <v>1.5311940055383612E-2</v>
      </c>
      <c r="O26" s="166">
        <v>2.037351443123939E-2</v>
      </c>
      <c r="P26" s="161">
        <v>0</v>
      </c>
      <c r="Q26" s="86">
        <v>1.5512636120813644E-2</v>
      </c>
      <c r="R26" s="86">
        <v>1.1422413793103447E-2</v>
      </c>
      <c r="S26" s="160"/>
    </row>
    <row r="27" spans="2:19" ht="21.95" customHeight="1" x14ac:dyDescent="0.25">
      <c r="B27" s="85" t="s">
        <v>192</v>
      </c>
      <c r="C27" s="164">
        <v>2.7855153203342618E-2</v>
      </c>
      <c r="D27" s="166">
        <v>1.9950124688279301E-2</v>
      </c>
      <c r="E27" s="166">
        <v>0</v>
      </c>
      <c r="F27" s="161">
        <v>0</v>
      </c>
      <c r="G27" s="86">
        <v>2.2703818369453045E-2</v>
      </c>
      <c r="H27" s="164">
        <v>1.6637053787756421E-2</v>
      </c>
      <c r="I27" s="166">
        <v>2.0248467247499194E-2</v>
      </c>
      <c r="J27" s="166">
        <v>2.478134110787172E-2</v>
      </c>
      <c r="K27" s="161">
        <v>0</v>
      </c>
      <c r="L27" s="86">
        <v>1.9248728857528277E-2</v>
      </c>
      <c r="M27" s="164">
        <v>9.9866844207723033E-3</v>
      </c>
      <c r="N27" s="166">
        <v>1.0262257696693273E-2</v>
      </c>
      <c r="O27" s="166">
        <v>8.4889643463497456E-3</v>
      </c>
      <c r="P27" s="161">
        <v>0</v>
      </c>
      <c r="Q27" s="86">
        <v>1.0067803575097596E-2</v>
      </c>
      <c r="R27" s="86">
        <v>1.0237068965517243E-2</v>
      </c>
      <c r="S27" s="160"/>
    </row>
    <row r="28" spans="2:19" ht="21.95" customHeight="1" x14ac:dyDescent="0.25">
      <c r="B28" s="85" t="s">
        <v>193</v>
      </c>
      <c r="C28" s="164">
        <v>1.532033426183844E-2</v>
      </c>
      <c r="D28" s="166">
        <v>1.7456359102244388E-2</v>
      </c>
      <c r="E28" s="166">
        <v>5.8823529411764705E-2</v>
      </c>
      <c r="F28" s="161">
        <v>0</v>
      </c>
      <c r="G28" s="86">
        <v>1.7027863777089782E-2</v>
      </c>
      <c r="H28" s="164">
        <v>1.405265708286222E-2</v>
      </c>
      <c r="I28" s="166">
        <v>1.5650209745079059E-2</v>
      </c>
      <c r="J28" s="166">
        <v>1.1661807580174927E-2</v>
      </c>
      <c r="K28" s="161">
        <v>0</v>
      </c>
      <c r="L28" s="86">
        <v>1.4994292829718793E-2</v>
      </c>
      <c r="M28" s="164">
        <v>8.9880159786950731E-3</v>
      </c>
      <c r="N28" s="166">
        <v>8.4704349242547654E-3</v>
      </c>
      <c r="O28" s="166">
        <v>1.0186757215619695E-2</v>
      </c>
      <c r="P28" s="161">
        <v>0</v>
      </c>
      <c r="Q28" s="86">
        <v>8.7322786110540368E-3</v>
      </c>
      <c r="R28" s="86">
        <v>1.0668103448275863E-2</v>
      </c>
      <c r="S28" s="160"/>
    </row>
    <row r="29" spans="2:19" ht="21.95" customHeight="1" x14ac:dyDescent="0.25">
      <c r="B29" s="85" t="s">
        <v>194</v>
      </c>
      <c r="C29" s="164">
        <v>1.1142061281337047E-2</v>
      </c>
      <c r="D29" s="166">
        <v>1.4131338320864505E-2</v>
      </c>
      <c r="E29" s="166">
        <v>0</v>
      </c>
      <c r="F29" s="161">
        <v>0</v>
      </c>
      <c r="G29" s="86">
        <v>1.2899896800825593E-2</v>
      </c>
      <c r="H29" s="164">
        <v>1.4537231465029882E-2</v>
      </c>
      <c r="I29" s="166">
        <v>1.4117457244272345E-2</v>
      </c>
      <c r="J29" s="166">
        <v>1.020408163265306E-2</v>
      </c>
      <c r="K29" s="161">
        <v>0</v>
      </c>
      <c r="L29" s="86">
        <v>1.4112275604441216E-2</v>
      </c>
      <c r="M29" s="164">
        <v>4.9933422103861516E-3</v>
      </c>
      <c r="N29" s="166">
        <v>7.4930770483792146E-3</v>
      </c>
      <c r="O29" s="166">
        <v>1.1884550084889643E-2</v>
      </c>
      <c r="P29" s="161">
        <v>0</v>
      </c>
      <c r="Q29" s="86">
        <v>6.98582288884323E-3</v>
      </c>
      <c r="R29" s="86">
        <v>6.0344827586206896E-3</v>
      </c>
      <c r="S29" s="160"/>
    </row>
    <row r="30" spans="2:19" ht="21.95" customHeight="1" x14ac:dyDescent="0.25">
      <c r="B30" s="85" t="s">
        <v>195</v>
      </c>
      <c r="C30" s="164">
        <v>6.9637883008356544E-3</v>
      </c>
      <c r="D30" s="166">
        <v>1.1637572734829594E-2</v>
      </c>
      <c r="E30" s="166">
        <v>5.8823529411764705E-2</v>
      </c>
      <c r="F30" s="161">
        <v>0</v>
      </c>
      <c r="G30" s="86">
        <v>1.0319917440660475E-2</v>
      </c>
      <c r="H30" s="164">
        <v>1.3891132288806332E-2</v>
      </c>
      <c r="I30" s="166">
        <v>1.202000645369474E-2</v>
      </c>
      <c r="J30" s="166">
        <v>1.6034985422740525E-2</v>
      </c>
      <c r="K30" s="161">
        <v>0</v>
      </c>
      <c r="L30" s="86">
        <v>1.2763308083428453E-2</v>
      </c>
      <c r="M30" s="164">
        <v>4.6604527296937419E-3</v>
      </c>
      <c r="N30" s="166">
        <v>5.8641472552532986E-3</v>
      </c>
      <c r="O30" s="166">
        <v>0</v>
      </c>
      <c r="P30" s="161">
        <v>0</v>
      </c>
      <c r="Q30" s="86">
        <v>5.1366344770906102E-3</v>
      </c>
      <c r="R30" s="86">
        <v>5.0646551724137919E-3</v>
      </c>
      <c r="S30" s="160"/>
    </row>
    <row r="31" spans="2:19" ht="21.95" customHeight="1" thickBot="1" x14ac:dyDescent="0.3">
      <c r="B31" s="85" t="s">
        <v>171</v>
      </c>
      <c r="C31" s="164">
        <v>5.5710306406685237E-3</v>
      </c>
      <c r="D31" s="166">
        <v>5.8187863674147968E-3</v>
      </c>
      <c r="E31" s="166">
        <v>0</v>
      </c>
      <c r="F31" s="161">
        <v>0</v>
      </c>
      <c r="G31" s="86">
        <v>5.6759545923632613E-3</v>
      </c>
      <c r="H31" s="269">
        <v>1.5829429817476984E-2</v>
      </c>
      <c r="I31" s="166">
        <v>1.1939335269441756E-2</v>
      </c>
      <c r="J31" s="166">
        <v>1.4577259475218658E-2</v>
      </c>
      <c r="K31" s="161">
        <v>0</v>
      </c>
      <c r="L31" s="86">
        <v>1.3282141745356439E-2</v>
      </c>
      <c r="M31" s="164">
        <v>2.6964047936085221E-2</v>
      </c>
      <c r="N31" s="166">
        <v>1.5800618993321389E-2</v>
      </c>
      <c r="O31" s="166">
        <v>3.3955857385398983E-2</v>
      </c>
      <c r="P31" s="161">
        <v>0</v>
      </c>
      <c r="Q31" s="86">
        <v>2.0341072529278817E-2</v>
      </c>
      <c r="R31" s="86">
        <v>1.8426724137931033E-2</v>
      </c>
      <c r="S31" s="160"/>
    </row>
    <row r="32" spans="2:19" ht="21.95" customHeight="1" thickTop="1" thickBot="1" x14ac:dyDescent="0.3">
      <c r="B32" s="98" t="s">
        <v>170</v>
      </c>
      <c r="C32" s="165">
        <v>1</v>
      </c>
      <c r="D32" s="167">
        <v>1</v>
      </c>
      <c r="E32" s="167">
        <v>1</v>
      </c>
      <c r="F32" s="83">
        <v>0</v>
      </c>
      <c r="G32" s="163">
        <v>0.99999999999999989</v>
      </c>
      <c r="H32" s="165">
        <v>1</v>
      </c>
      <c r="I32" s="167">
        <v>1</v>
      </c>
      <c r="J32" s="167">
        <v>1</v>
      </c>
      <c r="K32" s="83">
        <v>1</v>
      </c>
      <c r="L32" s="163">
        <v>0.99999999999999989</v>
      </c>
      <c r="M32" s="165">
        <v>1</v>
      </c>
      <c r="N32" s="167">
        <v>1</v>
      </c>
      <c r="O32" s="167">
        <v>1</v>
      </c>
      <c r="P32" s="83">
        <v>1</v>
      </c>
      <c r="Q32" s="163">
        <v>1</v>
      </c>
      <c r="R32" s="163">
        <v>1.0000000000000002</v>
      </c>
      <c r="S32" s="160"/>
    </row>
    <row r="33" spans="2:24" ht="21.95" customHeight="1" thickTop="1" thickBot="1" x14ac:dyDescent="0.3">
      <c r="B33" s="99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2:24" ht="21.95" customHeight="1" thickTop="1" x14ac:dyDescent="0.25">
      <c r="B34" s="111" t="s">
        <v>196</v>
      </c>
      <c r="C34" s="106"/>
      <c r="D34" s="106"/>
      <c r="E34" s="107"/>
      <c r="F34" s="102"/>
      <c r="G34" s="102"/>
      <c r="H34" s="102"/>
      <c r="I34" s="102"/>
      <c r="J34" s="102"/>
      <c r="K34" s="103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2"/>
      <c r="W34" s="102"/>
      <c r="X34" s="102"/>
    </row>
    <row r="35" spans="2:24" ht="21.95" customHeight="1" thickBot="1" x14ac:dyDescent="0.3">
      <c r="B35" s="108" t="s">
        <v>197</v>
      </c>
      <c r="C35" s="109"/>
      <c r="D35" s="109"/>
      <c r="E35" s="110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02"/>
      <c r="X35" s="102"/>
    </row>
    <row r="36" spans="2:24" ht="15.75" thickTop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2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00B050"/>
    <pageSetUpPr fitToPage="1"/>
  </sheetPr>
  <dimension ref="B1:X488"/>
  <sheetViews>
    <sheetView zoomScale="90" zoomScaleNormal="90" workbookViewId="0">
      <selection activeCell="C1" sqref="C1"/>
    </sheetView>
  </sheetViews>
  <sheetFormatPr defaultRowHeight="15" x14ac:dyDescent="0.25"/>
  <cols>
    <col min="1" max="1" width="2.7109375" style="71" customWidth="1"/>
    <col min="2" max="16" width="13.7109375" style="63" customWidth="1"/>
    <col min="17" max="16384" width="9.140625" style="71"/>
  </cols>
  <sheetData>
    <row r="1" spans="2:17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ht="21.95" customHeight="1" thickTop="1" thickBot="1" x14ac:dyDescent="0.3">
      <c r="B2" s="286" t="s">
        <v>344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2:17" ht="21.95" customHeight="1" thickTop="1" thickBot="1" x14ac:dyDescent="0.3">
      <c r="B3" s="289" t="s">
        <v>168</v>
      </c>
      <c r="C3" s="303" t="s">
        <v>216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308"/>
      <c r="O3" s="299" t="s">
        <v>170</v>
      </c>
      <c r="P3" s="300"/>
      <c r="Q3" s="160"/>
    </row>
    <row r="4" spans="2:17" ht="21.95" customHeight="1" thickTop="1" thickBot="1" x14ac:dyDescent="0.3">
      <c r="B4" s="306"/>
      <c r="C4" s="303" t="s">
        <v>212</v>
      </c>
      <c r="D4" s="304"/>
      <c r="E4" s="305" t="s">
        <v>235</v>
      </c>
      <c r="F4" s="304"/>
      <c r="G4" s="305" t="s">
        <v>214</v>
      </c>
      <c r="H4" s="304"/>
      <c r="I4" s="305" t="s">
        <v>213</v>
      </c>
      <c r="J4" s="304"/>
      <c r="K4" s="305" t="s">
        <v>166</v>
      </c>
      <c r="L4" s="304"/>
      <c r="M4" s="298" t="s">
        <v>215</v>
      </c>
      <c r="N4" s="298"/>
      <c r="O4" s="309"/>
      <c r="P4" s="310"/>
      <c r="Q4" s="160"/>
    </row>
    <row r="5" spans="2:17" ht="21.95" customHeight="1" thickTop="1" thickBot="1" x14ac:dyDescent="0.3">
      <c r="B5" s="307"/>
      <c r="C5" s="92" t="s">
        <v>169</v>
      </c>
      <c r="D5" s="174" t="s">
        <v>2</v>
      </c>
      <c r="E5" s="95" t="s">
        <v>169</v>
      </c>
      <c r="F5" s="174" t="s">
        <v>2</v>
      </c>
      <c r="G5" s="95" t="s">
        <v>169</v>
      </c>
      <c r="H5" s="174" t="s">
        <v>2</v>
      </c>
      <c r="I5" s="95" t="s">
        <v>169</v>
      </c>
      <c r="J5" s="174" t="s">
        <v>2</v>
      </c>
      <c r="K5" s="95" t="s">
        <v>169</v>
      </c>
      <c r="L5" s="174" t="s">
        <v>2</v>
      </c>
      <c r="M5" s="95" t="s">
        <v>217</v>
      </c>
      <c r="N5" s="172" t="s">
        <v>2</v>
      </c>
      <c r="O5" s="92" t="s">
        <v>169</v>
      </c>
      <c r="P5" s="173" t="s">
        <v>2</v>
      </c>
      <c r="Q5" s="160"/>
    </row>
    <row r="6" spans="2:17" ht="21.95" customHeight="1" thickTop="1" x14ac:dyDescent="0.25">
      <c r="B6" s="85" t="s">
        <v>172</v>
      </c>
      <c r="C6" s="93">
        <v>76</v>
      </c>
      <c r="D6" s="90">
        <v>4.3354249857387339E-2</v>
      </c>
      <c r="E6" s="96">
        <v>177</v>
      </c>
      <c r="F6" s="90">
        <v>1.1249523325282828E-2</v>
      </c>
      <c r="G6" s="96">
        <v>7</v>
      </c>
      <c r="H6" s="90">
        <v>1.2544802867383513E-3</v>
      </c>
      <c r="I6" s="96">
        <v>21</v>
      </c>
      <c r="J6" s="90">
        <v>3.9540576162681229E-3</v>
      </c>
      <c r="K6" s="96">
        <v>0</v>
      </c>
      <c r="L6" s="90">
        <v>0</v>
      </c>
      <c r="M6" s="96">
        <v>5</v>
      </c>
      <c r="N6" s="82">
        <v>2.0584602717167557E-3</v>
      </c>
      <c r="O6" s="120">
        <v>286</v>
      </c>
      <c r="P6" s="112">
        <v>9.2419052543139656E-3</v>
      </c>
      <c r="Q6" s="160"/>
    </row>
    <row r="7" spans="2:17" ht="21.95" customHeight="1" x14ac:dyDescent="0.25">
      <c r="B7" s="85" t="s">
        <v>173</v>
      </c>
      <c r="C7" s="93">
        <v>29</v>
      </c>
      <c r="D7" s="90">
        <v>1.6543069024529379E-2</v>
      </c>
      <c r="E7" s="96">
        <v>140</v>
      </c>
      <c r="F7" s="90">
        <v>8.8979280538960207E-3</v>
      </c>
      <c r="G7" s="96">
        <v>8</v>
      </c>
      <c r="H7" s="90">
        <v>1.4336917562724014E-3</v>
      </c>
      <c r="I7" s="96">
        <v>28</v>
      </c>
      <c r="J7" s="90">
        <v>5.2720768216908305E-3</v>
      </c>
      <c r="K7" s="96">
        <v>1</v>
      </c>
      <c r="L7" s="90">
        <v>7.1942446043165471E-3</v>
      </c>
      <c r="M7" s="96">
        <v>0</v>
      </c>
      <c r="N7" s="82">
        <v>0</v>
      </c>
      <c r="O7" s="120">
        <v>206</v>
      </c>
      <c r="P7" s="112">
        <v>6.6567569314289407E-3</v>
      </c>
      <c r="Q7" s="160"/>
    </row>
    <row r="8" spans="2:17" ht="21.95" customHeight="1" x14ac:dyDescent="0.25">
      <c r="B8" s="85" t="s">
        <v>174</v>
      </c>
      <c r="C8" s="93">
        <v>23</v>
      </c>
      <c r="D8" s="90">
        <v>1.3120365088419851E-2</v>
      </c>
      <c r="E8" s="96">
        <v>146</v>
      </c>
      <c r="F8" s="90">
        <v>9.2792678276344218E-3</v>
      </c>
      <c r="G8" s="96">
        <v>4</v>
      </c>
      <c r="H8" s="90">
        <v>7.1684587813620072E-4</v>
      </c>
      <c r="I8" s="96">
        <v>22</v>
      </c>
      <c r="J8" s="90">
        <v>4.1423460741856523E-3</v>
      </c>
      <c r="K8" s="96">
        <v>0</v>
      </c>
      <c r="L8" s="90">
        <v>0</v>
      </c>
      <c r="M8" s="96">
        <v>3</v>
      </c>
      <c r="N8" s="82">
        <v>1.2350761630300535E-3</v>
      </c>
      <c r="O8" s="120">
        <v>198</v>
      </c>
      <c r="P8" s="112">
        <v>6.3982420991404382E-3</v>
      </c>
      <c r="Q8" s="160"/>
    </row>
    <row r="9" spans="2:17" ht="21.95" customHeight="1" x14ac:dyDescent="0.25">
      <c r="B9" s="85" t="s">
        <v>175</v>
      </c>
      <c r="C9" s="93">
        <v>13</v>
      </c>
      <c r="D9" s="90">
        <v>7.4158585282373072E-3</v>
      </c>
      <c r="E9" s="96">
        <v>128</v>
      </c>
      <c r="F9" s="90">
        <v>8.1352485064192202E-3</v>
      </c>
      <c r="G9" s="96">
        <v>5</v>
      </c>
      <c r="H9" s="90">
        <v>8.960573476702509E-4</v>
      </c>
      <c r="I9" s="96">
        <v>14</v>
      </c>
      <c r="J9" s="90">
        <v>2.6360384108454153E-3</v>
      </c>
      <c r="K9" s="96">
        <v>1</v>
      </c>
      <c r="L9" s="90">
        <v>7.1942446043165471E-3</v>
      </c>
      <c r="M9" s="96">
        <v>1</v>
      </c>
      <c r="N9" s="82">
        <v>4.1169205434335118E-4</v>
      </c>
      <c r="O9" s="120">
        <v>162</v>
      </c>
      <c r="P9" s="112">
        <v>5.2349253538421766E-3</v>
      </c>
      <c r="Q9" s="160"/>
    </row>
    <row r="10" spans="2:17" ht="21.95" customHeight="1" x14ac:dyDescent="0.25">
      <c r="B10" s="85" t="s">
        <v>176</v>
      </c>
      <c r="C10" s="93">
        <v>25</v>
      </c>
      <c r="D10" s="90">
        <v>1.4261266400456361E-2</v>
      </c>
      <c r="E10" s="96">
        <v>122</v>
      </c>
      <c r="F10" s="90">
        <v>7.7539087326808183E-3</v>
      </c>
      <c r="G10" s="96">
        <v>5</v>
      </c>
      <c r="H10" s="90">
        <v>8.960573476702509E-4</v>
      </c>
      <c r="I10" s="96">
        <v>22</v>
      </c>
      <c r="J10" s="90">
        <v>4.1423460741856523E-3</v>
      </c>
      <c r="K10" s="96">
        <v>0</v>
      </c>
      <c r="L10" s="90">
        <v>0</v>
      </c>
      <c r="M10" s="96">
        <v>1</v>
      </c>
      <c r="N10" s="82">
        <v>4.1169205434335118E-4</v>
      </c>
      <c r="O10" s="120">
        <v>175</v>
      </c>
      <c r="P10" s="112">
        <v>5.6550119563109937E-3</v>
      </c>
      <c r="Q10" s="160"/>
    </row>
    <row r="11" spans="2:17" ht="21.95" customHeight="1" x14ac:dyDescent="0.25">
      <c r="B11" s="85" t="s">
        <v>177</v>
      </c>
      <c r="C11" s="93">
        <v>34</v>
      </c>
      <c r="D11" s="90">
        <v>1.9395322304620651E-2</v>
      </c>
      <c r="E11" s="96">
        <v>131</v>
      </c>
      <c r="F11" s="90">
        <v>8.3259183932884208E-3</v>
      </c>
      <c r="G11" s="96">
        <v>40</v>
      </c>
      <c r="H11" s="90">
        <v>7.1684587813620072E-3</v>
      </c>
      <c r="I11" s="96">
        <v>35</v>
      </c>
      <c r="J11" s="90">
        <v>6.5900960271135381E-3</v>
      </c>
      <c r="K11" s="96">
        <v>0</v>
      </c>
      <c r="L11" s="90">
        <v>0</v>
      </c>
      <c r="M11" s="96">
        <v>0</v>
      </c>
      <c r="N11" s="82">
        <v>0</v>
      </c>
      <c r="O11" s="120">
        <v>240</v>
      </c>
      <c r="P11" s="112">
        <v>7.7554449686550765E-3</v>
      </c>
      <c r="Q11" s="160"/>
    </row>
    <row r="12" spans="2:17" ht="21.95" customHeight="1" x14ac:dyDescent="0.25">
      <c r="B12" s="85" t="s">
        <v>178</v>
      </c>
      <c r="C12" s="93">
        <v>57</v>
      </c>
      <c r="D12" s="90">
        <v>3.2515687393040504E-2</v>
      </c>
      <c r="E12" s="96">
        <v>221</v>
      </c>
      <c r="F12" s="90">
        <v>1.4046014999364434E-2</v>
      </c>
      <c r="G12" s="96">
        <v>123</v>
      </c>
      <c r="H12" s="90">
        <v>2.2043010752688171E-2</v>
      </c>
      <c r="I12" s="96">
        <v>72</v>
      </c>
      <c r="J12" s="90">
        <v>1.3556768970062135E-2</v>
      </c>
      <c r="K12" s="96">
        <v>0</v>
      </c>
      <c r="L12" s="90">
        <v>0</v>
      </c>
      <c r="M12" s="96">
        <v>11</v>
      </c>
      <c r="N12" s="82">
        <v>4.5286125977768632E-3</v>
      </c>
      <c r="O12" s="120">
        <v>484</v>
      </c>
      <c r="P12" s="112">
        <v>1.5640147353454405E-2</v>
      </c>
      <c r="Q12" s="160"/>
    </row>
    <row r="13" spans="2:17" ht="21.95" customHeight="1" x14ac:dyDescent="0.25">
      <c r="B13" s="85" t="s">
        <v>179</v>
      </c>
      <c r="C13" s="93">
        <v>78</v>
      </c>
      <c r="D13" s="90">
        <v>4.4495151169423847E-2</v>
      </c>
      <c r="E13" s="96">
        <v>472</v>
      </c>
      <c r="F13" s="90">
        <v>2.9998728867420874E-2</v>
      </c>
      <c r="G13" s="96">
        <v>256</v>
      </c>
      <c r="H13" s="90">
        <v>4.5878136200716846E-2</v>
      </c>
      <c r="I13" s="96">
        <v>183</v>
      </c>
      <c r="J13" s="90">
        <v>3.4456787798907929E-2</v>
      </c>
      <c r="K13" s="96">
        <v>4</v>
      </c>
      <c r="L13" s="90">
        <v>2.8776978417266189E-2</v>
      </c>
      <c r="M13" s="96">
        <v>41</v>
      </c>
      <c r="N13" s="82">
        <v>1.68793742280774E-2</v>
      </c>
      <c r="O13" s="120">
        <v>1034</v>
      </c>
      <c r="P13" s="112">
        <v>3.3413042073288955E-2</v>
      </c>
      <c r="Q13" s="160"/>
    </row>
    <row r="14" spans="2:17" ht="21.95" customHeight="1" x14ac:dyDescent="0.25">
      <c r="B14" s="85" t="s">
        <v>180</v>
      </c>
      <c r="C14" s="93">
        <v>107</v>
      </c>
      <c r="D14" s="90">
        <v>6.1038220193953226E-2</v>
      </c>
      <c r="E14" s="96">
        <v>1046</v>
      </c>
      <c r="F14" s="90">
        <v>6.6480233888394566E-2</v>
      </c>
      <c r="G14" s="96">
        <v>515</v>
      </c>
      <c r="H14" s="90">
        <v>9.2293906810035839E-2</v>
      </c>
      <c r="I14" s="96">
        <v>425</v>
      </c>
      <c r="J14" s="90">
        <v>8.0022594614950107E-2</v>
      </c>
      <c r="K14" s="96">
        <v>10</v>
      </c>
      <c r="L14" s="90">
        <v>7.1942446043165464E-2</v>
      </c>
      <c r="M14" s="96">
        <v>167</v>
      </c>
      <c r="N14" s="82">
        <v>6.8752573075339649E-2</v>
      </c>
      <c r="O14" s="120">
        <v>2270</v>
      </c>
      <c r="P14" s="112">
        <v>7.3353583661862592E-2</v>
      </c>
      <c r="Q14" s="160"/>
    </row>
    <row r="15" spans="2:17" ht="21.95" customHeight="1" x14ac:dyDescent="0.25">
      <c r="B15" s="85" t="s">
        <v>181</v>
      </c>
      <c r="C15" s="93">
        <v>109</v>
      </c>
      <c r="D15" s="90">
        <v>6.2179121505989733E-2</v>
      </c>
      <c r="E15" s="96">
        <v>1371</v>
      </c>
      <c r="F15" s="90">
        <v>8.7136138299224605E-2</v>
      </c>
      <c r="G15" s="96">
        <v>740</v>
      </c>
      <c r="H15" s="90">
        <v>0.13261648745519714</v>
      </c>
      <c r="I15" s="96">
        <v>502</v>
      </c>
      <c r="J15" s="90">
        <v>9.4520805874599892E-2</v>
      </c>
      <c r="K15" s="96">
        <v>12</v>
      </c>
      <c r="L15" s="90">
        <v>8.6330935251798566E-2</v>
      </c>
      <c r="M15" s="96">
        <v>281</v>
      </c>
      <c r="N15" s="82">
        <v>0.11568546727048168</v>
      </c>
      <c r="O15" s="120">
        <v>3015</v>
      </c>
      <c r="P15" s="112">
        <v>9.7427777418729405E-2</v>
      </c>
      <c r="Q15" s="160"/>
    </row>
    <row r="16" spans="2:17" ht="21.95" customHeight="1" x14ac:dyDescent="0.25">
      <c r="B16" s="85" t="s">
        <v>182</v>
      </c>
      <c r="C16" s="93">
        <v>146</v>
      </c>
      <c r="D16" s="90">
        <v>8.3285795778665142E-2</v>
      </c>
      <c r="E16" s="96">
        <v>1957</v>
      </c>
      <c r="F16" s="90">
        <v>0.1243803228676751</v>
      </c>
      <c r="G16" s="96">
        <v>873</v>
      </c>
      <c r="H16" s="90">
        <v>0.15645161290322582</v>
      </c>
      <c r="I16" s="96">
        <v>635</v>
      </c>
      <c r="J16" s="90">
        <v>0.11956317077763133</v>
      </c>
      <c r="K16" s="96">
        <v>18</v>
      </c>
      <c r="L16" s="90">
        <v>0.12949640287769784</v>
      </c>
      <c r="M16" s="96">
        <v>378</v>
      </c>
      <c r="N16" s="82">
        <v>0.15561959654178675</v>
      </c>
      <c r="O16" s="120">
        <v>4007</v>
      </c>
      <c r="P16" s="112">
        <v>0.12948361662250371</v>
      </c>
      <c r="Q16" s="160"/>
    </row>
    <row r="17" spans="2:17" ht="21.95" customHeight="1" x14ac:dyDescent="0.25">
      <c r="B17" s="85" t="s">
        <v>183</v>
      </c>
      <c r="C17" s="93">
        <v>126</v>
      </c>
      <c r="D17" s="90">
        <v>7.1876782658300054E-2</v>
      </c>
      <c r="E17" s="96">
        <v>1762</v>
      </c>
      <c r="F17" s="90">
        <v>0.11198678022117707</v>
      </c>
      <c r="G17" s="96">
        <v>737</v>
      </c>
      <c r="H17" s="90">
        <v>0.13207885304659497</v>
      </c>
      <c r="I17" s="96">
        <v>578</v>
      </c>
      <c r="J17" s="90">
        <v>0.10883072867633214</v>
      </c>
      <c r="K17" s="96">
        <v>19</v>
      </c>
      <c r="L17" s="90">
        <v>0.1366906474820144</v>
      </c>
      <c r="M17" s="96">
        <v>350</v>
      </c>
      <c r="N17" s="82">
        <v>0.14409221902017291</v>
      </c>
      <c r="O17" s="120">
        <v>3572</v>
      </c>
      <c r="P17" s="112">
        <v>0.11542687261681639</v>
      </c>
      <c r="Q17" s="160"/>
    </row>
    <row r="18" spans="2:17" ht="21.95" customHeight="1" x14ac:dyDescent="0.25">
      <c r="B18" s="85" t="s">
        <v>184</v>
      </c>
      <c r="C18" s="93">
        <v>76</v>
      </c>
      <c r="D18" s="90">
        <v>4.3354249857387339E-2</v>
      </c>
      <c r="E18" s="96">
        <v>1018</v>
      </c>
      <c r="F18" s="90">
        <v>6.4700648277615361E-2</v>
      </c>
      <c r="G18" s="96">
        <v>310</v>
      </c>
      <c r="H18" s="90">
        <v>5.5555555555555552E-2</v>
      </c>
      <c r="I18" s="96">
        <v>396</v>
      </c>
      <c r="J18" s="90">
        <v>7.4562229335341748E-2</v>
      </c>
      <c r="K18" s="96">
        <v>10</v>
      </c>
      <c r="L18" s="90">
        <v>7.1942446043165464E-2</v>
      </c>
      <c r="M18" s="96">
        <v>193</v>
      </c>
      <c r="N18" s="82">
        <v>7.945656648826678E-2</v>
      </c>
      <c r="O18" s="120">
        <v>2003</v>
      </c>
      <c r="P18" s="112">
        <v>6.4725651134233828E-2</v>
      </c>
      <c r="Q18" s="160"/>
    </row>
    <row r="19" spans="2:17" ht="21.95" customHeight="1" x14ac:dyDescent="0.25">
      <c r="B19" s="85" t="s">
        <v>185</v>
      </c>
      <c r="C19" s="93">
        <v>128</v>
      </c>
      <c r="D19" s="90">
        <v>7.3017683970336561E-2</v>
      </c>
      <c r="E19" s="96">
        <v>1135</v>
      </c>
      <c r="F19" s="90">
        <v>7.2136773865514175E-2</v>
      </c>
      <c r="G19" s="96">
        <v>473</v>
      </c>
      <c r="H19" s="90">
        <v>8.4767025089605735E-2</v>
      </c>
      <c r="I19" s="96">
        <v>388</v>
      </c>
      <c r="J19" s="90">
        <v>7.3055921672001506E-2</v>
      </c>
      <c r="K19" s="96">
        <v>12</v>
      </c>
      <c r="L19" s="90">
        <v>8.6330935251798566E-2</v>
      </c>
      <c r="M19" s="96">
        <v>201</v>
      </c>
      <c r="N19" s="82">
        <v>8.2750102923013588E-2</v>
      </c>
      <c r="O19" s="120">
        <v>2337</v>
      </c>
      <c r="P19" s="112">
        <v>7.5518645382278815E-2</v>
      </c>
      <c r="Q19" s="160"/>
    </row>
    <row r="20" spans="2:17" ht="21.95" customHeight="1" x14ac:dyDescent="0.25">
      <c r="B20" s="85" t="s">
        <v>186</v>
      </c>
      <c r="C20" s="93">
        <v>130</v>
      </c>
      <c r="D20" s="90">
        <v>7.4158585282373068E-2</v>
      </c>
      <c r="E20" s="96">
        <v>1360</v>
      </c>
      <c r="F20" s="90">
        <v>8.643701538070421E-2</v>
      </c>
      <c r="G20" s="96">
        <v>580</v>
      </c>
      <c r="H20" s="90">
        <v>0.1039426523297491</v>
      </c>
      <c r="I20" s="96">
        <v>436</v>
      </c>
      <c r="J20" s="90">
        <v>8.2093767652042932E-2</v>
      </c>
      <c r="K20" s="96">
        <v>14</v>
      </c>
      <c r="L20" s="90">
        <v>0.10071942446043165</v>
      </c>
      <c r="M20" s="96">
        <v>275</v>
      </c>
      <c r="N20" s="82">
        <v>0.11321531494442157</v>
      </c>
      <c r="O20" s="120">
        <v>2795</v>
      </c>
      <c r="P20" s="112">
        <v>9.0318619530795577E-2</v>
      </c>
      <c r="Q20" s="160"/>
    </row>
    <row r="21" spans="2:17" ht="21.95" customHeight="1" x14ac:dyDescent="0.25">
      <c r="B21" s="85" t="s">
        <v>187</v>
      </c>
      <c r="C21" s="93">
        <v>102</v>
      </c>
      <c r="D21" s="90">
        <v>5.818596691386195E-2</v>
      </c>
      <c r="E21" s="96">
        <v>1284</v>
      </c>
      <c r="F21" s="90">
        <v>8.1606711580017796E-2</v>
      </c>
      <c r="G21" s="96">
        <v>420</v>
      </c>
      <c r="H21" s="90">
        <v>7.5268817204301078E-2</v>
      </c>
      <c r="I21" s="96">
        <v>402</v>
      </c>
      <c r="J21" s="90">
        <v>7.5691960082846926E-2</v>
      </c>
      <c r="K21" s="96">
        <v>9</v>
      </c>
      <c r="L21" s="90">
        <v>6.4748201438848921E-2</v>
      </c>
      <c r="M21" s="96">
        <v>233</v>
      </c>
      <c r="N21" s="82">
        <v>9.5924248662000819E-2</v>
      </c>
      <c r="O21" s="120">
        <v>2450</v>
      </c>
      <c r="P21" s="112">
        <v>7.9170167388353904E-2</v>
      </c>
      <c r="Q21" s="160"/>
    </row>
    <row r="22" spans="2:17" ht="21.95" customHeight="1" x14ac:dyDescent="0.25">
      <c r="B22" s="85" t="s">
        <v>188</v>
      </c>
      <c r="C22" s="93">
        <v>68</v>
      </c>
      <c r="D22" s="90">
        <v>3.8790644609241302E-2</v>
      </c>
      <c r="E22" s="96">
        <v>710</v>
      </c>
      <c r="F22" s="90">
        <v>4.5125206559044111E-2</v>
      </c>
      <c r="G22" s="96">
        <v>181</v>
      </c>
      <c r="H22" s="90">
        <v>3.243727598566308E-2</v>
      </c>
      <c r="I22" s="96">
        <v>315</v>
      </c>
      <c r="J22" s="90">
        <v>5.9310864244021842E-2</v>
      </c>
      <c r="K22" s="96">
        <v>9</v>
      </c>
      <c r="L22" s="90">
        <v>6.4748201438848921E-2</v>
      </c>
      <c r="M22" s="96">
        <v>94</v>
      </c>
      <c r="N22" s="82">
        <v>3.8699053108275011E-2</v>
      </c>
      <c r="O22" s="120">
        <v>1377</v>
      </c>
      <c r="P22" s="112">
        <v>4.4496865507658502E-2</v>
      </c>
      <c r="Q22" s="160"/>
    </row>
    <row r="23" spans="2:17" ht="21.95" customHeight="1" x14ac:dyDescent="0.25">
      <c r="B23" s="85" t="s">
        <v>189</v>
      </c>
      <c r="C23" s="93">
        <v>67</v>
      </c>
      <c r="D23" s="90">
        <v>3.8220193953223049E-2</v>
      </c>
      <c r="E23" s="96">
        <v>472</v>
      </c>
      <c r="F23" s="90">
        <v>2.9998728867420874E-2</v>
      </c>
      <c r="G23" s="96">
        <v>100</v>
      </c>
      <c r="H23" s="90">
        <v>1.7921146953405017E-2</v>
      </c>
      <c r="I23" s="96">
        <v>227</v>
      </c>
      <c r="J23" s="90">
        <v>4.2741479947279233E-2</v>
      </c>
      <c r="K23" s="96">
        <v>7</v>
      </c>
      <c r="L23" s="90">
        <v>5.0359712230215826E-2</v>
      </c>
      <c r="M23" s="96">
        <v>45</v>
      </c>
      <c r="N23" s="82">
        <v>1.8526142445450804E-2</v>
      </c>
      <c r="O23" s="120">
        <v>918</v>
      </c>
      <c r="P23" s="112">
        <v>2.9664577005105667E-2</v>
      </c>
      <c r="Q23" s="160"/>
    </row>
    <row r="24" spans="2:17" ht="21.95" customHeight="1" x14ac:dyDescent="0.25">
      <c r="B24" s="85" t="s">
        <v>190</v>
      </c>
      <c r="C24" s="93">
        <v>61</v>
      </c>
      <c r="D24" s="90">
        <v>3.4797490017113519E-2</v>
      </c>
      <c r="E24" s="96">
        <v>388</v>
      </c>
      <c r="F24" s="90">
        <v>2.4659972035083258E-2</v>
      </c>
      <c r="G24" s="96">
        <v>61</v>
      </c>
      <c r="H24" s="90">
        <v>1.0931899641577061E-2</v>
      </c>
      <c r="I24" s="96">
        <v>161</v>
      </c>
      <c r="J24" s="90">
        <v>3.0314441724722276E-2</v>
      </c>
      <c r="K24" s="96">
        <v>2</v>
      </c>
      <c r="L24" s="90">
        <v>1.4388489208633094E-2</v>
      </c>
      <c r="M24" s="96">
        <v>38</v>
      </c>
      <c r="N24" s="82">
        <v>1.5644298065047343E-2</v>
      </c>
      <c r="O24" s="120">
        <v>711</v>
      </c>
      <c r="P24" s="112">
        <v>2.2975505719640663E-2</v>
      </c>
      <c r="Q24" s="160"/>
    </row>
    <row r="25" spans="2:17" ht="21.95" customHeight="1" x14ac:dyDescent="0.25">
      <c r="B25" s="85" t="s">
        <v>191</v>
      </c>
      <c r="C25" s="93">
        <v>79</v>
      </c>
      <c r="D25" s="90">
        <v>4.50656018254421E-2</v>
      </c>
      <c r="E25" s="96">
        <v>357</v>
      </c>
      <c r="F25" s="90">
        <v>2.2689716537434856E-2</v>
      </c>
      <c r="G25" s="96">
        <v>41</v>
      </c>
      <c r="H25" s="90">
        <v>7.3476702508960571E-3</v>
      </c>
      <c r="I25" s="96">
        <v>143</v>
      </c>
      <c r="J25" s="90">
        <v>2.6925249482206742E-2</v>
      </c>
      <c r="K25" s="96">
        <v>2</v>
      </c>
      <c r="L25" s="90">
        <v>1.4388489208633094E-2</v>
      </c>
      <c r="M25" s="96">
        <v>18</v>
      </c>
      <c r="N25" s="82">
        <v>7.4104569781803208E-3</v>
      </c>
      <c r="O25" s="120">
        <v>640</v>
      </c>
      <c r="P25" s="112">
        <v>2.0681186583080203E-2</v>
      </c>
      <c r="Q25" s="160"/>
    </row>
    <row r="26" spans="2:17" ht="21.95" customHeight="1" x14ac:dyDescent="0.25">
      <c r="B26" s="85" t="s">
        <v>192</v>
      </c>
      <c r="C26" s="93">
        <v>75</v>
      </c>
      <c r="D26" s="90">
        <v>4.2783799201369078E-2</v>
      </c>
      <c r="E26" s="96">
        <v>286</v>
      </c>
      <c r="F26" s="90">
        <v>1.8177195881530443E-2</v>
      </c>
      <c r="G26" s="96">
        <v>32</v>
      </c>
      <c r="H26" s="90">
        <v>5.7347670250896057E-3</v>
      </c>
      <c r="I26" s="96">
        <v>95</v>
      </c>
      <c r="J26" s="90">
        <v>1.7887403502165316E-2</v>
      </c>
      <c r="K26" s="96">
        <v>1</v>
      </c>
      <c r="L26" s="90">
        <v>7.1942446043165471E-3</v>
      </c>
      <c r="M26" s="96">
        <v>24</v>
      </c>
      <c r="N26" s="82">
        <v>9.8806093042404283E-3</v>
      </c>
      <c r="O26" s="120">
        <v>513</v>
      </c>
      <c r="P26" s="112">
        <v>1.6577263620500226E-2</v>
      </c>
      <c r="Q26" s="160"/>
    </row>
    <row r="27" spans="2:17" ht="21.95" customHeight="1" x14ac:dyDescent="0.25">
      <c r="B27" s="85" t="s">
        <v>193</v>
      </c>
      <c r="C27" s="93">
        <v>56</v>
      </c>
      <c r="D27" s="90">
        <v>3.1945236737022251E-2</v>
      </c>
      <c r="E27" s="96">
        <v>240</v>
      </c>
      <c r="F27" s="90">
        <v>1.5253590949536036E-2</v>
      </c>
      <c r="G27" s="96">
        <v>23</v>
      </c>
      <c r="H27" s="90">
        <v>4.1218637992831543E-3</v>
      </c>
      <c r="I27" s="96">
        <v>77</v>
      </c>
      <c r="J27" s="90">
        <v>1.4498211259649783E-2</v>
      </c>
      <c r="K27" s="96">
        <v>0</v>
      </c>
      <c r="L27" s="90">
        <v>0</v>
      </c>
      <c r="M27" s="96">
        <v>11</v>
      </c>
      <c r="N27" s="82">
        <v>4.5286125977768632E-3</v>
      </c>
      <c r="O27" s="120">
        <v>407</v>
      </c>
      <c r="P27" s="112">
        <v>1.3151942092677567E-2</v>
      </c>
      <c r="Q27" s="160"/>
    </row>
    <row r="28" spans="2:17" ht="21.95" customHeight="1" x14ac:dyDescent="0.25">
      <c r="B28" s="85" t="s">
        <v>194</v>
      </c>
      <c r="C28" s="93">
        <v>45</v>
      </c>
      <c r="D28" s="90">
        <v>2.5670279520821449E-2</v>
      </c>
      <c r="E28" s="96">
        <v>222</v>
      </c>
      <c r="F28" s="90">
        <v>1.4109571628320834E-2</v>
      </c>
      <c r="G28" s="96">
        <v>17</v>
      </c>
      <c r="H28" s="90">
        <v>3.0465949820788533E-3</v>
      </c>
      <c r="I28" s="96">
        <v>65</v>
      </c>
      <c r="J28" s="90">
        <v>1.2238749764639428E-2</v>
      </c>
      <c r="K28" s="96">
        <v>2</v>
      </c>
      <c r="L28" s="90">
        <v>1.4388489208633094E-2</v>
      </c>
      <c r="M28" s="96">
        <v>14</v>
      </c>
      <c r="N28" s="82">
        <v>5.763688760806916E-3</v>
      </c>
      <c r="O28" s="120">
        <v>365</v>
      </c>
      <c r="P28" s="112">
        <v>1.1794739223162929E-2</v>
      </c>
      <c r="Q28" s="160"/>
    </row>
    <row r="29" spans="2:17" ht="21.95" customHeight="1" x14ac:dyDescent="0.25">
      <c r="B29" s="85" t="s">
        <v>195</v>
      </c>
      <c r="C29" s="93">
        <v>43</v>
      </c>
      <c r="D29" s="90">
        <v>2.4529378208784942E-2</v>
      </c>
      <c r="E29" s="96">
        <v>207</v>
      </c>
      <c r="F29" s="90">
        <v>1.3156222193974831E-2</v>
      </c>
      <c r="G29" s="96">
        <v>16</v>
      </c>
      <c r="H29" s="90">
        <v>2.8673835125448029E-3</v>
      </c>
      <c r="I29" s="96">
        <v>42</v>
      </c>
      <c r="J29" s="90">
        <v>7.9081152325362458E-3</v>
      </c>
      <c r="K29" s="96">
        <v>2</v>
      </c>
      <c r="L29" s="90">
        <v>1.4388489208633094E-2</v>
      </c>
      <c r="M29" s="96">
        <v>6</v>
      </c>
      <c r="N29" s="82">
        <v>2.4701523260601071E-3</v>
      </c>
      <c r="O29" s="120">
        <v>316</v>
      </c>
      <c r="P29" s="112">
        <v>1.0211335875395851E-2</v>
      </c>
    </row>
    <row r="30" spans="2:17" ht="21.95" customHeight="1" thickBot="1" x14ac:dyDescent="0.3">
      <c r="B30" s="85" t="s">
        <v>171</v>
      </c>
      <c r="C30" s="93">
        <v>0</v>
      </c>
      <c r="D30" s="90">
        <v>0</v>
      </c>
      <c r="E30" s="96">
        <v>382</v>
      </c>
      <c r="F30" s="90">
        <v>2.4278632261344857E-2</v>
      </c>
      <c r="G30" s="96">
        <v>13</v>
      </c>
      <c r="H30" s="90">
        <v>2.3297491039426525E-3</v>
      </c>
      <c r="I30" s="96">
        <v>27</v>
      </c>
      <c r="J30" s="90">
        <v>5.0837883637733011E-3</v>
      </c>
      <c r="K30" s="96">
        <v>4</v>
      </c>
      <c r="L30" s="90">
        <v>2.8776978417266189E-2</v>
      </c>
      <c r="M30" s="96">
        <v>39</v>
      </c>
      <c r="N30" s="82">
        <v>1.6055990119390694E-2</v>
      </c>
      <c r="O30" s="120">
        <v>465</v>
      </c>
      <c r="P30" s="112">
        <v>1.5026174626769211E-2</v>
      </c>
    </row>
    <row r="31" spans="2:17" ht="21.95" customHeight="1" thickTop="1" thickBot="1" x14ac:dyDescent="0.3">
      <c r="B31" s="98" t="s">
        <v>170</v>
      </c>
      <c r="C31" s="94">
        <v>1753</v>
      </c>
      <c r="D31" s="91">
        <v>1</v>
      </c>
      <c r="E31" s="97">
        <v>15734</v>
      </c>
      <c r="F31" s="91">
        <v>1</v>
      </c>
      <c r="G31" s="97">
        <v>5580</v>
      </c>
      <c r="H31" s="91">
        <v>0.99999999999999989</v>
      </c>
      <c r="I31" s="97">
        <v>5311</v>
      </c>
      <c r="J31" s="91">
        <v>1.0000000000000002</v>
      </c>
      <c r="K31" s="97">
        <v>139</v>
      </c>
      <c r="L31" s="91">
        <v>1.0000000000000002</v>
      </c>
      <c r="M31" s="97">
        <v>2429</v>
      </c>
      <c r="N31" s="83">
        <v>0.99999999999999989</v>
      </c>
      <c r="O31" s="94">
        <v>30946</v>
      </c>
      <c r="P31" s="116">
        <v>1</v>
      </c>
    </row>
    <row r="32" spans="2:17" ht="21.95" customHeight="1" thickTop="1" thickBot="1" x14ac:dyDescent="0.3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  <c r="M32" s="100"/>
      <c r="N32" s="101"/>
      <c r="O32" s="100"/>
      <c r="P32" s="101"/>
    </row>
    <row r="33" spans="2:24" ht="21.95" customHeight="1" thickTop="1" x14ac:dyDescent="0.25">
      <c r="B33" s="111" t="s">
        <v>196</v>
      </c>
      <c r="C33" s="106"/>
      <c r="D33" s="106"/>
      <c r="E33" s="107"/>
      <c r="F33" s="102"/>
      <c r="G33" s="102"/>
      <c r="H33" s="102"/>
      <c r="I33" s="102"/>
      <c r="J33" s="102"/>
      <c r="K33" s="103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102"/>
      <c r="W33" s="102"/>
      <c r="X33" s="102"/>
    </row>
    <row r="34" spans="2:24" ht="21.95" customHeight="1" thickBot="1" x14ac:dyDescent="0.3">
      <c r="B34" s="108" t="s">
        <v>197</v>
      </c>
      <c r="C34" s="109"/>
      <c r="D34" s="109"/>
      <c r="E34" s="110"/>
      <c r="F34" s="102"/>
      <c r="G34" s="102"/>
      <c r="H34" s="102"/>
      <c r="I34" s="102"/>
      <c r="J34" s="102"/>
      <c r="K34" s="103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2"/>
      <c r="W34" s="102"/>
      <c r="X34" s="102"/>
    </row>
    <row r="35" spans="2:24" ht="15.75" thickTop="1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24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24" x14ac:dyDescent="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24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24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24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24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24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24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24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24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24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24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</sheetData>
  <mergeCells count="10">
    <mergeCell ref="O3:P4"/>
    <mergeCell ref="C3:N3"/>
    <mergeCell ref="B2:P2"/>
    <mergeCell ref="B3:B5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00B050"/>
    <pageSetUpPr fitToPage="1"/>
  </sheetPr>
  <dimension ref="B1:U333"/>
  <sheetViews>
    <sheetView zoomScale="90" zoomScaleNormal="90" workbookViewId="0">
      <selection activeCell="C1" sqref="C1"/>
    </sheetView>
  </sheetViews>
  <sheetFormatPr defaultRowHeight="15" x14ac:dyDescent="0.25"/>
  <cols>
    <col min="1" max="1" width="2.7109375" style="71" customWidth="1"/>
    <col min="2" max="20" width="12.7109375" style="63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1.95" customHeight="1" thickTop="1" thickBot="1" x14ac:dyDescent="0.3">
      <c r="B2" s="286" t="s">
        <v>345</v>
      </c>
      <c r="C2" s="287"/>
      <c r="D2" s="287"/>
      <c r="E2" s="287"/>
      <c r="F2" s="287"/>
      <c r="G2" s="287"/>
      <c r="H2" s="287"/>
      <c r="I2" s="287"/>
      <c r="J2" s="287"/>
      <c r="K2" s="287"/>
      <c r="L2" s="296"/>
      <c r="M2" s="329"/>
      <c r="N2" s="329"/>
      <c r="O2" s="329"/>
      <c r="P2" s="329"/>
      <c r="Q2" s="329"/>
      <c r="R2" s="329"/>
      <c r="S2" s="329"/>
      <c r="T2" s="330"/>
    </row>
    <row r="3" spans="2:21" ht="21.95" customHeight="1" thickTop="1" thickBot="1" x14ac:dyDescent="0.3">
      <c r="B3" s="289" t="s">
        <v>168</v>
      </c>
      <c r="C3" s="303" t="s">
        <v>219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9" t="s">
        <v>170</v>
      </c>
      <c r="T3" s="300"/>
    </row>
    <row r="4" spans="2:21" ht="21.95" customHeight="1" thickTop="1" thickBot="1" x14ac:dyDescent="0.3">
      <c r="B4" s="306"/>
      <c r="C4" s="303" t="s">
        <v>220</v>
      </c>
      <c r="D4" s="304"/>
      <c r="E4" s="305" t="s">
        <v>221</v>
      </c>
      <c r="F4" s="304"/>
      <c r="G4" s="305" t="s">
        <v>222</v>
      </c>
      <c r="H4" s="304"/>
      <c r="I4" s="305" t="s">
        <v>223</v>
      </c>
      <c r="J4" s="304"/>
      <c r="K4" s="305" t="s">
        <v>224</v>
      </c>
      <c r="L4" s="304"/>
      <c r="M4" s="305" t="s">
        <v>225</v>
      </c>
      <c r="N4" s="304"/>
      <c r="O4" s="305" t="s">
        <v>226</v>
      </c>
      <c r="P4" s="304"/>
      <c r="Q4" s="298" t="s">
        <v>201</v>
      </c>
      <c r="R4" s="298"/>
      <c r="S4" s="309"/>
      <c r="T4" s="310"/>
    </row>
    <row r="5" spans="2:21" ht="21.95" customHeight="1" thickTop="1" thickBot="1" x14ac:dyDescent="0.3">
      <c r="B5" s="307"/>
      <c r="C5" s="119" t="s">
        <v>169</v>
      </c>
      <c r="D5" s="118" t="s">
        <v>2</v>
      </c>
      <c r="E5" s="121" t="s">
        <v>169</v>
      </c>
      <c r="F5" s="118" t="s">
        <v>2</v>
      </c>
      <c r="G5" s="121" t="s">
        <v>169</v>
      </c>
      <c r="H5" s="118" t="s">
        <v>2</v>
      </c>
      <c r="I5" s="121" t="s">
        <v>169</v>
      </c>
      <c r="J5" s="118" t="s">
        <v>2</v>
      </c>
      <c r="K5" s="121" t="s">
        <v>169</v>
      </c>
      <c r="L5" s="118" t="s">
        <v>2</v>
      </c>
      <c r="M5" s="121" t="s">
        <v>169</v>
      </c>
      <c r="N5" s="118" t="s">
        <v>2</v>
      </c>
      <c r="O5" s="121" t="s">
        <v>169</v>
      </c>
      <c r="P5" s="118" t="s">
        <v>2</v>
      </c>
      <c r="Q5" s="121" t="s">
        <v>169</v>
      </c>
      <c r="R5" s="114" t="s">
        <v>2</v>
      </c>
      <c r="S5" s="119" t="s">
        <v>169</v>
      </c>
      <c r="T5" s="114" t="s">
        <v>2</v>
      </c>
    </row>
    <row r="6" spans="2:21" ht="21.95" customHeight="1" thickTop="1" x14ac:dyDescent="0.25">
      <c r="B6" s="85" t="s">
        <v>172</v>
      </c>
      <c r="C6" s="154">
        <v>68</v>
      </c>
      <c r="D6" s="90">
        <v>6.8321109213302523E-3</v>
      </c>
      <c r="E6" s="156">
        <v>44</v>
      </c>
      <c r="F6" s="90">
        <v>1.0729090465740063E-2</v>
      </c>
      <c r="G6" s="156">
        <v>45</v>
      </c>
      <c r="H6" s="90">
        <v>1.1317907444668008E-2</v>
      </c>
      <c r="I6" s="156">
        <v>53</v>
      </c>
      <c r="J6" s="90">
        <v>1.2383177570093457E-2</v>
      </c>
      <c r="K6" s="156">
        <v>14</v>
      </c>
      <c r="L6" s="90">
        <v>5.1489518205222505E-3</v>
      </c>
      <c r="M6" s="156">
        <v>37</v>
      </c>
      <c r="N6" s="90">
        <v>1.1384615384615385E-2</v>
      </c>
      <c r="O6" s="156">
        <v>6</v>
      </c>
      <c r="P6" s="90">
        <v>4.3636363636363638E-3</v>
      </c>
      <c r="Q6" s="156">
        <v>19</v>
      </c>
      <c r="R6" s="82">
        <v>1.4705882352941176E-2</v>
      </c>
      <c r="S6" s="154">
        <v>286</v>
      </c>
      <c r="T6" s="112">
        <v>9.2419052543139656E-3</v>
      </c>
      <c r="U6" s="74"/>
    </row>
    <row r="7" spans="2:21" ht="21.95" customHeight="1" x14ac:dyDescent="0.25">
      <c r="B7" s="85" t="s">
        <v>173</v>
      </c>
      <c r="C7" s="154">
        <v>62</v>
      </c>
      <c r="D7" s="90">
        <v>6.2292776047422884E-3</v>
      </c>
      <c r="E7" s="156">
        <v>35</v>
      </c>
      <c r="F7" s="90">
        <v>8.5345037795659592E-3</v>
      </c>
      <c r="G7" s="156">
        <v>28</v>
      </c>
      <c r="H7" s="90">
        <v>7.0422535211267607E-3</v>
      </c>
      <c r="I7" s="156">
        <v>28</v>
      </c>
      <c r="J7" s="90">
        <v>6.5420560747663555E-3</v>
      </c>
      <c r="K7" s="156">
        <v>15</v>
      </c>
      <c r="L7" s="90">
        <v>5.5167340934166977E-3</v>
      </c>
      <c r="M7" s="156">
        <v>24</v>
      </c>
      <c r="N7" s="90">
        <v>7.3846153846153844E-3</v>
      </c>
      <c r="O7" s="156">
        <v>7</v>
      </c>
      <c r="P7" s="90">
        <v>5.0909090909090913E-3</v>
      </c>
      <c r="Q7" s="156">
        <v>7</v>
      </c>
      <c r="R7" s="82">
        <v>5.4179566563467493E-3</v>
      </c>
      <c r="S7" s="154">
        <v>206</v>
      </c>
      <c r="T7" s="112">
        <v>6.6567569314289407E-3</v>
      </c>
      <c r="U7" s="74"/>
    </row>
    <row r="8" spans="2:21" ht="21.95" customHeight="1" x14ac:dyDescent="0.25">
      <c r="B8" s="85" t="s">
        <v>174</v>
      </c>
      <c r="C8" s="154">
        <v>49</v>
      </c>
      <c r="D8" s="90">
        <v>4.9231387521350345E-3</v>
      </c>
      <c r="E8" s="156">
        <v>24</v>
      </c>
      <c r="F8" s="90">
        <v>5.8522311631309439E-3</v>
      </c>
      <c r="G8" s="156">
        <v>31</v>
      </c>
      <c r="H8" s="90">
        <v>7.7967806841046277E-3</v>
      </c>
      <c r="I8" s="156">
        <v>40</v>
      </c>
      <c r="J8" s="90">
        <v>9.3457943925233638E-3</v>
      </c>
      <c r="K8" s="156">
        <v>18</v>
      </c>
      <c r="L8" s="90">
        <v>6.6200809121000365E-3</v>
      </c>
      <c r="M8" s="156">
        <v>20</v>
      </c>
      <c r="N8" s="90">
        <v>6.1538461538461538E-3</v>
      </c>
      <c r="O8" s="156">
        <v>8</v>
      </c>
      <c r="P8" s="90">
        <v>5.8181818181818178E-3</v>
      </c>
      <c r="Q8" s="156">
        <v>8</v>
      </c>
      <c r="R8" s="82">
        <v>6.1919504643962852E-3</v>
      </c>
      <c r="S8" s="154">
        <v>198</v>
      </c>
      <c r="T8" s="112">
        <v>6.3982420991404382E-3</v>
      </c>
      <c r="U8" s="74"/>
    </row>
    <row r="9" spans="2:21" ht="21.95" customHeight="1" x14ac:dyDescent="0.25">
      <c r="B9" s="85" t="s">
        <v>175</v>
      </c>
      <c r="C9" s="154">
        <v>37</v>
      </c>
      <c r="D9" s="90">
        <v>3.7174721189591076E-3</v>
      </c>
      <c r="E9" s="156">
        <v>14</v>
      </c>
      <c r="F9" s="90">
        <v>3.413801511826384E-3</v>
      </c>
      <c r="G9" s="156">
        <v>24</v>
      </c>
      <c r="H9" s="90">
        <v>6.0362173038229373E-3</v>
      </c>
      <c r="I9" s="156">
        <v>30</v>
      </c>
      <c r="J9" s="90">
        <v>7.0093457943925233E-3</v>
      </c>
      <c r="K9" s="156">
        <v>22</v>
      </c>
      <c r="L9" s="90">
        <v>8.0912100036778234E-3</v>
      </c>
      <c r="M9" s="156">
        <v>20</v>
      </c>
      <c r="N9" s="90">
        <v>6.1538461538461538E-3</v>
      </c>
      <c r="O9" s="156">
        <v>10</v>
      </c>
      <c r="P9" s="90">
        <v>7.2727272727272727E-3</v>
      </c>
      <c r="Q9" s="156">
        <v>5</v>
      </c>
      <c r="R9" s="82">
        <v>3.869969040247678E-3</v>
      </c>
      <c r="S9" s="154">
        <v>162</v>
      </c>
      <c r="T9" s="112">
        <v>5.2349253538421766E-3</v>
      </c>
      <c r="U9" s="74"/>
    </row>
    <row r="10" spans="2:21" ht="21.95" customHeight="1" x14ac:dyDescent="0.25">
      <c r="B10" s="85" t="s">
        <v>176</v>
      </c>
      <c r="C10" s="154">
        <v>51</v>
      </c>
      <c r="D10" s="90">
        <v>5.1240831909976888E-3</v>
      </c>
      <c r="E10" s="156">
        <v>20</v>
      </c>
      <c r="F10" s="90">
        <v>4.8768593026091199E-3</v>
      </c>
      <c r="G10" s="156">
        <v>31</v>
      </c>
      <c r="H10" s="90">
        <v>7.7967806841046277E-3</v>
      </c>
      <c r="I10" s="156">
        <v>23</v>
      </c>
      <c r="J10" s="90">
        <v>5.3738317757009348E-3</v>
      </c>
      <c r="K10" s="156">
        <v>16</v>
      </c>
      <c r="L10" s="90">
        <v>5.884516366311144E-3</v>
      </c>
      <c r="M10" s="156">
        <v>18</v>
      </c>
      <c r="N10" s="90">
        <v>5.5384615384615381E-3</v>
      </c>
      <c r="O10" s="156">
        <v>10</v>
      </c>
      <c r="P10" s="90">
        <v>7.2727272727272727E-3</v>
      </c>
      <c r="Q10" s="156">
        <v>6</v>
      </c>
      <c r="R10" s="82">
        <v>4.6439628482972135E-3</v>
      </c>
      <c r="S10" s="154">
        <v>175</v>
      </c>
      <c r="T10" s="112">
        <v>5.6550119563109937E-3</v>
      </c>
      <c r="U10" s="74"/>
    </row>
    <row r="11" spans="2:21" ht="21.95" customHeight="1" x14ac:dyDescent="0.25">
      <c r="B11" s="85" t="s">
        <v>177</v>
      </c>
      <c r="C11" s="154">
        <v>51</v>
      </c>
      <c r="D11" s="90">
        <v>5.1240831909976888E-3</v>
      </c>
      <c r="E11" s="156">
        <v>34</v>
      </c>
      <c r="F11" s="90">
        <v>8.2906608144355035E-3</v>
      </c>
      <c r="G11" s="156">
        <v>35</v>
      </c>
      <c r="H11" s="90">
        <v>8.8028169014084511E-3</v>
      </c>
      <c r="I11" s="156">
        <v>47</v>
      </c>
      <c r="J11" s="90">
        <v>1.0981308411214953E-2</v>
      </c>
      <c r="K11" s="156">
        <v>26</v>
      </c>
      <c r="L11" s="90">
        <v>9.5623390952556085E-3</v>
      </c>
      <c r="M11" s="156">
        <v>26</v>
      </c>
      <c r="N11" s="90">
        <v>8.0000000000000002E-3</v>
      </c>
      <c r="O11" s="156">
        <v>13</v>
      </c>
      <c r="P11" s="90">
        <v>9.4545454545454551E-3</v>
      </c>
      <c r="Q11" s="156">
        <v>8</v>
      </c>
      <c r="R11" s="82">
        <v>6.1919504643962852E-3</v>
      </c>
      <c r="S11" s="154">
        <v>240</v>
      </c>
      <c r="T11" s="112">
        <v>7.7554449686550765E-3</v>
      </c>
      <c r="U11" s="74"/>
    </row>
    <row r="12" spans="2:21" ht="21.95" customHeight="1" x14ac:dyDescent="0.25">
      <c r="B12" s="85" t="s">
        <v>178</v>
      </c>
      <c r="C12" s="154">
        <v>110</v>
      </c>
      <c r="D12" s="90">
        <v>1.1051944137445997E-2</v>
      </c>
      <c r="E12" s="156">
        <v>62</v>
      </c>
      <c r="F12" s="90">
        <v>1.511826383808827E-2</v>
      </c>
      <c r="G12" s="156">
        <v>63</v>
      </c>
      <c r="H12" s="90">
        <v>1.5845070422535211E-2</v>
      </c>
      <c r="I12" s="156">
        <v>70</v>
      </c>
      <c r="J12" s="90">
        <v>1.6355140186915886E-2</v>
      </c>
      <c r="K12" s="156">
        <v>50</v>
      </c>
      <c r="L12" s="90">
        <v>1.8389113644722323E-2</v>
      </c>
      <c r="M12" s="156">
        <v>69</v>
      </c>
      <c r="N12" s="90">
        <v>2.123076923076923E-2</v>
      </c>
      <c r="O12" s="156">
        <v>39</v>
      </c>
      <c r="P12" s="90">
        <v>2.8363636363636365E-2</v>
      </c>
      <c r="Q12" s="156">
        <v>21</v>
      </c>
      <c r="R12" s="82">
        <v>1.6253869969040248E-2</v>
      </c>
      <c r="S12" s="154">
        <v>484</v>
      </c>
      <c r="T12" s="112">
        <v>1.5640147353454405E-2</v>
      </c>
      <c r="U12" s="74"/>
    </row>
    <row r="13" spans="2:21" ht="21.95" customHeight="1" x14ac:dyDescent="0.25">
      <c r="B13" s="85" t="s">
        <v>179</v>
      </c>
      <c r="C13" s="154">
        <v>249</v>
      </c>
      <c r="D13" s="90">
        <v>2.5017582638400482E-2</v>
      </c>
      <c r="E13" s="156">
        <v>168</v>
      </c>
      <c r="F13" s="90">
        <v>4.0965618141916606E-2</v>
      </c>
      <c r="G13" s="156">
        <v>138</v>
      </c>
      <c r="H13" s="90">
        <v>3.470824949698189E-2</v>
      </c>
      <c r="I13" s="156">
        <v>148</v>
      </c>
      <c r="J13" s="90">
        <v>3.4579439252336447E-2</v>
      </c>
      <c r="K13" s="156">
        <v>102</v>
      </c>
      <c r="L13" s="90">
        <v>3.751379183523354E-2</v>
      </c>
      <c r="M13" s="156">
        <v>125</v>
      </c>
      <c r="N13" s="90">
        <v>3.8461538461538464E-2</v>
      </c>
      <c r="O13" s="156">
        <v>59</v>
      </c>
      <c r="P13" s="90">
        <v>4.2909090909090911E-2</v>
      </c>
      <c r="Q13" s="156">
        <v>45</v>
      </c>
      <c r="R13" s="82">
        <v>3.4829721362229102E-2</v>
      </c>
      <c r="S13" s="154">
        <v>1034</v>
      </c>
      <c r="T13" s="112">
        <v>3.3413042073288955E-2</v>
      </c>
      <c r="U13" s="74"/>
    </row>
    <row r="14" spans="2:21" ht="21.95" customHeight="1" x14ac:dyDescent="0.25">
      <c r="B14" s="85" t="s">
        <v>180</v>
      </c>
      <c r="C14" s="154">
        <v>676</v>
      </c>
      <c r="D14" s="90">
        <v>6.7919220335577207E-2</v>
      </c>
      <c r="E14" s="156">
        <v>324</v>
      </c>
      <c r="F14" s="90">
        <v>7.9005120702267742E-2</v>
      </c>
      <c r="G14" s="156">
        <v>299</v>
      </c>
      <c r="H14" s="90">
        <v>7.5201207243460771E-2</v>
      </c>
      <c r="I14" s="156">
        <v>332</v>
      </c>
      <c r="J14" s="90">
        <v>7.7570093457943926E-2</v>
      </c>
      <c r="K14" s="156">
        <v>188</v>
      </c>
      <c r="L14" s="90">
        <v>6.9143067304155939E-2</v>
      </c>
      <c r="M14" s="156">
        <v>248</v>
      </c>
      <c r="N14" s="90">
        <v>7.6307692307692312E-2</v>
      </c>
      <c r="O14" s="156">
        <v>109</v>
      </c>
      <c r="P14" s="90">
        <v>7.9272727272727272E-2</v>
      </c>
      <c r="Q14" s="156">
        <v>94</v>
      </c>
      <c r="R14" s="82">
        <v>7.275541795665634E-2</v>
      </c>
      <c r="S14" s="154">
        <v>2270</v>
      </c>
      <c r="T14" s="112">
        <v>7.3353583661862592E-2</v>
      </c>
      <c r="U14" s="74"/>
    </row>
    <row r="15" spans="2:21" ht="21.95" customHeight="1" x14ac:dyDescent="0.25">
      <c r="B15" s="85" t="s">
        <v>181</v>
      </c>
      <c r="C15" s="154">
        <v>890</v>
      </c>
      <c r="D15" s="90">
        <v>8.9420275293881246E-2</v>
      </c>
      <c r="E15" s="156">
        <v>430</v>
      </c>
      <c r="F15" s="90">
        <v>0.10485247500609607</v>
      </c>
      <c r="G15" s="156">
        <v>405</v>
      </c>
      <c r="H15" s="90">
        <v>0.10186116700201207</v>
      </c>
      <c r="I15" s="156">
        <v>419</v>
      </c>
      <c r="J15" s="90">
        <v>9.7897196261682237E-2</v>
      </c>
      <c r="K15" s="156">
        <v>288</v>
      </c>
      <c r="L15" s="90">
        <v>0.10592129459360058</v>
      </c>
      <c r="M15" s="156">
        <v>323</v>
      </c>
      <c r="N15" s="90">
        <v>9.9384615384615391E-2</v>
      </c>
      <c r="O15" s="156">
        <v>124</v>
      </c>
      <c r="P15" s="90">
        <v>9.0181818181818182E-2</v>
      </c>
      <c r="Q15" s="156">
        <v>136</v>
      </c>
      <c r="R15" s="82">
        <v>0.10526315789473684</v>
      </c>
      <c r="S15" s="154">
        <v>3015</v>
      </c>
      <c r="T15" s="112">
        <v>9.7427777418729405E-2</v>
      </c>
      <c r="U15" s="74"/>
    </row>
    <row r="16" spans="2:21" ht="21.95" customHeight="1" x14ac:dyDescent="0.25">
      <c r="B16" s="85" t="s">
        <v>182</v>
      </c>
      <c r="C16" s="154">
        <v>1264</v>
      </c>
      <c r="D16" s="90">
        <v>0.12699688536119763</v>
      </c>
      <c r="E16" s="156">
        <v>528</v>
      </c>
      <c r="F16" s="90">
        <v>0.12874908558888076</v>
      </c>
      <c r="G16" s="156">
        <v>526</v>
      </c>
      <c r="H16" s="90">
        <v>0.13229376257545272</v>
      </c>
      <c r="I16" s="156">
        <v>554</v>
      </c>
      <c r="J16" s="90">
        <v>0.1294392523364486</v>
      </c>
      <c r="K16" s="156">
        <v>364</v>
      </c>
      <c r="L16" s="90">
        <v>0.13387274733357851</v>
      </c>
      <c r="M16" s="156">
        <v>409</v>
      </c>
      <c r="N16" s="90">
        <v>0.12584615384615386</v>
      </c>
      <c r="O16" s="156">
        <v>177</v>
      </c>
      <c r="P16" s="90">
        <v>0.12872727272727272</v>
      </c>
      <c r="Q16" s="156">
        <v>185</v>
      </c>
      <c r="R16" s="82">
        <v>0.14318885448916407</v>
      </c>
      <c r="S16" s="154">
        <v>4007</v>
      </c>
      <c r="T16" s="112">
        <v>0.12948361662250371</v>
      </c>
      <c r="U16" s="74"/>
    </row>
    <row r="17" spans="2:21" ht="21.95" customHeight="1" x14ac:dyDescent="0.25">
      <c r="B17" s="85" t="s">
        <v>183</v>
      </c>
      <c r="C17" s="154">
        <v>1207</v>
      </c>
      <c r="D17" s="90">
        <v>0.12126996885361198</v>
      </c>
      <c r="E17" s="156">
        <v>451</v>
      </c>
      <c r="F17" s="90">
        <v>0.10997317727383565</v>
      </c>
      <c r="G17" s="156">
        <v>436</v>
      </c>
      <c r="H17" s="90">
        <v>0.1096579476861167</v>
      </c>
      <c r="I17" s="156">
        <v>490</v>
      </c>
      <c r="J17" s="90">
        <v>0.11448598130841121</v>
      </c>
      <c r="K17" s="156">
        <v>317</v>
      </c>
      <c r="L17" s="90">
        <v>0.11658698050753953</v>
      </c>
      <c r="M17" s="156">
        <v>366</v>
      </c>
      <c r="N17" s="90">
        <v>0.11261538461538462</v>
      </c>
      <c r="O17" s="156">
        <v>160</v>
      </c>
      <c r="P17" s="90">
        <v>0.11636363636363636</v>
      </c>
      <c r="Q17" s="156">
        <v>145</v>
      </c>
      <c r="R17" s="82">
        <v>0.11222910216718267</v>
      </c>
      <c r="S17" s="154">
        <v>3572</v>
      </c>
      <c r="T17" s="112">
        <v>0.11542687261681639</v>
      </c>
      <c r="U17" s="74"/>
    </row>
    <row r="18" spans="2:21" ht="21.95" customHeight="1" x14ac:dyDescent="0.25">
      <c r="B18" s="85" t="s">
        <v>184</v>
      </c>
      <c r="C18" s="154">
        <v>712</v>
      </c>
      <c r="D18" s="90">
        <v>7.1536220235104989E-2</v>
      </c>
      <c r="E18" s="156">
        <v>254</v>
      </c>
      <c r="F18" s="90">
        <v>6.1936113143135824E-2</v>
      </c>
      <c r="G18" s="156">
        <v>270</v>
      </c>
      <c r="H18" s="90">
        <v>6.7907444668008049E-2</v>
      </c>
      <c r="I18" s="156">
        <v>269</v>
      </c>
      <c r="J18" s="90">
        <v>6.285046728971963E-2</v>
      </c>
      <c r="K18" s="156">
        <v>135</v>
      </c>
      <c r="L18" s="90">
        <v>4.9650606840750275E-2</v>
      </c>
      <c r="M18" s="156">
        <v>211</v>
      </c>
      <c r="N18" s="90">
        <v>6.4923076923076917E-2</v>
      </c>
      <c r="O18" s="156">
        <v>71</v>
      </c>
      <c r="P18" s="90">
        <v>5.1636363636363633E-2</v>
      </c>
      <c r="Q18" s="156">
        <v>81</v>
      </c>
      <c r="R18" s="82">
        <v>6.2693498452012386E-2</v>
      </c>
      <c r="S18" s="154">
        <v>2003</v>
      </c>
      <c r="T18" s="112">
        <v>6.4725651134233828E-2</v>
      </c>
      <c r="U18" s="74"/>
    </row>
    <row r="19" spans="2:21" ht="21.95" customHeight="1" x14ac:dyDescent="0.25">
      <c r="B19" s="85" t="s">
        <v>185</v>
      </c>
      <c r="C19" s="154">
        <v>812</v>
      </c>
      <c r="D19" s="90">
        <v>8.1583442178237722E-2</v>
      </c>
      <c r="E19" s="156">
        <v>315</v>
      </c>
      <c r="F19" s="90">
        <v>7.681053401609364E-2</v>
      </c>
      <c r="G19" s="156">
        <v>290</v>
      </c>
      <c r="H19" s="90">
        <v>7.2937625754527169E-2</v>
      </c>
      <c r="I19" s="156">
        <v>292</v>
      </c>
      <c r="J19" s="90">
        <v>6.822429906542056E-2</v>
      </c>
      <c r="K19" s="156">
        <v>179</v>
      </c>
      <c r="L19" s="90">
        <v>6.5833026848105922E-2</v>
      </c>
      <c r="M19" s="156">
        <v>251</v>
      </c>
      <c r="N19" s="90">
        <v>7.7230769230769228E-2</v>
      </c>
      <c r="O19" s="156">
        <v>102</v>
      </c>
      <c r="P19" s="90">
        <v>7.4181818181818182E-2</v>
      </c>
      <c r="Q19" s="156">
        <v>96</v>
      </c>
      <c r="R19" s="82">
        <v>7.4303405572755415E-2</v>
      </c>
      <c r="S19" s="154">
        <v>2337</v>
      </c>
      <c r="T19" s="112">
        <v>7.5518645382278815E-2</v>
      </c>
      <c r="U19" s="74"/>
    </row>
    <row r="20" spans="2:21" ht="21.95" customHeight="1" x14ac:dyDescent="0.25">
      <c r="B20" s="85" t="s">
        <v>186</v>
      </c>
      <c r="C20" s="154">
        <v>996</v>
      </c>
      <c r="D20" s="90">
        <v>0.10007033055360193</v>
      </c>
      <c r="E20" s="156">
        <v>373</v>
      </c>
      <c r="F20" s="90">
        <v>9.0953425993660089E-2</v>
      </c>
      <c r="G20" s="156">
        <v>329</v>
      </c>
      <c r="H20" s="90">
        <v>8.2746478873239437E-2</v>
      </c>
      <c r="I20" s="156">
        <v>375</v>
      </c>
      <c r="J20" s="90">
        <v>8.7616822429906538E-2</v>
      </c>
      <c r="K20" s="156">
        <v>232</v>
      </c>
      <c r="L20" s="90">
        <v>8.5325487311511586E-2</v>
      </c>
      <c r="M20" s="156">
        <v>251</v>
      </c>
      <c r="N20" s="90">
        <v>7.7230769230769228E-2</v>
      </c>
      <c r="O20" s="156">
        <v>127</v>
      </c>
      <c r="P20" s="90">
        <v>9.236363636363637E-2</v>
      </c>
      <c r="Q20" s="156">
        <v>112</v>
      </c>
      <c r="R20" s="82">
        <v>8.6687306501547989E-2</v>
      </c>
      <c r="S20" s="154">
        <v>2795</v>
      </c>
      <c r="T20" s="112">
        <v>9.0318619530795577E-2</v>
      </c>
      <c r="U20" s="74"/>
    </row>
    <row r="21" spans="2:21" ht="21.95" customHeight="1" x14ac:dyDescent="0.25">
      <c r="B21" s="85" t="s">
        <v>187</v>
      </c>
      <c r="C21" s="154">
        <v>840</v>
      </c>
      <c r="D21" s="90">
        <v>8.4396664322314879E-2</v>
      </c>
      <c r="E21" s="156">
        <v>312</v>
      </c>
      <c r="F21" s="90">
        <v>7.6079005120702273E-2</v>
      </c>
      <c r="G21" s="156">
        <v>327</v>
      </c>
      <c r="H21" s="90">
        <v>8.2243460764587523E-2</v>
      </c>
      <c r="I21" s="156">
        <v>317</v>
      </c>
      <c r="J21" s="90">
        <v>7.4065420560747663E-2</v>
      </c>
      <c r="K21" s="156">
        <v>220</v>
      </c>
      <c r="L21" s="90">
        <v>8.0912100036778234E-2</v>
      </c>
      <c r="M21" s="156">
        <v>250</v>
      </c>
      <c r="N21" s="90">
        <v>7.6923076923076927E-2</v>
      </c>
      <c r="O21" s="156">
        <v>93</v>
      </c>
      <c r="P21" s="90">
        <v>6.7636363636363633E-2</v>
      </c>
      <c r="Q21" s="156">
        <v>91</v>
      </c>
      <c r="R21" s="82">
        <v>7.0433436532507734E-2</v>
      </c>
      <c r="S21" s="154">
        <v>2450</v>
      </c>
      <c r="T21" s="112">
        <v>7.9170167388353904E-2</v>
      </c>
      <c r="U21" s="74"/>
    </row>
    <row r="22" spans="2:21" ht="21.95" customHeight="1" x14ac:dyDescent="0.25">
      <c r="B22" s="85" t="s">
        <v>188</v>
      </c>
      <c r="C22" s="154">
        <v>452</v>
      </c>
      <c r="D22" s="90">
        <v>4.5413443182959909E-2</v>
      </c>
      <c r="E22" s="156">
        <v>182</v>
      </c>
      <c r="F22" s="90">
        <v>4.4379419653742987E-2</v>
      </c>
      <c r="G22" s="156">
        <v>167</v>
      </c>
      <c r="H22" s="90">
        <v>4.2002012072434605E-2</v>
      </c>
      <c r="I22" s="156">
        <v>203</v>
      </c>
      <c r="J22" s="90">
        <v>4.7429906542056074E-2</v>
      </c>
      <c r="K22" s="156">
        <v>134</v>
      </c>
      <c r="L22" s="90">
        <v>4.9282824567855828E-2</v>
      </c>
      <c r="M22" s="156">
        <v>127</v>
      </c>
      <c r="N22" s="90">
        <v>3.9076923076923079E-2</v>
      </c>
      <c r="O22" s="156">
        <v>62</v>
      </c>
      <c r="P22" s="90">
        <v>4.5090909090909091E-2</v>
      </c>
      <c r="Q22" s="156">
        <v>50</v>
      </c>
      <c r="R22" s="82">
        <v>3.8699690402476783E-2</v>
      </c>
      <c r="S22" s="154">
        <v>1377</v>
      </c>
      <c r="T22" s="112">
        <v>4.4496865507658502E-2</v>
      </c>
      <c r="U22" s="74"/>
    </row>
    <row r="23" spans="2:21" ht="21.95" customHeight="1" x14ac:dyDescent="0.25">
      <c r="B23" s="85" t="s">
        <v>189</v>
      </c>
      <c r="C23" s="154">
        <v>311</v>
      </c>
      <c r="D23" s="90">
        <v>3.1246860243142771E-2</v>
      </c>
      <c r="E23" s="156">
        <v>112</v>
      </c>
      <c r="F23" s="90">
        <v>2.7310412094611072E-2</v>
      </c>
      <c r="G23" s="156">
        <v>108</v>
      </c>
      <c r="H23" s="90">
        <v>2.716297786720322E-2</v>
      </c>
      <c r="I23" s="156">
        <v>114</v>
      </c>
      <c r="J23" s="90">
        <v>2.6635514018691589E-2</v>
      </c>
      <c r="K23" s="156">
        <v>84</v>
      </c>
      <c r="L23" s="90">
        <v>3.0893710923133505E-2</v>
      </c>
      <c r="M23" s="156">
        <v>102</v>
      </c>
      <c r="N23" s="90">
        <v>3.1384615384615386E-2</v>
      </c>
      <c r="O23" s="156">
        <v>46</v>
      </c>
      <c r="P23" s="90">
        <v>3.3454545454545452E-2</v>
      </c>
      <c r="Q23" s="156">
        <v>41</v>
      </c>
      <c r="R23" s="82">
        <v>3.1733746130030958E-2</v>
      </c>
      <c r="S23" s="154">
        <v>918</v>
      </c>
      <c r="T23" s="112">
        <v>2.9664577005105667E-2</v>
      </c>
      <c r="U23" s="74"/>
    </row>
    <row r="24" spans="2:21" ht="21.95" customHeight="1" x14ac:dyDescent="0.25">
      <c r="B24" s="85" t="s">
        <v>190</v>
      </c>
      <c r="C24" s="154">
        <v>250</v>
      </c>
      <c r="D24" s="90">
        <v>2.511805485783181E-2</v>
      </c>
      <c r="E24" s="156">
        <v>71</v>
      </c>
      <c r="F24" s="90">
        <v>1.7312850524262374E-2</v>
      </c>
      <c r="G24" s="156">
        <v>82</v>
      </c>
      <c r="H24" s="90">
        <v>2.062374245472837E-2</v>
      </c>
      <c r="I24" s="156">
        <v>92</v>
      </c>
      <c r="J24" s="90">
        <v>2.1495327102803739E-2</v>
      </c>
      <c r="K24" s="156">
        <v>77</v>
      </c>
      <c r="L24" s="90">
        <v>2.8319235012872378E-2</v>
      </c>
      <c r="M24" s="156">
        <v>90</v>
      </c>
      <c r="N24" s="90">
        <v>2.7692307692307693E-2</v>
      </c>
      <c r="O24" s="156">
        <v>26</v>
      </c>
      <c r="P24" s="90">
        <v>1.890909090909091E-2</v>
      </c>
      <c r="Q24" s="156">
        <v>23</v>
      </c>
      <c r="R24" s="82">
        <v>1.780185758513932E-2</v>
      </c>
      <c r="S24" s="154">
        <v>711</v>
      </c>
      <c r="T24" s="112">
        <v>2.2975505719640663E-2</v>
      </c>
      <c r="U24" s="74"/>
    </row>
    <row r="25" spans="2:21" ht="21.95" customHeight="1" x14ac:dyDescent="0.25">
      <c r="B25" s="85" t="s">
        <v>191</v>
      </c>
      <c r="C25" s="154">
        <v>185</v>
      </c>
      <c r="D25" s="90">
        <v>1.858736059479554E-2</v>
      </c>
      <c r="E25" s="156">
        <v>85</v>
      </c>
      <c r="F25" s="90">
        <v>2.0726652036088759E-2</v>
      </c>
      <c r="G25" s="156">
        <v>88</v>
      </c>
      <c r="H25" s="90">
        <v>2.2132796780684104E-2</v>
      </c>
      <c r="I25" s="156">
        <v>93</v>
      </c>
      <c r="J25" s="90">
        <v>2.1728971962616823E-2</v>
      </c>
      <c r="K25" s="156">
        <v>60</v>
      </c>
      <c r="L25" s="90">
        <v>2.2066936373666791E-2</v>
      </c>
      <c r="M25" s="156">
        <v>72</v>
      </c>
      <c r="N25" s="90">
        <v>2.2153846153846152E-2</v>
      </c>
      <c r="O25" s="156">
        <v>31</v>
      </c>
      <c r="P25" s="90">
        <v>2.2545454545454546E-2</v>
      </c>
      <c r="Q25" s="156">
        <v>26</v>
      </c>
      <c r="R25" s="82">
        <v>2.0123839009287926E-2</v>
      </c>
      <c r="S25" s="154">
        <v>640</v>
      </c>
      <c r="T25" s="112">
        <v>2.0681186583080203E-2</v>
      </c>
      <c r="U25" s="74"/>
    </row>
    <row r="26" spans="2:21" ht="21.95" customHeight="1" x14ac:dyDescent="0.25">
      <c r="B26" s="85" t="s">
        <v>192</v>
      </c>
      <c r="C26" s="154">
        <v>154</v>
      </c>
      <c r="D26" s="90">
        <v>1.5472721792424395E-2</v>
      </c>
      <c r="E26" s="156">
        <v>60</v>
      </c>
      <c r="F26" s="90">
        <v>1.4630577907827359E-2</v>
      </c>
      <c r="G26" s="156">
        <v>68</v>
      </c>
      <c r="H26" s="90">
        <v>1.7102615694164991E-2</v>
      </c>
      <c r="I26" s="156">
        <v>90</v>
      </c>
      <c r="J26" s="90">
        <v>2.1028037383177569E-2</v>
      </c>
      <c r="K26" s="156">
        <v>46</v>
      </c>
      <c r="L26" s="90">
        <v>1.6917984553144538E-2</v>
      </c>
      <c r="M26" s="156">
        <v>55</v>
      </c>
      <c r="N26" s="90">
        <v>1.6923076923076923E-2</v>
      </c>
      <c r="O26" s="156">
        <v>18</v>
      </c>
      <c r="P26" s="90">
        <v>1.3090909090909091E-2</v>
      </c>
      <c r="Q26" s="156">
        <v>22</v>
      </c>
      <c r="R26" s="82">
        <v>1.7027863777089782E-2</v>
      </c>
      <c r="S26" s="154">
        <v>513</v>
      </c>
      <c r="T26" s="112">
        <v>1.6577263620500226E-2</v>
      </c>
      <c r="U26" s="74"/>
    </row>
    <row r="27" spans="2:21" ht="21.95" customHeight="1" x14ac:dyDescent="0.25">
      <c r="B27" s="85" t="s">
        <v>193</v>
      </c>
      <c r="C27" s="154">
        <v>126</v>
      </c>
      <c r="D27" s="90">
        <v>1.2659499648347231E-2</v>
      </c>
      <c r="E27" s="156">
        <v>57</v>
      </c>
      <c r="F27" s="90">
        <v>1.3899049012435992E-2</v>
      </c>
      <c r="G27" s="156">
        <v>56</v>
      </c>
      <c r="H27" s="90">
        <v>1.4084507042253521E-2</v>
      </c>
      <c r="I27" s="156">
        <v>56</v>
      </c>
      <c r="J27" s="90">
        <v>1.3084112149532711E-2</v>
      </c>
      <c r="K27" s="156">
        <v>37</v>
      </c>
      <c r="L27" s="90">
        <v>1.360794409709452E-2</v>
      </c>
      <c r="M27" s="156">
        <v>39</v>
      </c>
      <c r="N27" s="90">
        <v>1.2E-2</v>
      </c>
      <c r="O27" s="156">
        <v>21</v>
      </c>
      <c r="P27" s="90">
        <v>1.5272727272727273E-2</v>
      </c>
      <c r="Q27" s="156">
        <v>15</v>
      </c>
      <c r="R27" s="82">
        <v>1.1609907120743035E-2</v>
      </c>
      <c r="S27" s="154">
        <v>407</v>
      </c>
      <c r="T27" s="112">
        <v>1.3151942092677567E-2</v>
      </c>
      <c r="U27" s="74"/>
    </row>
    <row r="28" spans="2:21" ht="21.95" customHeight="1" x14ac:dyDescent="0.25">
      <c r="B28" s="85" t="s">
        <v>194</v>
      </c>
      <c r="C28" s="154">
        <v>113</v>
      </c>
      <c r="D28" s="90">
        <v>1.1353360795739977E-2</v>
      </c>
      <c r="E28" s="156">
        <v>58</v>
      </c>
      <c r="F28" s="90">
        <v>1.4142891977566447E-2</v>
      </c>
      <c r="G28" s="156">
        <v>41</v>
      </c>
      <c r="H28" s="90">
        <v>1.0311871227364185E-2</v>
      </c>
      <c r="I28" s="156">
        <v>44</v>
      </c>
      <c r="J28" s="90">
        <v>1.0280373831775701E-2</v>
      </c>
      <c r="K28" s="156">
        <v>35</v>
      </c>
      <c r="L28" s="90">
        <v>1.2872379551305628E-2</v>
      </c>
      <c r="M28" s="156">
        <v>45</v>
      </c>
      <c r="N28" s="90">
        <v>1.3846153846153847E-2</v>
      </c>
      <c r="O28" s="156">
        <v>15</v>
      </c>
      <c r="P28" s="90">
        <v>1.090909090909091E-2</v>
      </c>
      <c r="Q28" s="156">
        <v>14</v>
      </c>
      <c r="R28" s="82">
        <v>1.0835913312693499E-2</v>
      </c>
      <c r="S28" s="154">
        <v>365</v>
      </c>
      <c r="T28" s="112">
        <v>1.1794739223162929E-2</v>
      </c>
      <c r="U28" s="74"/>
    </row>
    <row r="29" spans="2:21" ht="21.95" customHeight="1" x14ac:dyDescent="0.25">
      <c r="B29" s="85" t="s">
        <v>195</v>
      </c>
      <c r="C29" s="154">
        <v>105</v>
      </c>
      <c r="D29" s="90">
        <v>1.054958304028936E-2</v>
      </c>
      <c r="E29" s="156">
        <v>36</v>
      </c>
      <c r="F29" s="90">
        <v>8.778346744696415E-3</v>
      </c>
      <c r="G29" s="156">
        <v>49</v>
      </c>
      <c r="H29" s="90">
        <v>1.232394366197183E-2</v>
      </c>
      <c r="I29" s="156">
        <v>44</v>
      </c>
      <c r="J29" s="90">
        <v>1.0280373831775701E-2</v>
      </c>
      <c r="K29" s="156">
        <v>29</v>
      </c>
      <c r="L29" s="90">
        <v>1.0665685913938948E-2</v>
      </c>
      <c r="M29" s="156">
        <v>29</v>
      </c>
      <c r="N29" s="90">
        <v>8.9230769230769225E-3</v>
      </c>
      <c r="O29" s="156">
        <v>12</v>
      </c>
      <c r="P29" s="90">
        <v>8.7272727272727276E-3</v>
      </c>
      <c r="Q29" s="156">
        <v>12</v>
      </c>
      <c r="R29" s="82">
        <v>9.2879256965944269E-3</v>
      </c>
      <c r="S29" s="154">
        <v>316</v>
      </c>
      <c r="T29" s="112">
        <v>1.0211335875395851E-2</v>
      </c>
      <c r="U29" s="74"/>
    </row>
    <row r="30" spans="2:21" ht="21.95" customHeight="1" thickBot="1" x14ac:dyDescent="0.3">
      <c r="B30" s="85" t="s">
        <v>171</v>
      </c>
      <c r="C30" s="154">
        <v>183</v>
      </c>
      <c r="D30" s="90">
        <v>1.8386416155932884E-2</v>
      </c>
      <c r="E30" s="156">
        <v>52</v>
      </c>
      <c r="F30" s="90">
        <v>1.2679834186783711E-2</v>
      </c>
      <c r="G30" s="156">
        <v>40</v>
      </c>
      <c r="H30" s="90">
        <v>1.0060362173038229E-2</v>
      </c>
      <c r="I30" s="156">
        <v>57</v>
      </c>
      <c r="J30" s="90">
        <v>1.3317757009345794E-2</v>
      </c>
      <c r="K30" s="156">
        <v>31</v>
      </c>
      <c r="L30" s="90">
        <v>1.1401250459727841E-2</v>
      </c>
      <c r="M30" s="156">
        <v>43</v>
      </c>
      <c r="N30" s="90">
        <v>1.323076923076923E-2</v>
      </c>
      <c r="O30" s="156">
        <v>29</v>
      </c>
      <c r="P30" s="90">
        <v>2.1090909090909091E-2</v>
      </c>
      <c r="Q30" s="156">
        <v>30</v>
      </c>
      <c r="R30" s="82">
        <v>2.3219814241486069E-2</v>
      </c>
      <c r="S30" s="154">
        <v>465</v>
      </c>
      <c r="T30" s="112">
        <v>1.5026174626769211E-2</v>
      </c>
      <c r="U30" s="74"/>
    </row>
    <row r="31" spans="2:21" ht="21.95" customHeight="1" thickTop="1" thickBot="1" x14ac:dyDescent="0.3">
      <c r="B31" s="98" t="s">
        <v>170</v>
      </c>
      <c r="C31" s="155">
        <v>9953</v>
      </c>
      <c r="D31" s="91">
        <v>1.0000000000000002</v>
      </c>
      <c r="E31" s="157">
        <v>4101</v>
      </c>
      <c r="F31" s="91">
        <v>1.0000000000000002</v>
      </c>
      <c r="G31" s="157">
        <v>3976</v>
      </c>
      <c r="H31" s="91">
        <v>1.0000000000000004</v>
      </c>
      <c r="I31" s="157">
        <v>4280</v>
      </c>
      <c r="J31" s="91">
        <v>1.0000000000000002</v>
      </c>
      <c r="K31" s="157">
        <v>2719</v>
      </c>
      <c r="L31" s="91">
        <v>0.99999999999999978</v>
      </c>
      <c r="M31" s="157">
        <v>3250</v>
      </c>
      <c r="N31" s="91">
        <v>1</v>
      </c>
      <c r="O31" s="157">
        <v>1375</v>
      </c>
      <c r="P31" s="91">
        <v>0.99999999999999978</v>
      </c>
      <c r="Q31" s="157">
        <v>1292</v>
      </c>
      <c r="R31" s="83">
        <v>1</v>
      </c>
      <c r="S31" s="155">
        <v>30946</v>
      </c>
      <c r="T31" s="116">
        <v>1</v>
      </c>
      <c r="U31" s="74"/>
    </row>
    <row r="32" spans="2:21" ht="21.95" customHeight="1" thickTop="1" thickBot="1" x14ac:dyDescent="0.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 ht="21.95" customHeight="1" thickTop="1" x14ac:dyDescent="0.25">
      <c r="B33" s="111" t="s">
        <v>196</v>
      </c>
      <c r="C33" s="175"/>
      <c r="D33" s="107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47"/>
      <c r="T33" s="102"/>
    </row>
    <row r="34" spans="2:20" ht="21.95" customHeight="1" thickBot="1" x14ac:dyDescent="0.3">
      <c r="B34" s="108" t="s">
        <v>218</v>
      </c>
      <c r="C34" s="176"/>
      <c r="D34" s="110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 ht="15.75" thickTop="1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</sheetData>
  <mergeCells count="12">
    <mergeCell ref="B2:T2"/>
    <mergeCell ref="B3:B5"/>
    <mergeCell ref="C4:D4"/>
    <mergeCell ref="E4:F4"/>
    <mergeCell ref="G4:H4"/>
    <mergeCell ref="I4:J4"/>
    <mergeCell ref="K4:L4"/>
    <mergeCell ref="M4:N4"/>
    <mergeCell ref="O4:P4"/>
    <mergeCell ref="Q4:R4"/>
    <mergeCell ref="S3:T4"/>
    <mergeCell ref="C3:R3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RowHeight="15" x14ac:dyDescent="0.25"/>
  <cols>
    <col min="1" max="1" width="10.7109375" style="63" customWidth="1"/>
    <col min="2" max="21" width="10.28515625" style="63" customWidth="1"/>
    <col min="22" max="16384" width="9.140625" style="63"/>
  </cols>
  <sheetData>
    <row r="1" spans="1:22" ht="25.15" customHeight="1" thickTop="1" thickBot="1" x14ac:dyDescent="0.3">
      <c r="A1" s="333" t="s">
        <v>92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  <c r="L1" s="336"/>
      <c r="M1" s="336"/>
      <c r="N1" s="336"/>
      <c r="O1" s="336"/>
      <c r="P1" s="336"/>
      <c r="Q1" s="336"/>
      <c r="R1" s="336"/>
      <c r="S1" s="336"/>
      <c r="T1" s="336"/>
      <c r="U1" s="337"/>
    </row>
    <row r="2" spans="1:22" ht="25.15" customHeight="1" thickTop="1" thickBot="1" x14ac:dyDescent="0.3">
      <c r="A2" s="338" t="s">
        <v>0</v>
      </c>
      <c r="B2" s="341" t="s">
        <v>33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</row>
    <row r="3" spans="1:22" ht="25.15" customHeight="1" x14ac:dyDescent="0.25">
      <c r="A3" s="339"/>
      <c r="B3" s="344">
        <v>0</v>
      </c>
      <c r="C3" s="345"/>
      <c r="D3" s="331" t="s">
        <v>34</v>
      </c>
      <c r="E3" s="332"/>
      <c r="F3" s="346" t="s">
        <v>35</v>
      </c>
      <c r="G3" s="345"/>
      <c r="H3" s="331" t="s">
        <v>36</v>
      </c>
      <c r="I3" s="332"/>
      <c r="J3" s="346" t="s">
        <v>37</v>
      </c>
      <c r="K3" s="345"/>
      <c r="L3" s="331" t="s">
        <v>38</v>
      </c>
      <c r="M3" s="332"/>
      <c r="N3" s="346" t="s">
        <v>39</v>
      </c>
      <c r="O3" s="345"/>
      <c r="P3" s="331" t="s">
        <v>40</v>
      </c>
      <c r="Q3" s="332"/>
      <c r="R3" s="331" t="s">
        <v>30</v>
      </c>
      <c r="S3" s="332"/>
      <c r="T3" s="331" t="s">
        <v>32</v>
      </c>
      <c r="U3" s="332"/>
    </row>
    <row r="4" spans="1:22" ht="25.15" customHeight="1" thickBot="1" x14ac:dyDescent="0.3">
      <c r="A4" s="340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3" t="s">
        <v>3</v>
      </c>
      <c r="B5" s="24">
        <f>VLOOKUP(V5,[1]Sheet1!$A$217:$U$242,2,FALSE)</f>
        <v>318</v>
      </c>
      <c r="C5" s="14">
        <f>VLOOKUP(V5,[1]Sheet1!$A$217:$U$242,3,FALSE)/100</f>
        <v>8.6099528889370235E-3</v>
      </c>
      <c r="D5" s="24">
        <f>VLOOKUP(V5,[1]Sheet1!$A$217:$U$242,4,FALSE)</f>
        <v>318</v>
      </c>
      <c r="E5" s="15">
        <f>VLOOKUP(V5,[1]Sheet1!$A$217:$U$242,5,FALSE)/100</f>
        <v>8.6099528889370235E-3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97</v>
      </c>
    </row>
    <row r="6" spans="1:22" x14ac:dyDescent="0.25">
      <c r="A6" s="16" t="s">
        <v>4</v>
      </c>
      <c r="B6" s="22">
        <f>VLOOKUP(V6,[1]Sheet1!$A$217:$U$242,2,FALSE)</f>
        <v>233</v>
      </c>
      <c r="C6" s="14">
        <f>VLOOKUP(V6,[1]Sheet1!$A$217:$U$242,3,FALSE)/100</f>
        <v>6.3085503871771267E-3</v>
      </c>
      <c r="D6" s="22">
        <f>VLOOKUP(V6,[1]Sheet1!$A$217:$U$242,4,FALSE)</f>
        <v>233</v>
      </c>
      <c r="E6" s="15">
        <f>VLOOKUP(V6,[1]Sheet1!$A$217:$U$242,5,FALSE)/100</f>
        <v>6.3085503871771267E-3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98</v>
      </c>
    </row>
    <row r="7" spans="1:22" x14ac:dyDescent="0.25">
      <c r="A7" s="16" t="s">
        <v>5</v>
      </c>
      <c r="B7" s="22">
        <f>VLOOKUP(V7,[1]Sheet1!$A$217:$U$242,2,FALSE)</f>
        <v>180</v>
      </c>
      <c r="C7" s="14">
        <f>VLOOKUP(V7,[1]Sheet1!$A$217:$U$242,3,FALSE)/100</f>
        <v>4.8735582390209567E-3</v>
      </c>
      <c r="D7" s="22">
        <f>VLOOKUP(V7,[1]Sheet1!$A$217:$U$242,4,FALSE)</f>
        <v>180</v>
      </c>
      <c r="E7" s="15">
        <f>VLOOKUP(V7,[1]Sheet1!$A$217:$U$242,5,FALSE)/100</f>
        <v>4.8735582390209567E-3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99</v>
      </c>
    </row>
    <row r="8" spans="1:22" x14ac:dyDescent="0.25">
      <c r="A8" s="16" t="s">
        <v>6</v>
      </c>
      <c r="B8" s="22">
        <f>VLOOKUP(V8,[1]Sheet1!$A$217:$U$242,2,FALSE)</f>
        <v>186</v>
      </c>
      <c r="C8" s="14">
        <f>VLOOKUP(V8,[1]Sheet1!$A$217:$U$242,3,FALSE)/100</f>
        <v>5.0360101803216548E-3</v>
      </c>
      <c r="D8" s="22">
        <f>VLOOKUP(V8,[1]Sheet1!$A$217:$U$242,4,FALSE)</f>
        <v>186</v>
      </c>
      <c r="E8" s="15">
        <f>VLOOKUP(V8,[1]Sheet1!$A$217:$U$242,5,FALSE)/100</f>
        <v>5.0360101803216548E-3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100</v>
      </c>
    </row>
    <row r="9" spans="1:22" x14ac:dyDescent="0.25">
      <c r="A9" s="16" t="s">
        <v>7</v>
      </c>
      <c r="B9" s="22">
        <f>VLOOKUP(V9,[1]Sheet1!$A$217:$U$242,2,FALSE)</f>
        <v>160</v>
      </c>
      <c r="C9" s="14">
        <f>VLOOKUP(V9,[1]Sheet1!$A$217:$U$242,3,FALSE)/100</f>
        <v>4.3320517680186278E-3</v>
      </c>
      <c r="D9" s="22">
        <f>VLOOKUP(V9,[1]Sheet1!$A$217:$U$242,4,FALSE)</f>
        <v>160</v>
      </c>
      <c r="E9" s="15">
        <f>VLOOKUP(V9,[1]Sheet1!$A$217:$U$242,5,FALSE)/100</f>
        <v>4.3320517680186278E-3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101</v>
      </c>
    </row>
    <row r="10" spans="1:22" x14ac:dyDescent="0.25">
      <c r="A10" s="16" t="s">
        <v>8</v>
      </c>
      <c r="B10" s="22">
        <f>VLOOKUP(V10,[1]Sheet1!$A$217:$U$242,2,FALSE)</f>
        <v>269</v>
      </c>
      <c r="C10" s="14">
        <f>VLOOKUP(V10,[1]Sheet1!$A$217:$U$242,3,FALSE)/100</f>
        <v>7.2832620349813186E-3</v>
      </c>
      <c r="D10" s="22">
        <f>VLOOKUP(V10,[1]Sheet1!$A$217:$U$242,4,FALSE)</f>
        <v>269</v>
      </c>
      <c r="E10" s="15">
        <f>VLOOKUP(V10,[1]Sheet1!$A$217:$U$242,5,FALSE)/100</f>
        <v>7.2832620349813186E-3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102</v>
      </c>
    </row>
    <row r="11" spans="1:22" x14ac:dyDescent="0.25">
      <c r="A11" s="16" t="s">
        <v>9</v>
      </c>
      <c r="B11" s="22">
        <f>VLOOKUP(V11,[1]Sheet1!$A$217:$U$242,2,FALSE)</f>
        <v>519</v>
      </c>
      <c r="C11" s="14">
        <f>VLOOKUP(V11,[1]Sheet1!$A$217:$U$242,3,FALSE)/100</f>
        <v>1.4052092922510426E-2</v>
      </c>
      <c r="D11" s="22">
        <f>VLOOKUP(V11,[1]Sheet1!$A$217:$U$242,4,FALSE)</f>
        <v>519</v>
      </c>
      <c r="E11" s="15">
        <f>VLOOKUP(V11,[1]Sheet1!$A$217:$U$242,5,FALSE)/100</f>
        <v>1.4052092922510426E-2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103</v>
      </c>
    </row>
    <row r="12" spans="1:22" x14ac:dyDescent="0.25">
      <c r="A12" s="16" t="s">
        <v>10</v>
      </c>
      <c r="B12" s="22">
        <f>VLOOKUP(V12,[1]Sheet1!$A$217:$U$242,2,FALSE)</f>
        <v>1294</v>
      </c>
      <c r="C12" s="14">
        <f>VLOOKUP(V12,[1]Sheet1!$A$217:$U$242,3,FALSE)/100</f>
        <v>3.5035468673850649E-2</v>
      </c>
      <c r="D12" s="22">
        <f>VLOOKUP(V12,[1]Sheet1!$A$217:$U$242,4,FALSE)</f>
        <v>1294</v>
      </c>
      <c r="E12" s="15">
        <f>VLOOKUP(V12,[1]Sheet1!$A$217:$U$242,5,FALSE)/100</f>
        <v>3.5035468673850649E-2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104</v>
      </c>
    </row>
    <row r="13" spans="1:22" x14ac:dyDescent="0.25">
      <c r="A13" s="16" t="s">
        <v>11</v>
      </c>
      <c r="B13" s="22">
        <f>VLOOKUP(V13,[1]Sheet1!$A$217:$U$242,2,FALSE)</f>
        <v>2868</v>
      </c>
      <c r="C13" s="14">
        <f>VLOOKUP(V13,[1]Sheet1!$A$217:$U$242,3,FALSE)/100</f>
        <v>7.7652027941733898E-2</v>
      </c>
      <c r="D13" s="22">
        <f>VLOOKUP(V13,[1]Sheet1!$A$217:$U$242,4,FALSE)</f>
        <v>2868</v>
      </c>
      <c r="E13" s="15">
        <f>VLOOKUP(V13,[1]Sheet1!$A$217:$U$242,5,FALSE)/100</f>
        <v>7.7652027941733898E-2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105</v>
      </c>
    </row>
    <row r="14" spans="1:22" x14ac:dyDescent="0.25">
      <c r="A14" s="16" t="s">
        <v>12</v>
      </c>
      <c r="B14" s="22">
        <f>VLOOKUP(V14,[1]Sheet1!$A$217:$U$242,2,FALSE)</f>
        <v>3738</v>
      </c>
      <c r="C14" s="14">
        <f>VLOOKUP(V14,[1]Sheet1!$A$217:$U$242,3,FALSE)/100</f>
        <v>0.10120755943033519</v>
      </c>
      <c r="D14" s="22">
        <f>VLOOKUP(V14,[1]Sheet1!$A$217:$U$242,4,FALSE)</f>
        <v>3738</v>
      </c>
      <c r="E14" s="15">
        <f>VLOOKUP(V14,[1]Sheet1!$A$217:$U$242,5,FALSE)/100</f>
        <v>0.10120755943033519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106</v>
      </c>
    </row>
    <row r="15" spans="1:22" x14ac:dyDescent="0.25">
      <c r="A15" s="16" t="s">
        <v>13</v>
      </c>
      <c r="B15" s="22">
        <f>VLOOKUP(V15,[1]Sheet1!$A$217:$U$242,2,FALSE)</f>
        <v>4989</v>
      </c>
      <c r="C15" s="14">
        <f>VLOOKUP(V15,[1]Sheet1!$A$217:$U$242,3,FALSE)/100</f>
        <v>0.13507878919153085</v>
      </c>
      <c r="D15" s="22">
        <f>VLOOKUP(V15,[1]Sheet1!$A$217:$U$242,4,FALSE)</f>
        <v>4989</v>
      </c>
      <c r="E15" s="15">
        <f>VLOOKUP(V15,[1]Sheet1!$A$217:$U$242,5,FALSE)/100</f>
        <v>0.13507878919153085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107</v>
      </c>
    </row>
    <row r="16" spans="1:22" x14ac:dyDescent="0.25">
      <c r="A16" s="16" t="s">
        <v>14</v>
      </c>
      <c r="B16" s="22">
        <f>VLOOKUP(V16,[1]Sheet1!$A$217:$U$242,2,FALSE)</f>
        <v>4400</v>
      </c>
      <c r="C16" s="14">
        <f>VLOOKUP(V16,[1]Sheet1!$A$217:$U$242,3,FALSE)/100</f>
        <v>0.11913142362051225</v>
      </c>
      <c r="D16" s="22">
        <f>VLOOKUP(V16,[1]Sheet1!$A$217:$U$242,4,FALSE)</f>
        <v>4400</v>
      </c>
      <c r="E16" s="15">
        <f>VLOOKUP(V16,[1]Sheet1!$A$217:$U$242,5,FALSE)/100</f>
        <v>0.11913142362051225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108</v>
      </c>
    </row>
    <row r="17" spans="1:22" x14ac:dyDescent="0.25">
      <c r="A17" s="16" t="s">
        <v>15</v>
      </c>
      <c r="B17" s="22">
        <f>VLOOKUP(V17,[1]Sheet1!$A$217:$U$242,2,FALSE)</f>
        <v>2232</v>
      </c>
      <c r="C17" s="14">
        <f>VLOOKUP(V17,[1]Sheet1!$A$217:$U$242,3,FALSE)/100</f>
        <v>6.0432122163859854E-2</v>
      </c>
      <c r="D17" s="22">
        <f>VLOOKUP(V17,[1]Sheet1!$A$217:$U$242,4,FALSE)</f>
        <v>2232</v>
      </c>
      <c r="E17" s="15">
        <f>VLOOKUP(V17,[1]Sheet1!$A$217:$U$242,5,FALSE)/100</f>
        <v>6.0432122163859854E-2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109</v>
      </c>
    </row>
    <row r="18" spans="1:22" x14ac:dyDescent="0.25">
      <c r="A18" s="16" t="s">
        <v>16</v>
      </c>
      <c r="B18" s="22">
        <f>VLOOKUP(V18,[1]Sheet1!$A$217:$U$242,2,FALSE)</f>
        <v>2688</v>
      </c>
      <c r="C18" s="14">
        <f>VLOOKUP(V18,[1]Sheet1!$A$217:$U$242,3,FALSE)/100</f>
        <v>7.2778469702712942E-2</v>
      </c>
      <c r="D18" s="22">
        <f>VLOOKUP(V18,[1]Sheet1!$A$217:$U$242,4,FALSE)</f>
        <v>2688</v>
      </c>
      <c r="E18" s="15">
        <f>VLOOKUP(V18,[1]Sheet1!$A$217:$U$242,5,FALSE)/100</f>
        <v>7.2778469702712942E-2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110</v>
      </c>
    </row>
    <row r="19" spans="1:22" x14ac:dyDescent="0.25">
      <c r="A19" s="16" t="s">
        <v>17</v>
      </c>
      <c r="B19" s="22">
        <f>VLOOKUP(V19,[1]Sheet1!$A$217:$U$242,2,FALSE)</f>
        <v>3358</v>
      </c>
      <c r="C19" s="14">
        <f>VLOOKUP(V19,[1]Sheet1!$A$217:$U$242,3,FALSE)/100</f>
        <v>9.0918936481290957E-2</v>
      </c>
      <c r="D19" s="22">
        <f>VLOOKUP(V19,[1]Sheet1!$A$217:$U$242,4,FALSE)</f>
        <v>3358</v>
      </c>
      <c r="E19" s="15">
        <f>VLOOKUP(V19,[1]Sheet1!$A$217:$U$242,5,FALSE)/100</f>
        <v>9.0918936481290957E-2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111</v>
      </c>
    </row>
    <row r="20" spans="1:22" x14ac:dyDescent="0.25">
      <c r="A20" s="16" t="s">
        <v>18</v>
      </c>
      <c r="B20" s="22">
        <f>VLOOKUP(V20,[1]Sheet1!$A$217:$U$242,2,FALSE)</f>
        <v>2862</v>
      </c>
      <c r="C20" s="14">
        <f>VLOOKUP(V20,[1]Sheet1!$A$217:$U$242,3,FALSE)/100</f>
        <v>7.7489576000433213E-2</v>
      </c>
      <c r="D20" s="22">
        <f>VLOOKUP(V20,[1]Sheet1!$A$217:$U$242,4,FALSE)</f>
        <v>2862</v>
      </c>
      <c r="E20" s="15">
        <f>VLOOKUP(V20,[1]Sheet1!$A$217:$U$242,5,FALSE)/100</f>
        <v>7.7489576000433213E-2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112</v>
      </c>
    </row>
    <row r="21" spans="1:22" x14ac:dyDescent="0.25">
      <c r="A21" s="16" t="s">
        <v>19</v>
      </c>
      <c r="B21" s="22">
        <f>VLOOKUP(V21,[1]Sheet1!$A$217:$U$242,2,FALSE)</f>
        <v>1686</v>
      </c>
      <c r="C21" s="14">
        <f>VLOOKUP(V21,[1]Sheet1!$A$217:$U$242,3,FALSE)/100</f>
        <v>4.5648995505496288E-2</v>
      </c>
      <c r="D21" s="22">
        <f>VLOOKUP(V21,[1]Sheet1!$A$217:$U$242,4,FALSE)</f>
        <v>1686</v>
      </c>
      <c r="E21" s="15">
        <f>VLOOKUP(V21,[1]Sheet1!$A$217:$U$242,5,FALSE)/100</f>
        <v>4.5648995505496288E-2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113</v>
      </c>
    </row>
    <row r="22" spans="1:22" x14ac:dyDescent="0.25">
      <c r="A22" s="16" t="s">
        <v>20</v>
      </c>
      <c r="B22" s="22">
        <f>VLOOKUP(V22,[1]Sheet1!$A$217:$U$242,2,FALSE)</f>
        <v>1084</v>
      </c>
      <c r="C22" s="14">
        <f>VLOOKUP(V22,[1]Sheet1!$A$217:$U$242,3,FALSE)/100</f>
        <v>2.9349650728326199E-2</v>
      </c>
      <c r="D22" s="22">
        <f>VLOOKUP(V22,[1]Sheet1!$A$217:$U$242,4,FALSE)</f>
        <v>1084</v>
      </c>
      <c r="E22" s="15">
        <f>VLOOKUP(V22,[1]Sheet1!$A$217:$U$242,5,FALSE)/100</f>
        <v>2.9349650728326199E-2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114</v>
      </c>
    </row>
    <row r="23" spans="1:22" x14ac:dyDescent="0.25">
      <c r="A23" s="16" t="s">
        <v>21</v>
      </c>
      <c r="B23" s="22">
        <f>VLOOKUP(V23,[1]Sheet1!$A$217:$U$242,2,FALSE)</f>
        <v>774</v>
      </c>
      <c r="C23" s="14">
        <f>VLOOKUP(V23,[1]Sheet1!$A$217:$U$242,3,FALSE)/100</f>
        <v>2.0956300427790113E-2</v>
      </c>
      <c r="D23" s="22">
        <f>VLOOKUP(V23,[1]Sheet1!$A$217:$U$242,4,FALSE)</f>
        <v>774</v>
      </c>
      <c r="E23" s="15">
        <f>VLOOKUP(V23,[1]Sheet1!$A$217:$U$242,5,FALSE)/100</f>
        <v>2.0956300427790113E-2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115</v>
      </c>
    </row>
    <row r="24" spans="1:22" x14ac:dyDescent="0.25">
      <c r="A24" s="16" t="s">
        <v>22</v>
      </c>
      <c r="B24" s="22">
        <f>VLOOKUP(V24,[1]Sheet1!$A$217:$U$242,2,FALSE)</f>
        <v>679</v>
      </c>
      <c r="C24" s="14">
        <f>VLOOKUP(V24,[1]Sheet1!$A$217:$U$242,3,FALSE)/100</f>
        <v>1.8384144690529052E-2</v>
      </c>
      <c r="D24" s="22">
        <f>VLOOKUP(V24,[1]Sheet1!$A$217:$U$242,4,FALSE)</f>
        <v>679</v>
      </c>
      <c r="E24" s="15">
        <f>VLOOKUP(V24,[1]Sheet1!$A$217:$U$242,5,FALSE)/100</f>
        <v>1.8384144690529052E-2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116</v>
      </c>
    </row>
    <row r="25" spans="1:22" x14ac:dyDescent="0.25">
      <c r="A25" s="16" t="s">
        <v>23</v>
      </c>
      <c r="B25" s="22">
        <f>VLOOKUP(V25,[1]Sheet1!$A$217:$U$242,2,FALSE)</f>
        <v>614</v>
      </c>
      <c r="C25" s="14">
        <f>VLOOKUP(V25,[1]Sheet1!$A$217:$U$242,3,FALSE)/100</f>
        <v>1.6624248659771482E-2</v>
      </c>
      <c r="D25" s="22">
        <f>VLOOKUP(V25,[1]Sheet1!$A$217:$U$242,4,FALSE)</f>
        <v>614</v>
      </c>
      <c r="E25" s="15">
        <f>VLOOKUP(V25,[1]Sheet1!$A$217:$U$242,5,FALSE)/100</f>
        <v>1.6624248659771482E-2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117</v>
      </c>
    </row>
    <row r="26" spans="1:22" x14ac:dyDescent="0.25">
      <c r="A26" s="16" t="s">
        <v>24</v>
      </c>
      <c r="B26" s="22">
        <f>VLOOKUP(V26,[1]Sheet1!$A$217:$U$242,2,FALSE)</f>
        <v>499</v>
      </c>
      <c r="C26" s="14">
        <f>VLOOKUP(V26,[1]Sheet1!$A$217:$U$242,3,FALSE)/100</f>
        <v>1.3510586451508095E-2</v>
      </c>
      <c r="D26" s="22">
        <f>VLOOKUP(V26,[1]Sheet1!$A$217:$U$242,4,FALSE)</f>
        <v>499</v>
      </c>
      <c r="E26" s="15">
        <f>VLOOKUP(V26,[1]Sheet1!$A$217:$U$242,5,FALSE)/100</f>
        <v>1.3510586451508095E-2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118</v>
      </c>
    </row>
    <row r="27" spans="1:22" x14ac:dyDescent="0.25">
      <c r="A27" s="16" t="s">
        <v>25</v>
      </c>
      <c r="B27" s="22">
        <f>VLOOKUP(V27,[1]Sheet1!$A$217:$U$242,2,FALSE)</f>
        <v>374</v>
      </c>
      <c r="C27" s="14">
        <f>VLOOKUP(V27,[1]Sheet1!$A$217:$U$242,3,FALSE)/100</f>
        <v>1.012617100774354E-2</v>
      </c>
      <c r="D27" s="22">
        <f>VLOOKUP(V27,[1]Sheet1!$A$217:$U$242,4,FALSE)</f>
        <v>374</v>
      </c>
      <c r="E27" s="15">
        <f>VLOOKUP(V27,[1]Sheet1!$A$217:$U$242,5,FALSE)/100</f>
        <v>1.012617100774354E-2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119</v>
      </c>
    </row>
    <row r="28" spans="1:22" x14ac:dyDescent="0.25">
      <c r="A28" s="16" t="s">
        <v>26</v>
      </c>
      <c r="B28" s="22">
        <f>VLOOKUP(V28,[1]Sheet1!$A$217:$U$242,2,FALSE)</f>
        <v>334</v>
      </c>
      <c r="C28" s="14">
        <f>VLOOKUP(V28,[1]Sheet1!$A$217:$U$242,3,FALSE)/100</f>
        <v>9.0431580657388856E-3</v>
      </c>
      <c r="D28" s="22">
        <f>VLOOKUP(V28,[1]Sheet1!$A$217:$U$242,4,FALSE)</f>
        <v>334</v>
      </c>
      <c r="E28" s="15">
        <f>VLOOKUP(V28,[1]Sheet1!$A$217:$U$242,5,FALSE)/100</f>
        <v>9.0431580657388856E-3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120</v>
      </c>
    </row>
    <row r="29" spans="1:22" ht="15.75" thickBot="1" x14ac:dyDescent="0.3">
      <c r="A29" s="17" t="s">
        <v>27</v>
      </c>
      <c r="B29" s="25">
        <f>VLOOKUP(V29,[1]Sheet1!$A$217:$U$242,2,FALSE)</f>
        <v>596</v>
      </c>
      <c r="C29" s="18">
        <f>VLOOKUP(V29,[1]Sheet1!$A$217:$U$242,3,FALSE)/100</f>
        <v>1.6136892835869387E-2</v>
      </c>
      <c r="D29" s="25">
        <f>VLOOKUP(V29,[1]Sheet1!$A$217:$U$242,4,FALSE)</f>
        <v>596</v>
      </c>
      <c r="E29" s="19">
        <f>VLOOKUP(V29,[1]Sheet1!$A$217:$U$242,5,FALSE)/100</f>
        <v>1.6136892835869387E-2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27</v>
      </c>
    </row>
    <row r="30" spans="1:22" ht="15.75" thickBot="1" x14ac:dyDescent="0.3">
      <c r="A30" s="20" t="s">
        <v>28</v>
      </c>
      <c r="B30" s="23">
        <f>VLOOKUP(V30,[1]Sheet1!$A$217:$U$242,2,FALSE)</f>
        <v>36934</v>
      </c>
      <c r="C30" s="7">
        <f>VLOOKUP(V30,[1]Sheet1!$A$217:$U$242,3,FALSE)/100</f>
        <v>1</v>
      </c>
      <c r="D30" s="23">
        <f>VLOOKUP(V30,[1]Sheet1!$A$217:$U$242,4,FALSE)</f>
        <v>36934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32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5.2.8</vt:lpstr>
      <vt:lpstr>5.2.1</vt:lpstr>
      <vt:lpstr>5.2.2</vt:lpstr>
      <vt:lpstr>5.2.3</vt:lpstr>
      <vt:lpstr>5.2.4</vt:lpstr>
      <vt:lpstr>5.2.5</vt:lpstr>
      <vt:lpstr>5.2.6</vt:lpstr>
      <vt:lpstr>5.2.7</vt:lpstr>
      <vt:lpstr>5.3.8</vt:lpstr>
      <vt:lpstr>5.3.1</vt:lpstr>
      <vt:lpstr>5.3.2</vt:lpstr>
      <vt:lpstr>5.3.3</vt:lpstr>
      <vt:lpstr>5.3.4</vt:lpstr>
      <vt:lpstr>5.3.5</vt:lpstr>
      <vt:lpstr>5.3.6</vt:lpstr>
      <vt:lpstr>5.3.7</vt:lpstr>
      <vt:lpstr>5.4.8</vt:lpstr>
      <vt:lpstr>5.4.1</vt:lpstr>
      <vt:lpstr>5.4.2</vt:lpstr>
      <vt:lpstr>5.4.3</vt:lpstr>
      <vt:lpstr>5.4.4</vt:lpstr>
      <vt:lpstr>5.4.5</vt:lpstr>
      <vt:lpstr>5.4.6</vt:lpstr>
      <vt:lpstr>5.4.7</vt:lpstr>
      <vt:lpstr>5.5.8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2019-01-30T07:50:42Z</cp:lastPrinted>
  <dcterms:created xsi:type="dcterms:W3CDTF">2015-01-12T08:29:00Z</dcterms:created>
  <dcterms:modified xsi:type="dcterms:W3CDTF">2024-02-06T08:54:00Z</dcterms:modified>
</cp:coreProperties>
</file>