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VID-19\Statistieken\AT - Tableaux-Graphes Excel\Tableaux pour publication\"/>
    </mc:Choice>
  </mc:AlternateContent>
  <xr:revisionPtr revIDLastSave="0" documentId="13_ncr:1_{EA7E8510-EFD0-4B1F-8871-C8FD46987817}" xr6:coauthVersionLast="36" xr6:coauthVersionMax="36" xr10:uidLastSave="{00000000-0000-0000-0000-000000000000}"/>
  <bookViews>
    <workbookView xWindow="240" yWindow="135" windowWidth="18915" windowHeight="7485" activeTab="3" xr2:uid="{00000000-000D-0000-FFFF-FFFF00000000}"/>
  </bookViews>
  <sheets>
    <sheet name="AO per week" sheetId="5" r:id="rId1"/>
    <sheet name="AO per maand" sheetId="4" r:id="rId2"/>
    <sheet name="AO per kwartaal" sheetId="9" r:id="rId3"/>
    <sheet name="AO per fase" sheetId="7" r:id="rId4"/>
  </sheets>
  <calcPr calcId="191029"/>
</workbook>
</file>

<file path=xl/calcChain.xml><?xml version="1.0" encoding="utf-8"?>
<calcChain xmlns="http://schemas.openxmlformats.org/spreadsheetml/2006/main">
  <c r="G56" i="7" l="1"/>
  <c r="F56" i="7"/>
  <c r="E56" i="7"/>
  <c r="D56" i="7"/>
  <c r="C56" i="7"/>
  <c r="G33" i="7"/>
  <c r="F33" i="7"/>
  <c r="E33" i="7"/>
  <c r="D33" i="7"/>
  <c r="C33" i="7"/>
  <c r="D12" i="7"/>
  <c r="E12" i="7"/>
  <c r="F12" i="7"/>
  <c r="G12" i="7"/>
  <c r="C12" i="7"/>
  <c r="O50" i="4" l="1"/>
  <c r="O49" i="4"/>
  <c r="O30" i="4"/>
  <c r="O29" i="4"/>
  <c r="O51" i="4" l="1"/>
  <c r="O31" i="4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C34" i="5"/>
  <c r="N51" i="4" l="1"/>
  <c r="M51" i="4"/>
  <c r="L51" i="4"/>
  <c r="K51" i="4"/>
  <c r="J51" i="4"/>
  <c r="I51" i="4"/>
  <c r="H51" i="4"/>
  <c r="G51" i="4"/>
  <c r="F51" i="4"/>
  <c r="E51" i="4"/>
  <c r="D51" i="4"/>
  <c r="C51" i="4"/>
  <c r="N31" i="4"/>
  <c r="M31" i="4"/>
  <c r="L31" i="4"/>
  <c r="K31" i="4"/>
  <c r="J31" i="4"/>
  <c r="I31" i="4"/>
  <c r="H31" i="4"/>
  <c r="G31" i="4"/>
  <c r="F31" i="4"/>
  <c r="E31" i="4"/>
  <c r="D31" i="4"/>
  <c r="C31" i="4"/>
  <c r="F11" i="5" l="1"/>
  <c r="E11" i="5"/>
  <c r="E12" i="5" s="1"/>
  <c r="D11" i="5"/>
  <c r="F10" i="5"/>
  <c r="E10" i="5"/>
  <c r="D10" i="5"/>
  <c r="I11" i="5"/>
  <c r="I12" i="5" s="1"/>
  <c r="H11" i="5"/>
  <c r="G11" i="5"/>
  <c r="I10" i="5"/>
  <c r="H10" i="5"/>
  <c r="G10" i="5"/>
  <c r="H12" i="5" l="1"/>
  <c r="D12" i="5"/>
  <c r="G12" i="5"/>
  <c r="F12" i="5"/>
  <c r="J8" i="4"/>
  <c r="K8" i="4"/>
  <c r="L8" i="4"/>
  <c r="M8" i="4"/>
  <c r="N8" i="4"/>
  <c r="J9" i="4"/>
  <c r="J10" i="4" s="1"/>
  <c r="K9" i="4"/>
  <c r="L9" i="4"/>
  <c r="L10" i="4" s="1"/>
  <c r="M9" i="4"/>
  <c r="N9" i="4"/>
  <c r="N10" i="4" s="1"/>
  <c r="M10" i="4" l="1"/>
  <c r="K10" i="4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AP11" i="5"/>
  <c r="AP12" i="5" s="1"/>
  <c r="AQ11" i="5"/>
  <c r="AQ12" i="5" s="1"/>
  <c r="AR11" i="5"/>
  <c r="AS11" i="5"/>
  <c r="AS12" i="5" s="1"/>
  <c r="AT11" i="5"/>
  <c r="AT12" i="5" s="1"/>
  <c r="AU11" i="5"/>
  <c r="AU12" i="5" s="1"/>
  <c r="AV11" i="5"/>
  <c r="AW11" i="5"/>
  <c r="AW12" i="5" s="1"/>
  <c r="AX11" i="5"/>
  <c r="AX12" i="5" s="1"/>
  <c r="AY11" i="5"/>
  <c r="AY12" i="5" s="1"/>
  <c r="AZ11" i="5"/>
  <c r="BA11" i="5"/>
  <c r="BA12" i="5" s="1"/>
  <c r="BB11" i="5"/>
  <c r="BB12" i="5" s="1"/>
  <c r="AZ12" i="5" l="1"/>
  <c r="AV12" i="5"/>
  <c r="AR12" i="5"/>
  <c r="AK10" i="5"/>
  <c r="AL10" i="5"/>
  <c r="AM10" i="5"/>
  <c r="AN10" i="5"/>
  <c r="AO10" i="5"/>
  <c r="AK11" i="5"/>
  <c r="AL11" i="5"/>
  <c r="AL12" i="5" s="1"/>
  <c r="AM11" i="5"/>
  <c r="AM12" i="5" s="1"/>
  <c r="AN11" i="5"/>
  <c r="AN12" i="5" s="1"/>
  <c r="AO11" i="5"/>
  <c r="AO12" i="5" l="1"/>
  <c r="AK12" i="5"/>
  <c r="H8" i="4"/>
  <c r="I8" i="4"/>
  <c r="H9" i="4"/>
  <c r="I9" i="4"/>
  <c r="I10" i="4" l="1"/>
  <c r="H10" i="4"/>
  <c r="AG10" i="5"/>
  <c r="AH10" i="5"/>
  <c r="AI10" i="5"/>
  <c r="AJ10" i="5"/>
  <c r="AG11" i="5"/>
  <c r="AG12" i="5" s="1"/>
  <c r="AH11" i="5"/>
  <c r="AI11" i="5"/>
  <c r="AI12" i="5" s="1"/>
  <c r="AJ11" i="5"/>
  <c r="AJ12" i="5" s="1"/>
  <c r="AH12" i="5" l="1"/>
  <c r="AD11" i="5"/>
  <c r="AF10" i="5"/>
  <c r="AF11" i="5"/>
  <c r="AF12" i="5" s="1"/>
  <c r="AE11" i="5"/>
  <c r="AC11" i="5"/>
  <c r="AE10" i="5"/>
  <c r="AD10" i="5"/>
  <c r="AC10" i="5"/>
  <c r="AC12" i="5" l="1"/>
  <c r="AD12" i="5"/>
  <c r="AE12" i="5"/>
  <c r="X10" i="5"/>
  <c r="Y10" i="5"/>
  <c r="Z10" i="5"/>
  <c r="AA10" i="5"/>
  <c r="AB10" i="5"/>
  <c r="X11" i="5"/>
  <c r="X12" i="5" s="1"/>
  <c r="Y11" i="5"/>
  <c r="Z11" i="5"/>
  <c r="Z12" i="5" s="1"/>
  <c r="AA11" i="5"/>
  <c r="AB11" i="5"/>
  <c r="AB12" i="5" s="1"/>
  <c r="AA12" i="5" l="1"/>
  <c r="Y12" i="5"/>
  <c r="G8" i="4"/>
  <c r="G9" i="4"/>
  <c r="G10" i="4" l="1"/>
  <c r="W10" i="5"/>
  <c r="W11" i="5"/>
  <c r="W12" i="5" s="1"/>
  <c r="F8" i="4" l="1"/>
  <c r="F9" i="4"/>
  <c r="F10" i="4" s="1"/>
  <c r="U10" i="5"/>
  <c r="V10" i="5"/>
  <c r="U11" i="5"/>
  <c r="V11" i="5"/>
  <c r="V12" i="5" l="1"/>
  <c r="U12" i="5"/>
  <c r="Q11" i="5"/>
  <c r="R11" i="5"/>
  <c r="S11" i="5"/>
  <c r="T11" i="5"/>
  <c r="P11" i="5" l="1"/>
  <c r="O11" i="5"/>
  <c r="N11" i="5"/>
  <c r="M11" i="5"/>
  <c r="L11" i="5"/>
  <c r="K11" i="5"/>
  <c r="J11" i="5"/>
  <c r="C11" i="5"/>
  <c r="T10" i="5"/>
  <c r="T12" i="5" s="1"/>
  <c r="S10" i="5"/>
  <c r="S12" i="5" s="1"/>
  <c r="R10" i="5"/>
  <c r="R12" i="5" s="1"/>
  <c r="Q10" i="5"/>
  <c r="Q12" i="5" s="1"/>
  <c r="P10" i="5"/>
  <c r="O10" i="5"/>
  <c r="N10" i="5"/>
  <c r="M10" i="5"/>
  <c r="L10" i="5"/>
  <c r="K10" i="5"/>
  <c r="J10" i="5"/>
  <c r="C10" i="5"/>
  <c r="C8" i="4"/>
  <c r="D8" i="4"/>
  <c r="E8" i="4"/>
  <c r="C9" i="4"/>
  <c r="D9" i="4"/>
  <c r="E9" i="4"/>
  <c r="D10" i="4" l="1"/>
  <c r="O9" i="4"/>
  <c r="C10" i="4"/>
  <c r="M12" i="5"/>
  <c r="N12" i="5"/>
  <c r="E10" i="4"/>
  <c r="K12" i="5"/>
  <c r="O12" i="5"/>
  <c r="C12" i="5"/>
  <c r="J12" i="5"/>
  <c r="O8" i="4"/>
  <c r="L12" i="5"/>
  <c r="P12" i="5"/>
  <c r="O10" i="4" l="1"/>
</calcChain>
</file>

<file path=xl/sharedStrings.xml><?xml version="1.0" encoding="utf-8"?>
<sst xmlns="http://schemas.openxmlformats.org/spreadsheetml/2006/main" count="332" uniqueCount="105">
  <si>
    <t>10/02---</t>
  </si>
  <si>
    <t>17/02---</t>
  </si>
  <si>
    <t>24/02---</t>
  </si>
  <si>
    <t>02/03---</t>
  </si>
  <si>
    <t>09/03---</t>
  </si>
  <si>
    <t>16/03---</t>
  </si>
  <si>
    <t>23/03---</t>
  </si>
  <si>
    <t>30/03---</t>
  </si>
  <si>
    <t>06/04---</t>
  </si>
  <si>
    <t>13/04---</t>
  </si>
  <si>
    <t>20/04---</t>
  </si>
  <si>
    <t>27/04---</t>
  </si>
  <si>
    <t>04/05---</t>
  </si>
  <si>
    <t>11/05---</t>
  </si>
  <si>
    <t>INFOS</t>
  </si>
  <si>
    <t>18/05---</t>
  </si>
  <si>
    <t>25/05---</t>
  </si>
  <si>
    <t>01/06---</t>
  </si>
  <si>
    <t>08/06---</t>
  </si>
  <si>
    <t>15/06---</t>
  </si>
  <si>
    <t>22/06---</t>
  </si>
  <si>
    <t>29/06---</t>
  </si>
  <si>
    <t>06/07---</t>
  </si>
  <si>
    <t>13/07---</t>
  </si>
  <si>
    <t>20/07---</t>
  </si>
  <si>
    <t>27/07---</t>
  </si>
  <si>
    <t>03/08---</t>
  </si>
  <si>
    <t>10/08---</t>
  </si>
  <si>
    <t>17/08---</t>
  </si>
  <si>
    <t>24/08---</t>
  </si>
  <si>
    <t>31/08---</t>
  </si>
  <si>
    <t>07/09---</t>
  </si>
  <si>
    <t>14/09---</t>
  </si>
  <si>
    <t>21/09---</t>
  </si>
  <si>
    <t>28/09---</t>
  </si>
  <si>
    <t>05/10---</t>
  </si>
  <si>
    <t>12/10---</t>
  </si>
  <si>
    <t>19/10---</t>
  </si>
  <si>
    <t>26/10---</t>
  </si>
  <si>
    <t>02/11---</t>
  </si>
  <si>
    <t>09/11---</t>
  </si>
  <si>
    <t>16/11---</t>
  </si>
  <si>
    <t>23/11---</t>
  </si>
  <si>
    <t>30/11---</t>
  </si>
  <si>
    <t>07/12---</t>
  </si>
  <si>
    <t>14/12---</t>
  </si>
  <si>
    <t>21/12---</t>
  </si>
  <si>
    <t>03/02---</t>
  </si>
  <si>
    <t>27/01---</t>
  </si>
  <si>
    <t>20/01---</t>
  </si>
  <si>
    <t>13/01---</t>
  </si>
  <si>
    <t>06/01---</t>
  </si>
  <si>
    <t>30/12---</t>
  </si>
  <si>
    <t>16/03-03/05</t>
  </si>
  <si>
    <t>04/05-07/06</t>
  </si>
  <si>
    <t>08/06-04/10</t>
  </si>
  <si>
    <t>05/10-20/12</t>
  </si>
  <si>
    <t>29/12-15/03</t>
  </si>
  <si>
    <t xml:space="preserve">Update </t>
  </si>
  <si>
    <t>Aantaal arbeidsongevallen (privé sector) per week - vergelijking 2019-2020</t>
  </si>
  <si>
    <t>Na 1 maand, 85% AO in Fedris databank</t>
  </si>
  <si>
    <t>Na 2 maand, 95% AO in Fedris databank</t>
  </si>
  <si>
    <t>ARBEIDSONGEVALLEN</t>
  </si>
  <si>
    <t>Jaren/Weken</t>
  </si>
  <si>
    <t>Evolutie graad</t>
  </si>
  <si>
    <t>ARBEIDSPLAATSONGEVALLEN</t>
  </si>
  <si>
    <t>ARBEIDSWEGONGEVALLEN</t>
  </si>
  <si>
    <t>Aantaal arbeidsongevallen (privé sector) per maand - vergelijking 2019-2020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</si>
  <si>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</si>
  <si>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</si>
  <si>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</si>
  <si>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</si>
  <si>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</si>
  <si>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</si>
  <si>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</si>
  <si>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</si>
  <si>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</si>
  <si>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</si>
  <si>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</si>
  <si>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</si>
  <si>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</si>
  <si>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Jaren/Maanden</t>
  </si>
  <si>
    <t>Jaren/Kwartalen</t>
  </si>
  <si>
    <t>1st KWART</t>
  </si>
  <si>
    <t>2de KWART</t>
  </si>
  <si>
    <t>3de KWART</t>
  </si>
  <si>
    <t>4de KWART</t>
  </si>
  <si>
    <t>Aantaal arbeidsongevallen (privé sector) per kwartaal - vergelijking 2019-2020</t>
  </si>
  <si>
    <t>Aantaal arbeidsongevallen (privé sector) per fase - vergelijking 2019-2020</t>
  </si>
  <si>
    <t>FASE</t>
  </si>
  <si>
    <t>Voor-Lockdown</t>
  </si>
  <si>
    <t>1st LOCKDOWN</t>
  </si>
  <si>
    <t>UIT-LOCKDOWN</t>
  </si>
  <si>
    <t>ZOMMER PERIODE</t>
  </si>
  <si>
    <t>2de LOCKDOWN</t>
  </si>
  <si>
    <t xml:space="preserve">Fase 1 </t>
  </si>
  <si>
    <t>Fase 2</t>
  </si>
  <si>
    <t>Fase 3</t>
  </si>
  <si>
    <t>Fase 4</t>
  </si>
  <si>
    <t>Fase 4 bis (bubbel van 5)</t>
  </si>
  <si>
    <t>Fase 4 ter (bubbel van 5 + terug naar school)</t>
  </si>
  <si>
    <t>Terug lockdown 1</t>
  </si>
  <si>
    <t>Terug lockdown 2</t>
  </si>
  <si>
    <t>Terug lockdown 3</t>
  </si>
  <si>
    <t>ALLE ARBEIDSONGEVALLEN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</si>
</sst>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left" vertical="center"/>
    </xf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6" xfId="0" applyFont="1" applyBorder="1" applyAlignment="1"/>
    <xf numFmtId="3" fontId="0" fillId="0" borderId="0" xfId="0" applyNumberFormat="1" applyAlignment="1">
      <alignment horizontal="center"/>
    </xf>
    <xf numFmtId="16" fontId="0" fillId="0" borderId="0" xfId="0" applyNumberFormat="1"/>
    <xf numFmtId="4" fontId="0" fillId="0" borderId="0" xfId="0" applyNumberFormat="1"/>
    <xf numFmtId="0" fontId="5" fillId="0" borderId="0" xfId="0" applyFont="1" applyAlignment="1">
      <alignment horizontal="left" vertical="center"/>
    </xf>
    <xf numFmtId="0" fontId="7" fillId="0" borderId="0" xfId="0" applyFont="1"/>
    <xf numFmtId="14" fontId="7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1" fillId="0" borderId="3" xfId="2" applyNumberFormat="1" applyFont="1" applyBorder="1"/>
    <xf numFmtId="164" fontId="1" fillId="0" borderId="1" xfId="2" applyNumberFormat="1" applyFont="1" applyBorder="1"/>
    <xf numFmtId="164" fontId="1" fillId="0" borderId="2" xfId="2" applyNumberFormat="1" applyFont="1" applyBorder="1"/>
    <xf numFmtId="0" fontId="1" fillId="0" borderId="24" xfId="0" applyFont="1" applyBorder="1"/>
    <xf numFmtId="0" fontId="1" fillId="0" borderId="16" xfId="0" applyFont="1" applyBorder="1"/>
    <xf numFmtId="164" fontId="1" fillId="0" borderId="30" xfId="2" applyNumberFormat="1" applyFont="1" applyBorder="1"/>
    <xf numFmtId="164" fontId="1" fillId="0" borderId="3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64" fontId="1" fillId="2" borderId="22" xfId="2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center"/>
    </xf>
    <xf numFmtId="164" fontId="1" fillId="3" borderId="2" xfId="2" applyNumberFormat="1" applyFont="1" applyFill="1" applyBorder="1" applyAlignment="1">
      <alignment horizontal="center"/>
    </xf>
    <xf numFmtId="3" fontId="9" fillId="0" borderId="0" xfId="0" applyNumberFormat="1" applyFont="1" applyAlignment="1">
      <alignment vertical="top"/>
    </xf>
    <xf numFmtId="0" fontId="0" fillId="0" borderId="24" xfId="0" applyBorder="1"/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4" xfId="2" applyNumberFormat="1" applyFont="1" applyFill="1" applyBorder="1" applyAlignment="1">
      <alignment horizontal="center"/>
    </xf>
    <xf numFmtId="0" fontId="1" fillId="0" borderId="31" xfId="0" applyFont="1" applyBorder="1"/>
    <xf numFmtId="164" fontId="1" fillId="2" borderId="16" xfId="2" applyNumberFormat="1" applyFont="1" applyFill="1" applyBorder="1" applyAlignment="1">
      <alignment horizontal="center"/>
    </xf>
    <xf numFmtId="164" fontId="1" fillId="4" borderId="16" xfId="2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164" fontId="1" fillId="5" borderId="16" xfId="2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16" xfId="2" applyNumberFormat="1" applyFont="1" applyFill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6" borderId="2" xfId="2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164" fontId="1" fillId="5" borderId="2" xfId="2" applyNumberFormat="1" applyFont="1" applyFill="1" applyBorder="1" applyAlignment="1">
      <alignment horizontal="center"/>
    </xf>
    <xf numFmtId="164" fontId="1" fillId="5" borderId="2" xfId="2" applyNumberFormat="1" applyFont="1" applyFill="1" applyBorder="1" applyAlignment="1">
      <alignment horizontal="left"/>
    </xf>
    <xf numFmtId="165" fontId="1" fillId="0" borderId="7" xfId="3" applyNumberFormat="1" applyFont="1" applyBorder="1"/>
    <xf numFmtId="165" fontId="1" fillId="0" borderId="8" xfId="3" applyNumberFormat="1" applyFont="1" applyBorder="1"/>
    <xf numFmtId="165" fontId="1" fillId="0" borderId="9" xfId="3" applyNumberFormat="1" applyFont="1" applyBorder="1"/>
    <xf numFmtId="165" fontId="1" fillId="0" borderId="25" xfId="3" applyNumberFormat="1" applyFont="1" applyBorder="1"/>
    <xf numFmtId="165" fontId="1" fillId="0" borderId="26" xfId="3" applyNumberFormat="1" applyFont="1" applyBorder="1"/>
    <xf numFmtId="165" fontId="1" fillId="0" borderId="27" xfId="3" applyNumberFormat="1" applyFont="1" applyBorder="1"/>
    <xf numFmtId="164" fontId="1" fillId="0" borderId="28" xfId="2" applyNumberFormat="1" applyFont="1" applyBorder="1" applyAlignment="1"/>
    <xf numFmtId="164" fontId="1" fillId="0" borderId="29" xfId="2" applyNumberFormat="1" applyFont="1" applyBorder="1" applyAlignment="1"/>
    <xf numFmtId="164" fontId="1" fillId="0" borderId="30" xfId="2" applyNumberFormat="1" applyFont="1" applyBorder="1" applyAlignment="1"/>
    <xf numFmtId="165" fontId="1" fillId="0" borderId="7" xfId="3" applyNumberFormat="1" applyFont="1" applyBorder="1" applyAlignment="1">
      <alignment vertical="center"/>
    </xf>
    <xf numFmtId="165" fontId="1" fillId="0" borderId="8" xfId="3" applyNumberFormat="1" applyFont="1" applyBorder="1" applyAlignment="1">
      <alignment vertical="center"/>
    </xf>
    <xf numFmtId="165" fontId="1" fillId="0" borderId="9" xfId="3" applyNumberFormat="1" applyFont="1" applyBorder="1" applyAlignment="1">
      <alignment vertical="center"/>
    </xf>
    <xf numFmtId="165" fontId="1" fillId="0" borderId="25" xfId="3" applyNumberFormat="1" applyFont="1" applyBorder="1" applyAlignment="1">
      <alignment vertical="center"/>
    </xf>
    <xf numFmtId="165" fontId="1" fillId="0" borderId="26" xfId="3" applyNumberFormat="1" applyFont="1" applyBorder="1" applyAlignment="1">
      <alignment vertical="center"/>
    </xf>
    <xf numFmtId="165" fontId="1" fillId="0" borderId="27" xfId="3" applyNumberFormat="1" applyFont="1" applyBorder="1" applyAlignment="1">
      <alignment vertical="center"/>
    </xf>
    <xf numFmtId="165" fontId="1" fillId="0" borderId="6" xfId="3" applyNumberFormat="1" applyFont="1" applyBorder="1" applyAlignment="1">
      <alignment horizontal="center"/>
    </xf>
    <xf numFmtId="165" fontId="1" fillId="2" borderId="6" xfId="3" applyNumberFormat="1" applyFont="1" applyFill="1" applyBorder="1" applyAlignment="1">
      <alignment horizontal="center"/>
    </xf>
    <xf numFmtId="165" fontId="1" fillId="4" borderId="6" xfId="3" applyNumberFormat="1" applyFont="1" applyFill="1" applyBorder="1" applyAlignment="1">
      <alignment horizontal="center"/>
    </xf>
    <xf numFmtId="165" fontId="1" fillId="6" borderId="6" xfId="3" applyNumberFormat="1" applyFont="1" applyFill="1" applyBorder="1" applyAlignment="1">
      <alignment horizontal="center"/>
    </xf>
    <xf numFmtId="165" fontId="1" fillId="5" borderId="6" xfId="3" applyNumberFormat="1" applyFont="1" applyFill="1" applyBorder="1" applyAlignment="1">
      <alignment horizontal="center"/>
    </xf>
    <xf numFmtId="165" fontId="1" fillId="0" borderId="24" xfId="3" applyNumberFormat="1" applyFont="1" applyBorder="1" applyAlignment="1">
      <alignment horizontal="center"/>
    </xf>
    <xf numFmtId="165" fontId="1" fillId="2" borderId="24" xfId="3" applyNumberFormat="1" applyFont="1" applyFill="1" applyBorder="1" applyAlignment="1">
      <alignment horizontal="center"/>
    </xf>
    <xf numFmtId="165" fontId="1" fillId="4" borderId="24" xfId="3" applyNumberFormat="1" applyFont="1" applyFill="1" applyBorder="1" applyAlignment="1">
      <alignment horizontal="center"/>
    </xf>
    <xf numFmtId="165" fontId="1" fillId="6" borderId="24" xfId="3" applyNumberFormat="1" applyFont="1" applyFill="1" applyBorder="1" applyAlignment="1">
      <alignment horizontal="center"/>
    </xf>
    <xf numFmtId="165" fontId="1" fillId="5" borderId="24" xfId="3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4">
    <cellStyle name="Milliers" xfId="3" builtinId="3"/>
    <cellStyle name="Normal" xfId="0" builtinId="0"/>
    <cellStyle name="Pourcentage" xfId="2" builtinId="5"/>
    <cellStyle name="Standaard_Blad1" xfId="1" xr:uid="{00000000-0005-0000-0000-00000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BE" sz="1800" baseline="0"/>
              <a:t>Aantaal arbeidsongevallen per week gedurende COVID-19 crisis (vergelijking met jaar 2019)</a:t>
            </a:r>
            <a:endParaRPr lang="fr-BE" sz="1800"/>
          </a:p>
        </c:rich>
      </c:tx>
      <c:layout>
        <c:manualLayout>
          <c:xMode val="edge"/>
          <c:yMode val="edge"/>
          <c:x val="0.2283247182337501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776748564937734E-2"/>
          <c:y val="0.11158573928258968"/>
          <c:w val="0.91771097590576467"/>
          <c:h val="0.77948417906095069"/>
        </c:manualLayout>
      </c:layout>
      <c:lineChart>
        <c:grouping val="standard"/>
        <c:varyColors val="0"/>
        <c:ser>
          <c:idx val="0"/>
          <c:order val="0"/>
          <c:tx>
            <c:strRef>
              <c:f>'AO per week'!$B$10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0-CF80-4C5C-AF6F-1C7B398F0717}"/>
              </c:ext>
            </c:extLst>
          </c:dPt>
          <c:cat>
            <c:strRef>
              <c:f>'AO per week'!$C$9:$BB$9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'AO per week'!$C$10:$BB$10</c:f>
              <c:numCache>
                <c:formatCode>General</c:formatCode>
                <c:ptCount val="52"/>
                <c:pt idx="0">
                  <c:v>1477</c:v>
                </c:pt>
                <c:pt idx="1">
                  <c:v>3010</c:v>
                </c:pt>
                <c:pt idx="2">
                  <c:v>3587</c:v>
                </c:pt>
                <c:pt idx="3">
                  <c:v>3940</c:v>
                </c:pt>
                <c:pt idx="4">
                  <c:v>4205</c:v>
                </c:pt>
                <c:pt idx="5">
                  <c:v>3046</c:v>
                </c:pt>
                <c:pt idx="6">
                  <c:v>2831</c:v>
                </c:pt>
                <c:pt idx="7">
                  <c:v>2947</c:v>
                </c:pt>
                <c:pt idx="8">
                  <c:v>2982</c:v>
                </c:pt>
                <c:pt idx="9">
                  <c:v>2801</c:v>
                </c:pt>
                <c:pt idx="10">
                  <c:v>3125</c:v>
                </c:pt>
                <c:pt idx="11">
                  <c:v>2974</c:v>
                </c:pt>
                <c:pt idx="12">
                  <c:v>2883</c:v>
                </c:pt>
                <c:pt idx="13">
                  <c:v>2944</c:v>
                </c:pt>
                <c:pt idx="14">
                  <c:v>2770</c:v>
                </c:pt>
                <c:pt idx="15">
                  <c:v>2389</c:v>
                </c:pt>
                <c:pt idx="16">
                  <c:v>2492</c:v>
                </c:pt>
                <c:pt idx="17">
                  <c:v>2296</c:v>
                </c:pt>
                <c:pt idx="18">
                  <c:v>2863</c:v>
                </c:pt>
                <c:pt idx="19">
                  <c:v>2946</c:v>
                </c:pt>
                <c:pt idx="20">
                  <c:v>2903</c:v>
                </c:pt>
                <c:pt idx="21">
                  <c:v>1946</c:v>
                </c:pt>
                <c:pt idx="22">
                  <c:v>2952</c:v>
                </c:pt>
                <c:pt idx="23">
                  <c:v>2632</c:v>
                </c:pt>
                <c:pt idx="24">
                  <c:v>3137</c:v>
                </c:pt>
                <c:pt idx="25">
                  <c:v>3197</c:v>
                </c:pt>
                <c:pt idx="26">
                  <c:v>3205</c:v>
                </c:pt>
                <c:pt idx="27">
                  <c:v>2773</c:v>
                </c:pt>
                <c:pt idx="28">
                  <c:v>2265</c:v>
                </c:pt>
                <c:pt idx="29">
                  <c:v>2091</c:v>
                </c:pt>
                <c:pt idx="30">
                  <c:v>2110</c:v>
                </c:pt>
                <c:pt idx="31">
                  <c:v>2526</c:v>
                </c:pt>
                <c:pt idx="32">
                  <c:v>1860</c:v>
                </c:pt>
                <c:pt idx="33">
                  <c:v>2674</c:v>
                </c:pt>
                <c:pt idx="34">
                  <c:v>3056</c:v>
                </c:pt>
                <c:pt idx="35">
                  <c:v>3011</c:v>
                </c:pt>
                <c:pt idx="36">
                  <c:v>3234</c:v>
                </c:pt>
                <c:pt idx="37">
                  <c:v>2986</c:v>
                </c:pt>
                <c:pt idx="38">
                  <c:v>3143</c:v>
                </c:pt>
                <c:pt idx="39">
                  <c:v>3162</c:v>
                </c:pt>
                <c:pt idx="40">
                  <c:v>3101</c:v>
                </c:pt>
                <c:pt idx="41">
                  <c:v>3256</c:v>
                </c:pt>
                <c:pt idx="42">
                  <c:v>3155</c:v>
                </c:pt>
                <c:pt idx="43">
                  <c:v>2147</c:v>
                </c:pt>
                <c:pt idx="44">
                  <c:v>3000</c:v>
                </c:pt>
                <c:pt idx="45">
                  <c:v>2494</c:v>
                </c:pt>
                <c:pt idx="46">
                  <c:v>3391</c:v>
                </c:pt>
                <c:pt idx="47">
                  <c:v>3236</c:v>
                </c:pt>
                <c:pt idx="48">
                  <c:v>3906</c:v>
                </c:pt>
                <c:pt idx="49">
                  <c:v>3133</c:v>
                </c:pt>
                <c:pt idx="50">
                  <c:v>2591</c:v>
                </c:pt>
                <c:pt idx="51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0-4C5C-AF6F-1C7B398F0717}"/>
            </c:ext>
          </c:extLst>
        </c:ser>
        <c:ser>
          <c:idx val="1"/>
          <c:order val="1"/>
          <c:tx>
            <c:strRef>
              <c:f>'AO per week'!$B$11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F80-4C5C-AF6F-1C7B398F0717}"/>
              </c:ext>
            </c:extLst>
          </c:dPt>
          <c:cat>
            <c:strRef>
              <c:f>'AO per week'!$C$9:$BB$9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'AO per week'!$C$11:$BB$11</c:f>
              <c:numCache>
                <c:formatCode>General</c:formatCode>
                <c:ptCount val="52"/>
                <c:pt idx="0">
                  <c:v>1151</c:v>
                </c:pt>
                <c:pt idx="1">
                  <c:v>2897</c:v>
                </c:pt>
                <c:pt idx="2">
                  <c:v>3101</c:v>
                </c:pt>
                <c:pt idx="3">
                  <c:v>3288</c:v>
                </c:pt>
                <c:pt idx="4">
                  <c:v>3016</c:v>
                </c:pt>
                <c:pt idx="5">
                  <c:v>3108</c:v>
                </c:pt>
                <c:pt idx="6">
                  <c:v>2945</c:v>
                </c:pt>
                <c:pt idx="7">
                  <c:v>2941</c:v>
                </c:pt>
                <c:pt idx="8">
                  <c:v>3269</c:v>
                </c:pt>
                <c:pt idx="9">
                  <c:v>3020</c:v>
                </c:pt>
                <c:pt idx="10">
                  <c:v>2655</c:v>
                </c:pt>
                <c:pt idx="11">
                  <c:v>1506</c:v>
                </c:pt>
                <c:pt idx="12">
                  <c:v>1020</c:v>
                </c:pt>
                <c:pt idx="13">
                  <c:v>1083</c:v>
                </c:pt>
                <c:pt idx="14">
                  <c:v>1105</c:v>
                </c:pt>
                <c:pt idx="15">
                  <c:v>903</c:v>
                </c:pt>
                <c:pt idx="16">
                  <c:v>1391</c:v>
                </c:pt>
                <c:pt idx="17">
                  <c:v>1185</c:v>
                </c:pt>
                <c:pt idx="18">
                  <c:v>1694</c:v>
                </c:pt>
                <c:pt idx="19">
                  <c:v>1775</c:v>
                </c:pt>
                <c:pt idx="20">
                  <c:v>1431</c:v>
                </c:pt>
                <c:pt idx="21">
                  <c:v>2145</c:v>
                </c:pt>
                <c:pt idx="22">
                  <c:v>1905</c:v>
                </c:pt>
                <c:pt idx="23">
                  <c:v>2372</c:v>
                </c:pt>
                <c:pt idx="24">
                  <c:v>2563</c:v>
                </c:pt>
                <c:pt idx="25">
                  <c:v>2569</c:v>
                </c:pt>
                <c:pt idx="26">
                  <c:v>2567</c:v>
                </c:pt>
                <c:pt idx="27">
                  <c:v>2522</c:v>
                </c:pt>
                <c:pt idx="28">
                  <c:v>2112</c:v>
                </c:pt>
                <c:pt idx="29">
                  <c:v>1353</c:v>
                </c:pt>
                <c:pt idx="30">
                  <c:v>1855</c:v>
                </c:pt>
                <c:pt idx="31">
                  <c:v>1980</c:v>
                </c:pt>
                <c:pt idx="32">
                  <c:v>2363</c:v>
                </c:pt>
                <c:pt idx="33">
                  <c:v>2402</c:v>
                </c:pt>
                <c:pt idx="34">
                  <c:v>2464</c:v>
                </c:pt>
                <c:pt idx="35">
                  <c:v>2451</c:v>
                </c:pt>
                <c:pt idx="36">
                  <c:v>2590</c:v>
                </c:pt>
                <c:pt idx="37">
                  <c:v>2659</c:v>
                </c:pt>
                <c:pt idx="38">
                  <c:v>2726</c:v>
                </c:pt>
                <c:pt idx="39">
                  <c:v>2758</c:v>
                </c:pt>
                <c:pt idx="40">
                  <c:v>2632</c:v>
                </c:pt>
                <c:pt idx="41">
                  <c:v>2402</c:v>
                </c:pt>
                <c:pt idx="42">
                  <c:v>2402</c:v>
                </c:pt>
                <c:pt idx="43">
                  <c:v>2035</c:v>
                </c:pt>
                <c:pt idx="44">
                  <c:v>1755</c:v>
                </c:pt>
                <c:pt idx="45">
                  <c:v>1736</c:v>
                </c:pt>
                <c:pt idx="46">
                  <c:v>2325</c:v>
                </c:pt>
                <c:pt idx="47">
                  <c:v>2379</c:v>
                </c:pt>
                <c:pt idx="48">
                  <c:v>2452</c:v>
                </c:pt>
                <c:pt idx="49">
                  <c:v>2449</c:v>
                </c:pt>
                <c:pt idx="50">
                  <c:v>2291</c:v>
                </c:pt>
                <c:pt idx="51">
                  <c:v>1225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80-4C5C-AF6F-1C7B398F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82880"/>
        <c:axId val="131073152"/>
      </c:lineChart>
      <c:catAx>
        <c:axId val="1274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73152"/>
        <c:crosses val="autoZero"/>
        <c:auto val="1"/>
        <c:lblAlgn val="ctr"/>
        <c:lblOffset val="100"/>
        <c:noMultiLvlLbl val="0"/>
      </c:catAx>
      <c:valAx>
        <c:axId val="13107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48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603356492203164"/>
          <c:y val="6.5125400991542723E-2"/>
          <c:w val="2.1464875714065145E-2"/>
          <c:h val="0.21373067949839603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BE" sz="1600"/>
              <a:t>Aantaal arbeidsongevallen per fase 2019-2020</a:t>
            </a:r>
            <a:r>
              <a:rPr lang="fr-BE" sz="1600" baseline="0"/>
              <a:t> </a:t>
            </a:r>
            <a:endParaRPr lang="fr-BE" sz="1600"/>
          </a:p>
        </c:rich>
      </c:tx>
      <c:layout>
        <c:manualLayout>
          <c:xMode val="edge"/>
          <c:yMode val="edge"/>
          <c:x val="0.20038253147464646"/>
          <c:y val="0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7846896138417401E-2"/>
          <c:y val="0.12547462817147853"/>
          <c:w val="0.93880651536205029"/>
          <c:h val="0.77948417906095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fase'!$B$10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'AO per fase'!$C$9:$G$9</c:f>
              <c:strCache>
                <c:ptCount val="5"/>
                <c:pt idx="0">
                  <c:v>Voor-Lockdown</c:v>
                </c:pt>
                <c:pt idx="1">
                  <c:v>1st LOCKDOWN</c:v>
                </c:pt>
                <c:pt idx="2">
                  <c:v>UIT-LOCKDOWN</c:v>
                </c:pt>
                <c:pt idx="3">
                  <c:v>ZOMMER PERIODE</c:v>
                </c:pt>
                <c:pt idx="4">
                  <c:v>2de LOCKDOWN</c:v>
                </c:pt>
              </c:strCache>
            </c:strRef>
          </c:cat>
          <c:val>
            <c:numRef>
              <c:f>'AO per fase'!$C$10:$G$10</c:f>
              <c:numCache>
                <c:formatCode>_-* #,##0\ _€_-;\-* #,##0\ _€_-;_-* "-"??\ _€_-;_-@_-</c:formatCode>
                <c:ptCount val="5"/>
                <c:pt idx="0">
                  <c:v>33951</c:v>
                </c:pt>
                <c:pt idx="1">
                  <c:v>18748</c:v>
                </c:pt>
                <c:pt idx="2">
                  <c:v>13610</c:v>
                </c:pt>
                <c:pt idx="3">
                  <c:v>47062</c:v>
                </c:pt>
                <c:pt idx="4">
                  <c:v>33410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D-446A-B546-A8B24D1819BB}"/>
            </c:ext>
          </c:extLst>
        </c:ser>
        <c:ser>
          <c:idx val="1"/>
          <c:order val="1"/>
          <c:tx>
            <c:strRef>
              <c:f>'AO per fase'!$B$11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9D-446A-B546-A8B24D1819BB}"/>
              </c:ext>
            </c:extLst>
          </c:dPt>
          <c:dLbls>
            <c:dLbl>
              <c:idx val="0"/>
              <c:layout>
                <c:manualLayout>
                  <c:x val="-1.7239056507794753E-2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D68D8CD5-DD7F-4BE7-A3AE-003D852C8B1B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F9D-446A-B546-A8B24D1819BB}"/>
                </c:ext>
              </c:extLst>
            </c:dLbl>
            <c:dLbl>
              <c:idx val="1"/>
              <c:layout>
                <c:manualLayout>
                  <c:x val="-1.5084174444320432E-2"/>
                  <c:y val="-0.18055555555555564"/>
                </c:manualLayout>
              </c:layout>
              <c:tx>
                <c:rich>
                  <a:bodyPr/>
                  <a:lstStyle/>
                  <a:p>
                    <a:fld id="{7FECF4C2-A4B4-4AD7-9F40-A8134412A32F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F9D-446A-B546-A8B24D1819BB}"/>
                </c:ext>
              </c:extLst>
            </c:dLbl>
            <c:dLbl>
              <c:idx val="2"/>
              <c:layout>
                <c:manualLayout>
                  <c:x val="-1.2929292380846051E-2"/>
                  <c:y val="-8.3333333333333412E-2"/>
                </c:manualLayout>
              </c:layout>
              <c:tx>
                <c:rich>
                  <a:bodyPr/>
                  <a:lstStyle/>
                  <a:p>
                    <a:fld id="{F6B971C5-D825-4725-9631-9EEE22B92B9E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F9D-446A-B546-A8B24D1819BB}"/>
                </c:ext>
              </c:extLst>
            </c:dLbl>
            <c:dLbl>
              <c:idx val="3"/>
              <c:layout>
                <c:manualLayout>
                  <c:x val="-1.5084174444320392E-2"/>
                  <c:y val="-9.2592592592592587E-2"/>
                </c:manualLayout>
              </c:layout>
              <c:tx>
                <c:rich>
                  <a:bodyPr/>
                  <a:lstStyle/>
                  <a:p>
                    <a:fld id="{96EE5FCD-C84D-451B-877F-3B16B7FAC8EF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F9D-446A-B546-A8B24D1819BB}"/>
                </c:ext>
              </c:extLst>
            </c:dLbl>
            <c:dLbl>
              <c:idx val="4"/>
              <c:layout>
                <c:manualLayout>
                  <c:x val="-1.2929292380846051E-2"/>
                  <c:y val="-0.12499999999999996"/>
                </c:manualLayout>
              </c:layout>
              <c:tx>
                <c:rich>
                  <a:bodyPr/>
                  <a:lstStyle/>
                  <a:p>
                    <a:fld id="{A936F3AC-DEF0-4927-AF43-FBB5796C23A8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F9D-446A-B546-A8B24D1819BB}"/>
                </c:ext>
              </c:extLst>
            </c:dLbl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'AO per fase'!$C$9:$G$9</c:f>
              <c:strCache>
                <c:ptCount val="5"/>
                <c:pt idx="0">
                  <c:v>Voor-Lockdown</c:v>
                </c:pt>
                <c:pt idx="1">
                  <c:v>1st LOCKDOWN</c:v>
                </c:pt>
                <c:pt idx="2">
                  <c:v>UIT-LOCKDOWN</c:v>
                </c:pt>
                <c:pt idx="3">
                  <c:v>ZOMMER PERIODE</c:v>
                </c:pt>
                <c:pt idx="4">
                  <c:v>2de LOCKDOWN</c:v>
                </c:pt>
              </c:strCache>
            </c:strRef>
          </c:cat>
          <c:val>
            <c:numRef>
              <c:f>'AO per fase'!$C$11:$G$11</c:f>
              <c:numCache>
                <c:formatCode>_-* #,##0\ _€_-;\-* #,##0\ _€_-;_-* "-"??\ _€_-;_-@_-</c:formatCode>
                <c:ptCount val="5"/>
                <c:pt idx="0">
                  <c:v>31391</c:v>
                </c:pt>
                <c:pt idx="1">
                  <c:v>8193</c:v>
                </c:pt>
                <c:pt idx="2">
                  <c:v>8950</c:v>
                </c:pt>
                <c:pt idx="3">
                  <c:v>40306</c:v>
                </c:pt>
                <c:pt idx="4">
                  <c:v>24858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'AO per fase'!$C$12:$G$12</c15:f>
                <c15:dlblRangeCache>
                  <c:ptCount val="5"/>
                  <c:pt idx="0">
                    <c:v>-7,5%</c:v>
                  </c:pt>
                  <c:pt idx="1">
                    <c:v>-56,3%</c:v>
                  </c:pt>
                  <c:pt idx="2">
                    <c:v>-34,2%</c:v>
                  </c:pt>
                  <c:pt idx="3">
                    <c:v>-14,4%</c:v>
                  </c:pt>
                  <c:pt idx="4">
                    <c:v>-25,6%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EF9D-446A-B546-A8B24D181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82880"/>
        <c:axId val="131073152"/>
      </c:barChart>
      <c:catAx>
        <c:axId val="1274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31073152"/>
        <c:crosses val="autoZero"/>
        <c:auto val="1"/>
        <c:lblAlgn val="ctr"/>
        <c:lblOffset val="100"/>
        <c:noMultiLvlLbl val="0"/>
      </c:catAx>
      <c:valAx>
        <c:axId val="131073152"/>
        <c:scaling>
          <c:orientation val="minMax"/>
          <c:max val="6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2748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25204931491881"/>
          <c:y val="0.16032354944916191"/>
          <c:w val="0.40426009893905857"/>
          <c:h val="0.3253477667694964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BE" sz="1600"/>
              <a:t>Aantaal arbeidsplaatsongevallen per fase 2019-2020</a:t>
            </a:r>
          </a:p>
        </c:rich>
      </c:tx>
      <c:layout>
        <c:manualLayout>
          <c:xMode val="edge"/>
          <c:yMode val="edge"/>
          <c:x val="0.19815129155914113"/>
          <c:y val="2.23538164534501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63082698363145E-2"/>
          <c:y val="0.13752837900234705"/>
          <c:w val="0.91541328391785415"/>
          <c:h val="0.759020309569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fase'!$B$31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03-4166-BB73-6D37BAE2A92C}"/>
              </c:ext>
            </c:extLst>
          </c:dPt>
          <c:cat>
            <c:strRef>
              <c:f>'AO per fase'!$C$30:$G$30</c:f>
              <c:strCache>
                <c:ptCount val="5"/>
                <c:pt idx="0">
                  <c:v>Voor-Lockdown</c:v>
                </c:pt>
                <c:pt idx="1">
                  <c:v>1st LOCKDOWN</c:v>
                </c:pt>
                <c:pt idx="2">
                  <c:v>UIT-LOCKDOWN</c:v>
                </c:pt>
                <c:pt idx="3">
                  <c:v>ZOMMER PERIODE</c:v>
                </c:pt>
                <c:pt idx="4">
                  <c:v>2de LOCKDOWN</c:v>
                </c:pt>
              </c:strCache>
            </c:strRef>
          </c:cat>
          <c:val>
            <c:numRef>
              <c:f>'AO per fase'!$C$31:$G$31</c:f>
              <c:numCache>
                <c:formatCode>_-* #,##0\ _€_-;\-* #,##0\ _€_-;_-* "-"??\ _€_-;_-@_-</c:formatCode>
                <c:ptCount val="5"/>
                <c:pt idx="0">
                  <c:v>26632</c:v>
                </c:pt>
                <c:pt idx="1">
                  <c:v>16019</c:v>
                </c:pt>
                <c:pt idx="2">
                  <c:v>11505</c:v>
                </c:pt>
                <c:pt idx="3">
                  <c:v>39380</c:v>
                </c:pt>
                <c:pt idx="4">
                  <c:v>26666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3-4166-BB73-6D37BAE2A92C}"/>
            </c:ext>
          </c:extLst>
        </c:ser>
        <c:ser>
          <c:idx val="1"/>
          <c:order val="1"/>
          <c:tx>
            <c:strRef>
              <c:f>'AO per fase'!$B$32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03-4166-BB73-6D37BAE2A92C}"/>
              </c:ext>
            </c:extLst>
          </c:dPt>
          <c:dLbls>
            <c:dLbl>
              <c:idx val="0"/>
              <c:layout>
                <c:manualLayout>
                  <c:x val="-2.4074074074074057E-2"/>
                  <c:y val="-3.045133746110518E-2"/>
                </c:manualLayout>
              </c:layout>
              <c:tx>
                <c:rich>
                  <a:bodyPr/>
                  <a:lstStyle/>
                  <a:p>
                    <a:fld id="{FA39551A-6AC7-408D-A7CC-F724753EE095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E03-4166-BB73-6D37BAE2A92C}"/>
                </c:ext>
              </c:extLst>
            </c:dLbl>
            <c:dLbl>
              <c:idx val="1"/>
              <c:layout>
                <c:manualLayout>
                  <c:x val="-1.0913531641878098E-2"/>
                  <c:y val="-0.15660687837139808"/>
                </c:manualLayout>
              </c:layout>
              <c:tx>
                <c:rich>
                  <a:bodyPr/>
                  <a:lstStyle/>
                  <a:p>
                    <a:fld id="{C0024AFC-508B-4936-AB3D-9A17771F782C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E03-4166-BB73-6D37BAE2A92C}"/>
                </c:ext>
              </c:extLst>
            </c:dLbl>
            <c:dLbl>
              <c:idx val="2"/>
              <c:layout>
                <c:manualLayout>
                  <c:x val="-1.6725284339457636E-2"/>
                  <c:y val="-7.8303439185698959E-2"/>
                </c:manualLayout>
              </c:layout>
              <c:tx>
                <c:rich>
                  <a:bodyPr/>
                  <a:lstStyle/>
                  <a:p>
                    <a:fld id="{B105AF75-8B90-45E0-8E3D-AA102F0DA3B7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E03-4166-BB73-6D37BAE2A92C}"/>
                </c:ext>
              </c:extLst>
            </c:dLbl>
            <c:dLbl>
              <c:idx val="3"/>
              <c:layout>
                <c:manualLayout>
                  <c:x val="-1.7808544765237678E-2"/>
                  <c:y val="-8.7003821317443414E-2"/>
                </c:manualLayout>
              </c:layout>
              <c:tx>
                <c:rich>
                  <a:bodyPr/>
                  <a:lstStyle/>
                  <a:p>
                    <a:fld id="{9FBEBEAD-441A-4736-B18C-6E3E9F15CE31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E03-4166-BB73-6D37BAE2A92C}"/>
                </c:ext>
              </c:extLst>
            </c:dLbl>
            <c:dLbl>
              <c:idx val="4"/>
              <c:layout>
                <c:manualLayout>
                  <c:x val="-2.202464275298921E-2"/>
                  <c:y val="-0.10005439451505989"/>
                </c:manualLayout>
              </c:layout>
              <c:tx>
                <c:rich>
                  <a:bodyPr/>
                  <a:lstStyle/>
                  <a:p>
                    <a:fld id="{CCAE2ACA-143C-4E1B-B942-6E58E55F75F5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E03-4166-BB73-6D37BAE2A92C}"/>
                </c:ext>
              </c:extLst>
            </c:dLbl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'AO per fase'!$C$30:$G$30</c:f>
              <c:strCache>
                <c:ptCount val="5"/>
                <c:pt idx="0">
                  <c:v>Voor-Lockdown</c:v>
                </c:pt>
                <c:pt idx="1">
                  <c:v>1st LOCKDOWN</c:v>
                </c:pt>
                <c:pt idx="2">
                  <c:v>UIT-LOCKDOWN</c:v>
                </c:pt>
                <c:pt idx="3">
                  <c:v>ZOMMER PERIODE</c:v>
                </c:pt>
                <c:pt idx="4">
                  <c:v>2de LOCKDOWN</c:v>
                </c:pt>
              </c:strCache>
            </c:strRef>
          </c:cat>
          <c:val>
            <c:numRef>
              <c:f>'AO per fase'!$C$32:$G$32</c:f>
              <c:numCache>
                <c:formatCode>_-* #,##0\ _€_-;\-* #,##0\ _€_-;_-* "-"??\ _€_-;_-@_-</c:formatCode>
                <c:ptCount val="5"/>
                <c:pt idx="0">
                  <c:v>25442</c:v>
                </c:pt>
                <c:pt idx="1">
                  <c:v>7287</c:v>
                </c:pt>
                <c:pt idx="2">
                  <c:v>7683</c:v>
                </c:pt>
                <c:pt idx="3">
                  <c:v>34393</c:v>
                </c:pt>
                <c:pt idx="4">
                  <c:v>21044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'AO per fase'!$C$33:$G$33</c15:f>
                <c15:dlblRangeCache>
                  <c:ptCount val="5"/>
                  <c:pt idx="0">
                    <c:v>-4,5%</c:v>
                  </c:pt>
                  <c:pt idx="1">
                    <c:v>-54,5%</c:v>
                  </c:pt>
                  <c:pt idx="2">
                    <c:v>-33,2%</c:v>
                  </c:pt>
                  <c:pt idx="3">
                    <c:v>-12,7%</c:v>
                  </c:pt>
                  <c:pt idx="4">
                    <c:v>-21,1%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E03-4166-BB73-6D37BAE2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35552"/>
        <c:axId val="141253632"/>
      </c:barChart>
      <c:catAx>
        <c:axId val="13933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41253632"/>
        <c:crosses val="autoZero"/>
        <c:auto val="1"/>
        <c:lblAlgn val="ctr"/>
        <c:lblOffset val="100"/>
        <c:noMultiLvlLbl val="0"/>
      </c:catAx>
      <c:valAx>
        <c:axId val="141253632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393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39822105570133"/>
          <c:y val="0.19605454797061875"/>
          <c:w val="0.39029833770778655"/>
          <c:h val="0.299458247071670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BE" sz="1600"/>
              <a:t>Aantaal arbeidswegongevallen</a:t>
            </a:r>
            <a:r>
              <a:rPr lang="fr-BE" sz="1600" baseline="0"/>
              <a:t> per fase 2019-2020</a:t>
            </a:r>
            <a:endParaRPr lang="fr-BE" sz="1600"/>
          </a:p>
        </c:rich>
      </c:tx>
      <c:layout>
        <c:manualLayout>
          <c:xMode val="edge"/>
          <c:yMode val="edge"/>
          <c:x val="0.22092679322109632"/>
          <c:y val="3.559188726443622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61909701411643E-2"/>
          <c:y val="0.11256236033698007"/>
          <c:w val="0.93197349341955071"/>
          <c:h val="0.8033839977057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fase'!$B$54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87-4700-9F9D-9FD467CEF130}"/>
              </c:ext>
            </c:extLst>
          </c:dPt>
          <c:cat>
            <c:strRef>
              <c:f>'AO per fase'!$C$53:$G$53</c:f>
              <c:strCache>
                <c:ptCount val="5"/>
                <c:pt idx="0">
                  <c:v>Voor-Lockdown</c:v>
                </c:pt>
                <c:pt idx="1">
                  <c:v>1st LOCKDOWN</c:v>
                </c:pt>
                <c:pt idx="2">
                  <c:v>UIT-LOCKDOWN</c:v>
                </c:pt>
                <c:pt idx="3">
                  <c:v>ZOMMER PERIODE</c:v>
                </c:pt>
                <c:pt idx="4">
                  <c:v>2de LOCKDOWN</c:v>
                </c:pt>
              </c:strCache>
            </c:strRef>
          </c:cat>
          <c:val>
            <c:numRef>
              <c:f>'AO per fase'!$C$54:$G$54</c:f>
              <c:numCache>
                <c:formatCode>_-* #,##0\ _€_-;\-* #,##0\ _€_-;_-* "-"??\ _€_-;_-@_-</c:formatCode>
                <c:ptCount val="5"/>
                <c:pt idx="0">
                  <c:v>7319</c:v>
                </c:pt>
                <c:pt idx="1">
                  <c:v>2729</c:v>
                </c:pt>
                <c:pt idx="2">
                  <c:v>2105</c:v>
                </c:pt>
                <c:pt idx="3">
                  <c:v>7682</c:v>
                </c:pt>
                <c:pt idx="4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7-4700-9F9D-9FD467CEF130}"/>
            </c:ext>
          </c:extLst>
        </c:ser>
        <c:ser>
          <c:idx val="1"/>
          <c:order val="1"/>
          <c:tx>
            <c:strRef>
              <c:f>'AO per fase'!$B$55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7-4700-9F9D-9FD467CEF130}"/>
              </c:ext>
            </c:extLst>
          </c:dPt>
          <c:dLbls>
            <c:dLbl>
              <c:idx val="0"/>
              <c:layout>
                <c:manualLayout>
                  <c:x val="-1.6080402575621856E-2"/>
                  <c:y val="-0.12621135930627767"/>
                </c:manualLayout>
              </c:layout>
              <c:tx>
                <c:rich>
                  <a:bodyPr/>
                  <a:lstStyle/>
                  <a:p>
                    <a:fld id="{99EC5BD6-CFD6-4993-B579-A62899411D5E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287-4700-9F9D-9FD467CEF130}"/>
                </c:ext>
              </c:extLst>
            </c:dLbl>
            <c:dLbl>
              <c:idx val="1"/>
              <c:layout>
                <c:manualLayout>
                  <c:x val="-1.7867113972913174E-2"/>
                  <c:y val="-0.16587778651682208"/>
                </c:manualLayout>
              </c:layout>
              <c:tx>
                <c:rich>
                  <a:bodyPr/>
                  <a:lstStyle/>
                  <a:p>
                    <a:fld id="{CEAD357A-576E-483F-A524-EC9F3F28DE58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287-4700-9F9D-9FD467CEF130}"/>
                </c:ext>
              </c:extLst>
            </c:dLbl>
            <c:dLbl>
              <c:idx val="2"/>
              <c:layout>
                <c:manualLayout>
                  <c:x val="-1.786711397291324E-2"/>
                  <c:y val="-7.2120776746444362E-2"/>
                </c:manualLayout>
              </c:layout>
              <c:tx>
                <c:rich>
                  <a:bodyPr/>
                  <a:lstStyle/>
                  <a:p>
                    <a:fld id="{99D6A08B-32F8-44D4-A8C3-D42834756C52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287-4700-9F9D-9FD467CEF130}"/>
                </c:ext>
              </c:extLst>
            </c:dLbl>
            <c:dLbl>
              <c:idx val="3"/>
              <c:layout>
                <c:manualLayout>
                  <c:x val="-1.9653825370204492E-2"/>
                  <c:y val="-0.16227174767949981"/>
                </c:manualLayout>
              </c:layout>
              <c:tx>
                <c:rich>
                  <a:bodyPr/>
                  <a:lstStyle/>
                  <a:p>
                    <a:fld id="{850D57BC-5C39-4BD4-BD3F-8E3FC2AEDC78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287-4700-9F9D-9FD467CEF130}"/>
                </c:ext>
              </c:extLst>
            </c:dLbl>
            <c:dLbl>
              <c:idx val="4"/>
              <c:layout>
                <c:manualLayout>
                  <c:x val="-1.6080402575621856E-2"/>
                  <c:y val="-0.26684687396184414"/>
                </c:manualLayout>
              </c:layout>
              <c:tx>
                <c:rich>
                  <a:bodyPr/>
                  <a:lstStyle/>
                  <a:p>
                    <a:fld id="{33524FF8-9EBA-4F82-A5BD-948BC21B1C33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287-4700-9F9D-9FD467CEF130}"/>
                </c:ext>
              </c:extLst>
            </c:dLbl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fr-BE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'AO per fase'!$C$53:$G$53</c:f>
              <c:strCache>
                <c:ptCount val="5"/>
                <c:pt idx="0">
                  <c:v>Voor-Lockdown</c:v>
                </c:pt>
                <c:pt idx="1">
                  <c:v>1st LOCKDOWN</c:v>
                </c:pt>
                <c:pt idx="2">
                  <c:v>UIT-LOCKDOWN</c:v>
                </c:pt>
                <c:pt idx="3">
                  <c:v>ZOMMER PERIODE</c:v>
                </c:pt>
                <c:pt idx="4">
                  <c:v>2de LOCKDOWN</c:v>
                </c:pt>
              </c:strCache>
            </c:strRef>
          </c:cat>
          <c:val>
            <c:numRef>
              <c:f>'AO per fase'!$C$55:$G$55</c:f>
              <c:numCache>
                <c:formatCode>_-* #,##0\ _€_-;\-* #,##0\ _€_-;_-* "-"??\ _€_-;_-@_-</c:formatCode>
                <c:ptCount val="5"/>
                <c:pt idx="0">
                  <c:v>5949</c:v>
                </c:pt>
                <c:pt idx="1">
                  <c:v>906</c:v>
                </c:pt>
                <c:pt idx="2">
                  <c:v>1267</c:v>
                </c:pt>
                <c:pt idx="3">
                  <c:v>5913</c:v>
                </c:pt>
                <c:pt idx="4">
                  <c:v>3814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'AO per fase'!$C$56:$G$56</c15:f>
                <c15:dlblRangeCache>
                  <c:ptCount val="5"/>
                  <c:pt idx="0">
                    <c:v>-18,7%</c:v>
                  </c:pt>
                  <c:pt idx="1">
                    <c:v>-66,8%</c:v>
                  </c:pt>
                  <c:pt idx="2">
                    <c:v>-39,8%</c:v>
                  </c:pt>
                  <c:pt idx="3">
                    <c:v>-23,0%</c:v>
                  </c:pt>
                  <c:pt idx="4">
                    <c:v>-43,4%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287-4700-9F9D-9FD467CE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91584"/>
        <c:axId val="159502720"/>
      </c:barChart>
      <c:catAx>
        <c:axId val="15949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59502720"/>
        <c:crosses val="autoZero"/>
        <c:auto val="1"/>
        <c:lblAlgn val="ctr"/>
        <c:lblOffset val="100"/>
        <c:noMultiLvlLbl val="0"/>
      </c:catAx>
      <c:valAx>
        <c:axId val="15950272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5949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20135674703725"/>
          <c:y val="0.17716979899882737"/>
          <c:w val="0.37478255229894186"/>
          <c:h val="0.3203531078659916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BE" sz="1800"/>
              <a:t>Aantaal arbeidsplaatsongevallen per week gedurende</a:t>
            </a:r>
            <a:r>
              <a:rPr lang="fr-BE" sz="1800" baseline="0"/>
              <a:t> COVID-19 crisis (vergelijking met jaar 2019)</a:t>
            </a:r>
            <a:endParaRPr lang="fr-BE" sz="1800"/>
          </a:p>
        </c:rich>
      </c:tx>
      <c:layout>
        <c:manualLayout>
          <c:xMode val="edge"/>
          <c:yMode val="edge"/>
          <c:x val="0.21214430295136999"/>
          <c:y val="3.70369101723223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930058850554352E-2"/>
          <c:y val="0.18103018372703411"/>
          <c:w val="0.91489052744985022"/>
          <c:h val="0.71551839891046554"/>
        </c:manualLayout>
      </c:layout>
      <c:lineChart>
        <c:grouping val="standard"/>
        <c:varyColors val="0"/>
        <c:ser>
          <c:idx val="0"/>
          <c:order val="0"/>
          <c:tx>
            <c:strRef>
              <c:f>'AO per week'!$B$32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593-4B2A-B69D-9A8476E3F045}"/>
              </c:ext>
            </c:extLst>
          </c:dPt>
          <c:cat>
            <c:strRef>
              <c:f>'AO per week'!$C$31:$BB$31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'AO per week'!$C$32:$BB$32</c:f>
              <c:numCache>
                <c:formatCode>General</c:formatCode>
                <c:ptCount val="52"/>
                <c:pt idx="0">
                  <c:v>1219</c:v>
                </c:pt>
                <c:pt idx="1">
                  <c:v>2438</c:v>
                </c:pt>
                <c:pt idx="2">
                  <c:v>2537</c:v>
                </c:pt>
                <c:pt idx="3">
                  <c:v>2725</c:v>
                </c:pt>
                <c:pt idx="4">
                  <c:v>2798</c:v>
                </c:pt>
                <c:pt idx="5">
                  <c:v>2547</c:v>
                </c:pt>
                <c:pt idx="6">
                  <c:v>2366</c:v>
                </c:pt>
                <c:pt idx="7">
                  <c:v>2457</c:v>
                </c:pt>
                <c:pt idx="8">
                  <c:v>2498</c:v>
                </c:pt>
                <c:pt idx="9">
                  <c:v>2418</c:v>
                </c:pt>
                <c:pt idx="10">
                  <c:v>2629</c:v>
                </c:pt>
                <c:pt idx="11">
                  <c:v>2525</c:v>
                </c:pt>
                <c:pt idx="12">
                  <c:v>2487</c:v>
                </c:pt>
                <c:pt idx="13">
                  <c:v>2486</c:v>
                </c:pt>
                <c:pt idx="14">
                  <c:v>2442</c:v>
                </c:pt>
                <c:pt idx="15">
                  <c:v>2051</c:v>
                </c:pt>
                <c:pt idx="16">
                  <c:v>2081</c:v>
                </c:pt>
                <c:pt idx="17">
                  <c:v>1947</c:v>
                </c:pt>
                <c:pt idx="18">
                  <c:v>2414</c:v>
                </c:pt>
                <c:pt idx="19">
                  <c:v>2485</c:v>
                </c:pt>
                <c:pt idx="20">
                  <c:v>2477</c:v>
                </c:pt>
                <c:pt idx="21">
                  <c:v>1644</c:v>
                </c:pt>
                <c:pt idx="22">
                  <c:v>2485</c:v>
                </c:pt>
                <c:pt idx="23">
                  <c:v>2180</c:v>
                </c:pt>
                <c:pt idx="24">
                  <c:v>2659</c:v>
                </c:pt>
                <c:pt idx="25">
                  <c:v>2692</c:v>
                </c:pt>
                <c:pt idx="26">
                  <c:v>2721</c:v>
                </c:pt>
                <c:pt idx="27">
                  <c:v>2390</c:v>
                </c:pt>
                <c:pt idx="28">
                  <c:v>1927</c:v>
                </c:pt>
                <c:pt idx="29">
                  <c:v>1777</c:v>
                </c:pt>
                <c:pt idx="30">
                  <c:v>1760</c:v>
                </c:pt>
                <c:pt idx="31">
                  <c:v>2142</c:v>
                </c:pt>
                <c:pt idx="32">
                  <c:v>1548</c:v>
                </c:pt>
                <c:pt idx="33">
                  <c:v>2299</c:v>
                </c:pt>
                <c:pt idx="34">
                  <c:v>2598</c:v>
                </c:pt>
                <c:pt idx="35">
                  <c:v>2506</c:v>
                </c:pt>
                <c:pt idx="36">
                  <c:v>2637</c:v>
                </c:pt>
                <c:pt idx="37">
                  <c:v>2519</c:v>
                </c:pt>
                <c:pt idx="38">
                  <c:v>2492</c:v>
                </c:pt>
                <c:pt idx="39">
                  <c:v>2533</c:v>
                </c:pt>
                <c:pt idx="40">
                  <c:v>2534</c:v>
                </c:pt>
                <c:pt idx="41">
                  <c:v>2622</c:v>
                </c:pt>
                <c:pt idx="42">
                  <c:v>2595</c:v>
                </c:pt>
                <c:pt idx="43">
                  <c:v>1852</c:v>
                </c:pt>
                <c:pt idx="44">
                  <c:v>2458</c:v>
                </c:pt>
                <c:pt idx="45">
                  <c:v>2048</c:v>
                </c:pt>
                <c:pt idx="46">
                  <c:v>2725</c:v>
                </c:pt>
                <c:pt idx="47">
                  <c:v>2504</c:v>
                </c:pt>
                <c:pt idx="48">
                  <c:v>2692</c:v>
                </c:pt>
                <c:pt idx="49">
                  <c:v>2477</c:v>
                </c:pt>
                <c:pt idx="50">
                  <c:v>2159</c:v>
                </c:pt>
                <c:pt idx="51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3-4B2A-B69D-9A8476E3F045}"/>
            </c:ext>
          </c:extLst>
        </c:ser>
        <c:ser>
          <c:idx val="1"/>
          <c:order val="1"/>
          <c:tx>
            <c:strRef>
              <c:f>'AO per week'!$B$33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593-4B2A-B69D-9A8476E3F045}"/>
              </c:ext>
            </c:extLst>
          </c:dPt>
          <c:cat>
            <c:strRef>
              <c:f>'AO per week'!$C$31:$BB$31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'AO per week'!$C$33:$BB$33</c:f>
              <c:numCache>
                <c:formatCode>General</c:formatCode>
                <c:ptCount val="52"/>
                <c:pt idx="0">
                  <c:v>976</c:v>
                </c:pt>
                <c:pt idx="1">
                  <c:v>2330</c:v>
                </c:pt>
                <c:pt idx="2">
                  <c:v>2512</c:v>
                </c:pt>
                <c:pt idx="3">
                  <c:v>2541</c:v>
                </c:pt>
                <c:pt idx="4">
                  <c:v>2492</c:v>
                </c:pt>
                <c:pt idx="5">
                  <c:v>2506</c:v>
                </c:pt>
                <c:pt idx="6">
                  <c:v>2472</c:v>
                </c:pt>
                <c:pt idx="7">
                  <c:v>2483</c:v>
                </c:pt>
                <c:pt idx="8">
                  <c:v>2420</c:v>
                </c:pt>
                <c:pt idx="9">
                  <c:v>2476</c:v>
                </c:pt>
                <c:pt idx="10">
                  <c:v>2234</c:v>
                </c:pt>
                <c:pt idx="11">
                  <c:v>1334</c:v>
                </c:pt>
                <c:pt idx="12">
                  <c:v>930</c:v>
                </c:pt>
                <c:pt idx="13">
                  <c:v>982</c:v>
                </c:pt>
                <c:pt idx="14">
                  <c:v>980</c:v>
                </c:pt>
                <c:pt idx="15">
                  <c:v>798</c:v>
                </c:pt>
                <c:pt idx="16">
                  <c:v>1229</c:v>
                </c:pt>
                <c:pt idx="17">
                  <c:v>1034</c:v>
                </c:pt>
                <c:pt idx="18">
                  <c:v>1482</c:v>
                </c:pt>
                <c:pt idx="19">
                  <c:v>1540</c:v>
                </c:pt>
                <c:pt idx="20">
                  <c:v>1234</c:v>
                </c:pt>
                <c:pt idx="21">
                  <c:v>1802</c:v>
                </c:pt>
                <c:pt idx="22">
                  <c:v>1625</c:v>
                </c:pt>
                <c:pt idx="23">
                  <c:v>2060</c:v>
                </c:pt>
                <c:pt idx="24">
                  <c:v>2169</c:v>
                </c:pt>
                <c:pt idx="25">
                  <c:v>2187</c:v>
                </c:pt>
                <c:pt idx="26">
                  <c:v>2168</c:v>
                </c:pt>
                <c:pt idx="27">
                  <c:v>2141</c:v>
                </c:pt>
                <c:pt idx="28">
                  <c:v>1810</c:v>
                </c:pt>
                <c:pt idx="29">
                  <c:v>1167</c:v>
                </c:pt>
                <c:pt idx="30">
                  <c:v>1612</c:v>
                </c:pt>
                <c:pt idx="31">
                  <c:v>1701</c:v>
                </c:pt>
                <c:pt idx="32">
                  <c:v>2023</c:v>
                </c:pt>
                <c:pt idx="33">
                  <c:v>2091</c:v>
                </c:pt>
                <c:pt idx="34">
                  <c:v>2138</c:v>
                </c:pt>
                <c:pt idx="35">
                  <c:v>2110</c:v>
                </c:pt>
                <c:pt idx="36">
                  <c:v>2213</c:v>
                </c:pt>
                <c:pt idx="37">
                  <c:v>2243</c:v>
                </c:pt>
                <c:pt idx="38">
                  <c:v>2271</c:v>
                </c:pt>
                <c:pt idx="39">
                  <c:v>2289</c:v>
                </c:pt>
                <c:pt idx="40">
                  <c:v>2168</c:v>
                </c:pt>
                <c:pt idx="41">
                  <c:v>2070</c:v>
                </c:pt>
                <c:pt idx="42">
                  <c:v>2012</c:v>
                </c:pt>
                <c:pt idx="43">
                  <c:v>1716</c:v>
                </c:pt>
                <c:pt idx="44">
                  <c:v>1524</c:v>
                </c:pt>
                <c:pt idx="45">
                  <c:v>1461</c:v>
                </c:pt>
                <c:pt idx="46">
                  <c:v>1967</c:v>
                </c:pt>
                <c:pt idx="47">
                  <c:v>2094</c:v>
                </c:pt>
                <c:pt idx="48">
                  <c:v>2052</c:v>
                </c:pt>
                <c:pt idx="49">
                  <c:v>2061</c:v>
                </c:pt>
                <c:pt idx="50">
                  <c:v>1919</c:v>
                </c:pt>
                <c:pt idx="51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93-4B2A-B69D-9A8476E3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5552"/>
        <c:axId val="141253632"/>
      </c:lineChart>
      <c:catAx>
        <c:axId val="13933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253632"/>
        <c:crosses val="autoZero"/>
        <c:auto val="1"/>
        <c:lblAlgn val="ctr"/>
        <c:lblOffset val="100"/>
        <c:noMultiLvlLbl val="0"/>
      </c:catAx>
      <c:valAx>
        <c:axId val="1412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28915043514299"/>
          <c:y val="8.2949475065616798E-2"/>
          <c:w val="2.4330716555167439E-2"/>
          <c:h val="0.19018213256642091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BE" sz="1800"/>
              <a:t>Aantaal arbeidswegongevallen per week gedurende</a:t>
            </a:r>
            <a:r>
              <a:rPr lang="fr-BE" sz="1800" baseline="0"/>
              <a:t> COVID-19 crisis (vergelijking met jaar 2019)</a:t>
            </a:r>
            <a:endParaRPr lang="fr-BE" sz="1800"/>
          </a:p>
        </c:rich>
      </c:tx>
      <c:layout>
        <c:manualLayout>
          <c:xMode val="edge"/>
          <c:yMode val="edge"/>
          <c:x val="0.20090007841729107"/>
          <c:y val="2.51954217503769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24748128592071E-2"/>
          <c:y val="0.14862277631962673"/>
          <c:w val="0.91171066165992931"/>
          <c:h val="0.76732357620707625"/>
        </c:manualLayout>
      </c:layout>
      <c:lineChart>
        <c:grouping val="standard"/>
        <c:varyColors val="0"/>
        <c:ser>
          <c:idx val="0"/>
          <c:order val="0"/>
          <c:tx>
            <c:strRef>
              <c:f>'AO per week'!$B$55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E24-4818-8FF8-CA6A6F1D6D2D}"/>
              </c:ext>
            </c:extLst>
          </c:dPt>
          <c:cat>
            <c:strRef>
              <c:f>'AO per week'!$C$54:$BB$54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'AO per week'!$C$55:$BB$55</c:f>
              <c:numCache>
                <c:formatCode>General</c:formatCode>
                <c:ptCount val="52"/>
                <c:pt idx="0">
                  <c:v>258</c:v>
                </c:pt>
                <c:pt idx="1">
                  <c:v>572</c:v>
                </c:pt>
                <c:pt idx="2">
                  <c:v>1050</c:v>
                </c:pt>
                <c:pt idx="3">
                  <c:v>1215</c:v>
                </c:pt>
                <c:pt idx="4">
                  <c:v>1407</c:v>
                </c:pt>
                <c:pt idx="5">
                  <c:v>499</c:v>
                </c:pt>
                <c:pt idx="6">
                  <c:v>465</c:v>
                </c:pt>
                <c:pt idx="7">
                  <c:v>490</c:v>
                </c:pt>
                <c:pt idx="8">
                  <c:v>484</c:v>
                </c:pt>
                <c:pt idx="9">
                  <c:v>383</c:v>
                </c:pt>
                <c:pt idx="10">
                  <c:v>496</c:v>
                </c:pt>
                <c:pt idx="11">
                  <c:v>449</c:v>
                </c:pt>
                <c:pt idx="12">
                  <c:v>396</c:v>
                </c:pt>
                <c:pt idx="13">
                  <c:v>458</c:v>
                </c:pt>
                <c:pt idx="14">
                  <c:v>328</c:v>
                </c:pt>
                <c:pt idx="15">
                  <c:v>338</c:v>
                </c:pt>
                <c:pt idx="16">
                  <c:v>411</c:v>
                </c:pt>
                <c:pt idx="17">
                  <c:v>349</c:v>
                </c:pt>
                <c:pt idx="18">
                  <c:v>449</c:v>
                </c:pt>
                <c:pt idx="19">
                  <c:v>461</c:v>
                </c:pt>
                <c:pt idx="20">
                  <c:v>426</c:v>
                </c:pt>
                <c:pt idx="21">
                  <c:v>302</c:v>
                </c:pt>
                <c:pt idx="22">
                  <c:v>467</c:v>
                </c:pt>
                <c:pt idx="23">
                  <c:v>452</c:v>
                </c:pt>
                <c:pt idx="24">
                  <c:v>478</c:v>
                </c:pt>
                <c:pt idx="25">
                  <c:v>505</c:v>
                </c:pt>
                <c:pt idx="26">
                  <c:v>484</c:v>
                </c:pt>
                <c:pt idx="27">
                  <c:v>383</c:v>
                </c:pt>
                <c:pt idx="28">
                  <c:v>338</c:v>
                </c:pt>
                <c:pt idx="29">
                  <c:v>314</c:v>
                </c:pt>
                <c:pt idx="30">
                  <c:v>350</c:v>
                </c:pt>
                <c:pt idx="31">
                  <c:v>384</c:v>
                </c:pt>
                <c:pt idx="32">
                  <c:v>312</c:v>
                </c:pt>
                <c:pt idx="33">
                  <c:v>375</c:v>
                </c:pt>
                <c:pt idx="34">
                  <c:v>458</c:v>
                </c:pt>
                <c:pt idx="35">
                  <c:v>505</c:v>
                </c:pt>
                <c:pt idx="36">
                  <c:v>597</c:v>
                </c:pt>
                <c:pt idx="37">
                  <c:v>467</c:v>
                </c:pt>
                <c:pt idx="38">
                  <c:v>651</c:v>
                </c:pt>
                <c:pt idx="39">
                  <c:v>629</c:v>
                </c:pt>
                <c:pt idx="40">
                  <c:v>567</c:v>
                </c:pt>
                <c:pt idx="41">
                  <c:v>634</c:v>
                </c:pt>
                <c:pt idx="42">
                  <c:v>560</c:v>
                </c:pt>
                <c:pt idx="43">
                  <c:v>295</c:v>
                </c:pt>
                <c:pt idx="44">
                  <c:v>542</c:v>
                </c:pt>
                <c:pt idx="45">
                  <c:v>446</c:v>
                </c:pt>
                <c:pt idx="46">
                  <c:v>666</c:v>
                </c:pt>
                <c:pt idx="47">
                  <c:v>732</c:v>
                </c:pt>
                <c:pt idx="48">
                  <c:v>1214</c:v>
                </c:pt>
                <c:pt idx="49">
                  <c:v>656</c:v>
                </c:pt>
                <c:pt idx="50">
                  <c:v>432</c:v>
                </c:pt>
                <c:pt idx="5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4-4818-8FF8-CA6A6F1D6D2D}"/>
            </c:ext>
          </c:extLst>
        </c:ser>
        <c:ser>
          <c:idx val="1"/>
          <c:order val="1"/>
          <c:tx>
            <c:strRef>
              <c:f>'AO per week'!$B$56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E24-4818-8FF8-CA6A6F1D6D2D}"/>
              </c:ext>
            </c:extLst>
          </c:dPt>
          <c:cat>
            <c:strRef>
              <c:f>'AO per week'!$C$54:$BB$54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'AO per week'!$C$56:$BB$56</c:f>
              <c:numCache>
                <c:formatCode>General</c:formatCode>
                <c:ptCount val="52"/>
                <c:pt idx="0">
                  <c:v>175</c:v>
                </c:pt>
                <c:pt idx="1">
                  <c:v>567</c:v>
                </c:pt>
                <c:pt idx="2">
                  <c:v>589</c:v>
                </c:pt>
                <c:pt idx="3">
                  <c:v>747</c:v>
                </c:pt>
                <c:pt idx="4">
                  <c:v>524</c:v>
                </c:pt>
                <c:pt idx="5">
                  <c:v>602</c:v>
                </c:pt>
                <c:pt idx="6">
                  <c:v>473</c:v>
                </c:pt>
                <c:pt idx="7">
                  <c:v>458</c:v>
                </c:pt>
                <c:pt idx="8">
                  <c:v>849</c:v>
                </c:pt>
                <c:pt idx="9">
                  <c:v>544</c:v>
                </c:pt>
                <c:pt idx="10">
                  <c:v>421</c:v>
                </c:pt>
                <c:pt idx="11">
                  <c:v>172</c:v>
                </c:pt>
                <c:pt idx="12">
                  <c:v>90</c:v>
                </c:pt>
                <c:pt idx="13">
                  <c:v>101</c:v>
                </c:pt>
                <c:pt idx="14">
                  <c:v>125</c:v>
                </c:pt>
                <c:pt idx="15">
                  <c:v>105</c:v>
                </c:pt>
                <c:pt idx="16">
                  <c:v>162</c:v>
                </c:pt>
                <c:pt idx="17">
                  <c:v>151</c:v>
                </c:pt>
                <c:pt idx="18">
                  <c:v>212</c:v>
                </c:pt>
                <c:pt idx="19">
                  <c:v>235</c:v>
                </c:pt>
                <c:pt idx="20">
                  <c:v>197</c:v>
                </c:pt>
                <c:pt idx="21">
                  <c:v>343</c:v>
                </c:pt>
                <c:pt idx="22">
                  <c:v>280</c:v>
                </c:pt>
                <c:pt idx="23">
                  <c:v>312</c:v>
                </c:pt>
                <c:pt idx="24">
                  <c:v>394</c:v>
                </c:pt>
                <c:pt idx="25">
                  <c:v>382</c:v>
                </c:pt>
                <c:pt idx="26">
                  <c:v>399</c:v>
                </c:pt>
                <c:pt idx="27">
                  <c:v>381</c:v>
                </c:pt>
                <c:pt idx="28">
                  <c:v>302</c:v>
                </c:pt>
                <c:pt idx="29">
                  <c:v>186</c:v>
                </c:pt>
                <c:pt idx="30">
                  <c:v>243</c:v>
                </c:pt>
                <c:pt idx="31">
                  <c:v>279</c:v>
                </c:pt>
                <c:pt idx="32">
                  <c:v>340</c:v>
                </c:pt>
                <c:pt idx="33">
                  <c:v>311</c:v>
                </c:pt>
                <c:pt idx="34">
                  <c:v>326</c:v>
                </c:pt>
                <c:pt idx="35">
                  <c:v>341</c:v>
                </c:pt>
                <c:pt idx="36">
                  <c:v>377</c:v>
                </c:pt>
                <c:pt idx="37">
                  <c:v>416</c:v>
                </c:pt>
                <c:pt idx="38">
                  <c:v>455</c:v>
                </c:pt>
                <c:pt idx="39">
                  <c:v>469</c:v>
                </c:pt>
                <c:pt idx="40">
                  <c:v>464</c:v>
                </c:pt>
                <c:pt idx="41">
                  <c:v>332</c:v>
                </c:pt>
                <c:pt idx="42">
                  <c:v>390</c:v>
                </c:pt>
                <c:pt idx="43">
                  <c:v>319</c:v>
                </c:pt>
                <c:pt idx="44">
                  <c:v>231</c:v>
                </c:pt>
                <c:pt idx="45">
                  <c:v>275</c:v>
                </c:pt>
                <c:pt idx="46">
                  <c:v>358</c:v>
                </c:pt>
                <c:pt idx="47">
                  <c:v>285</c:v>
                </c:pt>
                <c:pt idx="48">
                  <c:v>400</c:v>
                </c:pt>
                <c:pt idx="49">
                  <c:v>388</c:v>
                </c:pt>
                <c:pt idx="50">
                  <c:v>372</c:v>
                </c:pt>
                <c:pt idx="51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24-4818-8FF8-CA6A6F1D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1584"/>
        <c:axId val="159502720"/>
      </c:lineChart>
      <c:catAx>
        <c:axId val="15949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502720"/>
        <c:crosses val="autoZero"/>
        <c:auto val="1"/>
        <c:lblAlgn val="ctr"/>
        <c:lblOffset val="100"/>
        <c:noMultiLvlLbl val="0"/>
      </c:catAx>
      <c:valAx>
        <c:axId val="15950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9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667263798529823"/>
          <c:y val="7.9806625848633489E-2"/>
          <c:w val="3.1795108191927983E-2"/>
          <c:h val="0.18854921789124898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Aantaal arbeidsplaatsongevallen per maand 2019-2020</a:t>
            </a:r>
          </a:p>
        </c:rich>
      </c:tx>
      <c:layout>
        <c:manualLayout>
          <c:xMode val="edge"/>
          <c:yMode val="edge"/>
          <c:x val="0.37144204800486896"/>
          <c:y val="5.21852469430539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72608953617873"/>
          <c:y val="0.11534254478274912"/>
          <c:w val="0.83106968267174508"/>
          <c:h val="0.75392478256831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maand'!$B$29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'AO per maand'!$C$27:$N$28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'AO per maand'!$C$29:$N$29</c:f>
              <c:numCache>
                <c:formatCode>_-* #,##0\ _€_-;\-* #,##0\ _€_-;_-* "-"??\ _€_-;_-@_-</c:formatCode>
                <c:ptCount val="12"/>
                <c:pt idx="0">
                  <c:v>10994</c:v>
                </c:pt>
                <c:pt idx="1">
                  <c:v>9916</c:v>
                </c:pt>
                <c:pt idx="2">
                  <c:v>10598</c:v>
                </c:pt>
                <c:pt idx="3">
                  <c:v>9923</c:v>
                </c:pt>
                <c:pt idx="4">
                  <c:v>9953</c:v>
                </c:pt>
                <c:pt idx="5">
                  <c:v>10167</c:v>
                </c:pt>
                <c:pt idx="6">
                  <c:v>9792</c:v>
                </c:pt>
                <c:pt idx="7">
                  <c:v>9282</c:v>
                </c:pt>
                <c:pt idx="8">
                  <c:v>10733</c:v>
                </c:pt>
                <c:pt idx="9">
                  <c:v>11405</c:v>
                </c:pt>
                <c:pt idx="10">
                  <c:v>9896</c:v>
                </c:pt>
                <c:pt idx="11">
                  <c:v>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C-43D6-90D1-850534F34AE1}"/>
            </c:ext>
          </c:extLst>
        </c:ser>
        <c:ser>
          <c:idx val="1"/>
          <c:order val="1"/>
          <c:tx>
            <c:strRef>
              <c:f>'AO per maand'!$B$30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'AO per maand'!$C$27:$N$28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'AO per maand'!$C$30:$N$30</c:f>
              <c:numCache>
                <c:formatCode>_-* #,##0\ _€_-;\-* #,##0\ _€_-;_-* "-"??\ _€_-;_-@_-</c:formatCode>
                <c:ptCount val="12"/>
                <c:pt idx="0">
                  <c:v>10324</c:v>
                </c:pt>
                <c:pt idx="1">
                  <c:v>10005</c:v>
                </c:pt>
                <c:pt idx="2">
                  <c:v>7409</c:v>
                </c:pt>
                <c:pt idx="3">
                  <c:v>4528</c:v>
                </c:pt>
                <c:pt idx="4">
                  <c:v>6186</c:v>
                </c:pt>
                <c:pt idx="5">
                  <c:v>8950</c:v>
                </c:pt>
                <c:pt idx="6">
                  <c:v>7826</c:v>
                </c:pt>
                <c:pt idx="7">
                  <c:v>8514</c:v>
                </c:pt>
                <c:pt idx="8">
                  <c:v>9802</c:v>
                </c:pt>
                <c:pt idx="9">
                  <c:v>8850</c:v>
                </c:pt>
                <c:pt idx="10">
                  <c:v>7525</c:v>
                </c:pt>
                <c:pt idx="11">
                  <c:v>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C-43D6-90D1-850534F34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18432"/>
        <c:axId val="166048896"/>
      </c:barChart>
      <c:catAx>
        <c:axId val="16601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048896"/>
        <c:crosses val="autoZero"/>
        <c:auto val="1"/>
        <c:lblAlgn val="ctr"/>
        <c:lblOffset val="100"/>
        <c:noMultiLvlLbl val="0"/>
      </c:catAx>
      <c:valAx>
        <c:axId val="16604889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6601843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93675894461316112"/>
          <c:y val="3.8074684895617172E-3"/>
          <c:w val="6.1274239041015394E-2"/>
          <c:h val="0.18873226009784527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Aantaal arbeidswegongevallen per maand 2019-2020</a:t>
            </a:r>
          </a:p>
        </c:rich>
      </c:tx>
      <c:layout>
        <c:manualLayout>
          <c:xMode val="edge"/>
          <c:yMode val="edge"/>
          <c:x val="0.34941036968232347"/>
          <c:y val="3.13111481658323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818858423147343E-2"/>
          <c:y val="0.14631307585068187"/>
          <c:w val="0.83542352218601112"/>
          <c:h val="0.7506496257700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maand'!$B$49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'AO per maand'!$C$48:$N$48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'AO per maand'!$C$49:$N$49</c:f>
              <c:numCache>
                <c:formatCode>_-* #,##0\ _€_-;\-* #,##0\ _€_-;_-* "-"??\ _€_-;_-@_-</c:formatCode>
                <c:ptCount val="12"/>
                <c:pt idx="0">
                  <c:v>4275</c:v>
                </c:pt>
                <c:pt idx="1">
                  <c:v>2044</c:v>
                </c:pt>
                <c:pt idx="2">
                  <c:v>1822</c:v>
                </c:pt>
                <c:pt idx="3">
                  <c:v>1692</c:v>
                </c:pt>
                <c:pt idx="4">
                  <c:v>1810</c:v>
                </c:pt>
                <c:pt idx="5">
                  <c:v>1922</c:v>
                </c:pt>
                <c:pt idx="6">
                  <c:v>1741</c:v>
                </c:pt>
                <c:pt idx="7">
                  <c:v>1647</c:v>
                </c:pt>
                <c:pt idx="8">
                  <c:v>2341</c:v>
                </c:pt>
                <c:pt idx="9">
                  <c:v>2537</c:v>
                </c:pt>
                <c:pt idx="10">
                  <c:v>2414</c:v>
                </c:pt>
                <c:pt idx="11">
                  <c:v>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EAE-8F98-F4CAA0F73634}"/>
            </c:ext>
          </c:extLst>
        </c:ser>
        <c:ser>
          <c:idx val="1"/>
          <c:order val="1"/>
          <c:tx>
            <c:strRef>
              <c:f>'AO per maand'!$B$50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'AO per maand'!$C$48:$N$48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'AO per maand'!$C$50:$N$50</c:f>
              <c:numCache>
                <c:formatCode>_-* #,##0\ _€_-;\-* #,##0\ _€_-;_-* "-"??\ _€_-;_-@_-</c:formatCode>
                <c:ptCount val="12"/>
                <c:pt idx="0">
                  <c:v>2539</c:v>
                </c:pt>
                <c:pt idx="1">
                  <c:v>2398</c:v>
                </c:pt>
                <c:pt idx="2">
                  <c:v>1268</c:v>
                </c:pt>
                <c:pt idx="3">
                  <c:v>596</c:v>
                </c:pt>
                <c:pt idx="4">
                  <c:v>999</c:v>
                </c:pt>
                <c:pt idx="5">
                  <c:v>1541</c:v>
                </c:pt>
                <c:pt idx="6">
                  <c:v>1315</c:v>
                </c:pt>
                <c:pt idx="7">
                  <c:v>1339</c:v>
                </c:pt>
                <c:pt idx="8">
                  <c:v>1819</c:v>
                </c:pt>
                <c:pt idx="9">
                  <c:v>1679</c:v>
                </c:pt>
                <c:pt idx="10">
                  <c:v>1236</c:v>
                </c:pt>
                <c:pt idx="11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EAE-8F98-F4CAA0F7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60288"/>
        <c:axId val="171083264"/>
      </c:barChart>
      <c:catAx>
        <c:axId val="170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83264"/>
        <c:crosses val="autoZero"/>
        <c:auto val="1"/>
        <c:lblAlgn val="ctr"/>
        <c:lblOffset val="100"/>
        <c:noMultiLvlLbl val="0"/>
      </c:catAx>
      <c:valAx>
        <c:axId val="17108326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046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08575348739165"/>
          <c:y val="3.8074684895617536E-3"/>
          <c:w val="5.6914246512608332E-2"/>
          <c:h val="0.17079246399838002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Aantaal arbeidsongevallen per maand 2019-2020</a:t>
            </a:r>
          </a:p>
        </c:rich>
      </c:tx>
      <c:layout>
        <c:manualLayout>
          <c:xMode val="edge"/>
          <c:yMode val="edge"/>
          <c:x val="0.357471952819674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682651356900672E-2"/>
          <c:y val="0.11012402008844373"/>
          <c:w val="0.83750270996213472"/>
          <c:h val="0.7591433072626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maand'!$B$8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'AO per maand'!$C$7:$N$7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'AO per maand'!$C$8:$N$8</c:f>
              <c:numCache>
                <c:formatCode>_-* #,##0\ _€_-;\-* #,##0\ _€_-;_-* "-"??\ _€_-;_-@_-</c:formatCode>
                <c:ptCount val="12"/>
                <c:pt idx="0">
                  <c:v>15269</c:v>
                </c:pt>
                <c:pt idx="1">
                  <c:v>11960</c:v>
                </c:pt>
                <c:pt idx="2">
                  <c:v>12420</c:v>
                </c:pt>
                <c:pt idx="3">
                  <c:v>11615</c:v>
                </c:pt>
                <c:pt idx="4">
                  <c:v>11763</c:v>
                </c:pt>
                <c:pt idx="5">
                  <c:v>12089</c:v>
                </c:pt>
                <c:pt idx="6">
                  <c:v>11533</c:v>
                </c:pt>
                <c:pt idx="7">
                  <c:v>10929</c:v>
                </c:pt>
                <c:pt idx="8">
                  <c:v>13074</c:v>
                </c:pt>
                <c:pt idx="9">
                  <c:v>13942</c:v>
                </c:pt>
                <c:pt idx="10">
                  <c:v>12310</c:v>
                </c:pt>
                <c:pt idx="11">
                  <c:v>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7E7-A139-8810A6901569}"/>
            </c:ext>
          </c:extLst>
        </c:ser>
        <c:ser>
          <c:idx val="1"/>
          <c:order val="1"/>
          <c:tx>
            <c:strRef>
              <c:f>'AO per maand'!$B$9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'AO per maand'!$C$7:$N$7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'AO per maand'!$C$9:$N$9</c:f>
              <c:numCache>
                <c:formatCode>_-* #,##0\ _€_-;\-* #,##0\ _€_-;_-* "-"??\ _€_-;_-@_-</c:formatCode>
                <c:ptCount val="12"/>
                <c:pt idx="0">
                  <c:v>12863</c:v>
                </c:pt>
                <c:pt idx="1">
                  <c:v>12403</c:v>
                </c:pt>
                <c:pt idx="2">
                  <c:v>8677</c:v>
                </c:pt>
                <c:pt idx="3">
                  <c:v>5124</c:v>
                </c:pt>
                <c:pt idx="4">
                  <c:v>7185</c:v>
                </c:pt>
                <c:pt idx="5">
                  <c:v>10491</c:v>
                </c:pt>
                <c:pt idx="6">
                  <c:v>9141</c:v>
                </c:pt>
                <c:pt idx="7">
                  <c:v>9853</c:v>
                </c:pt>
                <c:pt idx="8">
                  <c:v>11621</c:v>
                </c:pt>
                <c:pt idx="9">
                  <c:v>10529</c:v>
                </c:pt>
                <c:pt idx="10">
                  <c:v>8761</c:v>
                </c:pt>
                <c:pt idx="11">
                  <c:v>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D-47E7-A139-8810A690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8832"/>
        <c:axId val="173250816"/>
      </c:barChart>
      <c:catAx>
        <c:axId val="17280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250816"/>
        <c:crosses val="autoZero"/>
        <c:auto val="1"/>
        <c:lblAlgn val="ctr"/>
        <c:lblOffset val="100"/>
        <c:noMultiLvlLbl val="0"/>
      </c:catAx>
      <c:valAx>
        <c:axId val="17325081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2808832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9497342167392917"/>
          <c:y val="1.6124008583035167E-3"/>
          <c:w val="5.0265783260708317E-2"/>
          <c:h val="0.21399649413758332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Aantaal arbeidsplaatsongevallen per kwartaal 2019-2020</a:t>
            </a:r>
          </a:p>
        </c:rich>
      </c:tx>
      <c:layout>
        <c:manualLayout>
          <c:xMode val="edge"/>
          <c:yMode val="edge"/>
          <c:x val="0.133520262303657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72608953617873"/>
          <c:y val="0.11534254478274912"/>
          <c:w val="0.83106968267174508"/>
          <c:h val="0.75392478256831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kwartaal'!$B$29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'AO per kwartaal'!$C$27:$F$28</c:f>
              <c:strCache>
                <c:ptCount val="4"/>
                <c:pt idx="0">
                  <c:v>1st KWART</c:v>
                </c:pt>
                <c:pt idx="1">
                  <c:v>2de KWART</c:v>
                </c:pt>
                <c:pt idx="2">
                  <c:v>3de KWART</c:v>
                </c:pt>
                <c:pt idx="3">
                  <c:v>4de KWART</c:v>
                </c:pt>
              </c:strCache>
            </c:strRef>
          </c:cat>
          <c:val>
            <c:numRef>
              <c:f>'AO per kwartaal'!$C$29:$F$29</c:f>
              <c:numCache>
                <c:formatCode>_-* #,##0\ _€_-;\-* #,##0\ _€_-;_-* "-"??\ _€_-;_-@_-</c:formatCode>
                <c:ptCount val="4"/>
                <c:pt idx="0">
                  <c:v>31508</c:v>
                </c:pt>
                <c:pt idx="1">
                  <c:v>30043</c:v>
                </c:pt>
                <c:pt idx="2">
                  <c:v>29807</c:v>
                </c:pt>
                <c:pt idx="3">
                  <c:v>29905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6-408B-A4D7-BAC80EF420D2}"/>
            </c:ext>
          </c:extLst>
        </c:ser>
        <c:ser>
          <c:idx val="1"/>
          <c:order val="1"/>
          <c:tx>
            <c:strRef>
              <c:f>'AO per kwartaal'!$B$30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'AO per kwartaal'!$C$27:$F$28</c:f>
              <c:strCache>
                <c:ptCount val="4"/>
                <c:pt idx="0">
                  <c:v>1st KWART</c:v>
                </c:pt>
                <c:pt idx="1">
                  <c:v>2de KWART</c:v>
                </c:pt>
                <c:pt idx="2">
                  <c:v>3de KWART</c:v>
                </c:pt>
                <c:pt idx="3">
                  <c:v>4de KWART</c:v>
                </c:pt>
              </c:strCache>
            </c:strRef>
          </c:cat>
          <c:val>
            <c:numRef>
              <c:f>'AO per kwartaal'!$C$30:$F$30</c:f>
              <c:numCache>
                <c:formatCode>_-* #,##0\ _€_-;\-* #,##0\ _€_-;_-* "-"??\ _€_-;_-@_-</c:formatCode>
                <c:ptCount val="4"/>
                <c:pt idx="0">
                  <c:v>27738</c:v>
                </c:pt>
                <c:pt idx="1">
                  <c:v>19664</c:v>
                </c:pt>
                <c:pt idx="2">
                  <c:v>26142</c:v>
                </c:pt>
                <c:pt idx="3">
                  <c:v>23629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6-408B-A4D7-BAC80EF42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18432"/>
        <c:axId val="166048896"/>
      </c:barChart>
      <c:catAx>
        <c:axId val="16601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048896"/>
        <c:crosses val="autoZero"/>
        <c:auto val="1"/>
        <c:lblAlgn val="ctr"/>
        <c:lblOffset val="100"/>
        <c:noMultiLvlLbl val="0"/>
      </c:catAx>
      <c:valAx>
        <c:axId val="16604889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6601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84227268434111"/>
          <c:y val="3.8074684895617172E-3"/>
          <c:w val="0.13119097661937371"/>
          <c:h val="0.18873226009784527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Aantaal arbeidswegongevallen per</a:t>
            </a:r>
            <a:r>
              <a:rPr lang="fr-BE" sz="1400" baseline="0"/>
              <a:t> kwartaal 2019-2020</a:t>
            </a:r>
            <a:endParaRPr lang="fr-BE" sz="1400"/>
          </a:p>
        </c:rich>
      </c:tx>
      <c:layout>
        <c:manualLayout>
          <c:xMode val="edge"/>
          <c:yMode val="edge"/>
          <c:x val="0.17877876932998571"/>
          <c:y val="2.7354533205604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79650790688842E-2"/>
          <c:y val="0.11855956223489228"/>
          <c:w val="0.84466272981846957"/>
          <c:h val="0.7784032675039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kwartaal'!$B$49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'AO per kwartaal'!$C$48:$F$48</c:f>
              <c:strCache>
                <c:ptCount val="4"/>
                <c:pt idx="0">
                  <c:v>1st KWART</c:v>
                </c:pt>
                <c:pt idx="1">
                  <c:v>2de KWART</c:v>
                </c:pt>
                <c:pt idx="2">
                  <c:v>3de KWART</c:v>
                </c:pt>
                <c:pt idx="3">
                  <c:v>4de KWART</c:v>
                </c:pt>
              </c:strCache>
            </c:strRef>
          </c:cat>
          <c:val>
            <c:numRef>
              <c:f>'AO per kwartaal'!$C$49:$F$49</c:f>
              <c:numCache>
                <c:formatCode>_-* #,##0\ _€_-;\-* #,##0\ _€_-;_-* "-"??\ _€_-;_-@_-</c:formatCode>
                <c:ptCount val="4"/>
                <c:pt idx="0">
                  <c:v>8141</c:v>
                </c:pt>
                <c:pt idx="1">
                  <c:v>5424</c:v>
                </c:pt>
                <c:pt idx="2">
                  <c:v>5729</c:v>
                </c:pt>
                <c:pt idx="3">
                  <c:v>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5-4E19-AAB0-3958266D5B8E}"/>
            </c:ext>
          </c:extLst>
        </c:ser>
        <c:ser>
          <c:idx val="1"/>
          <c:order val="1"/>
          <c:tx>
            <c:strRef>
              <c:f>'AO per kwartaal'!$B$50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'AO per kwartaal'!$C$48:$F$48</c:f>
              <c:strCache>
                <c:ptCount val="4"/>
                <c:pt idx="0">
                  <c:v>1st KWART</c:v>
                </c:pt>
                <c:pt idx="1">
                  <c:v>2de KWART</c:v>
                </c:pt>
                <c:pt idx="2">
                  <c:v>3de KWART</c:v>
                </c:pt>
                <c:pt idx="3">
                  <c:v>4de KWART</c:v>
                </c:pt>
              </c:strCache>
            </c:strRef>
          </c:cat>
          <c:val>
            <c:numRef>
              <c:f>'AO per kwartaal'!$C$50:$F$50</c:f>
              <c:numCache>
                <c:formatCode>_-* #,##0\ _€_-;\-* #,##0\ _€_-;_-* "-"??\ _€_-;_-@_-</c:formatCode>
                <c:ptCount val="4"/>
                <c:pt idx="0">
                  <c:v>6205</c:v>
                </c:pt>
                <c:pt idx="1">
                  <c:v>3136</c:v>
                </c:pt>
                <c:pt idx="2">
                  <c:v>4473</c:v>
                </c:pt>
                <c:pt idx="3">
                  <c:v>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5-4E19-AAB0-3958266D5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60288"/>
        <c:axId val="171083264"/>
      </c:barChart>
      <c:catAx>
        <c:axId val="170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83264"/>
        <c:crosses val="autoZero"/>
        <c:auto val="1"/>
        <c:lblAlgn val="ctr"/>
        <c:lblOffset val="100"/>
        <c:noMultiLvlLbl val="0"/>
      </c:catAx>
      <c:valAx>
        <c:axId val="17108326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046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39475337818271"/>
          <c:y val="3.8074684895617536E-3"/>
          <c:w val="0.14660524662181715"/>
          <c:h val="0.16927922750076305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Aantaal arbeidsongevallen per kwartaal 2019-2020</a:t>
            </a:r>
          </a:p>
        </c:rich>
      </c:tx>
      <c:layout>
        <c:manualLayout>
          <c:xMode val="edge"/>
          <c:yMode val="edge"/>
          <c:x val="0.21162174230146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682651356900672E-2"/>
          <c:y val="0.11012402008844373"/>
          <c:w val="0.83750270996213472"/>
          <c:h val="0.7591433072626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 per kwartaal'!$B$8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'AO per kwartaal'!$C$7:$F$7</c:f>
              <c:strCache>
                <c:ptCount val="4"/>
                <c:pt idx="0">
                  <c:v>1st KWART</c:v>
                </c:pt>
                <c:pt idx="1">
                  <c:v>2de KWART</c:v>
                </c:pt>
                <c:pt idx="2">
                  <c:v>3de KWART</c:v>
                </c:pt>
                <c:pt idx="3">
                  <c:v>4de KWART</c:v>
                </c:pt>
              </c:strCache>
            </c:strRef>
          </c:cat>
          <c:val>
            <c:numRef>
              <c:f>'AO per kwartaal'!$C$8:$F$8</c:f>
              <c:numCache>
                <c:formatCode>_-* #,##0\ _€_-;\-* #,##0\ _€_-;_-* "-"??\ _€_-;_-@_-</c:formatCode>
                <c:ptCount val="4"/>
                <c:pt idx="0">
                  <c:v>39649</c:v>
                </c:pt>
                <c:pt idx="1">
                  <c:v>35467</c:v>
                </c:pt>
                <c:pt idx="2">
                  <c:v>35536</c:v>
                </c:pt>
                <c:pt idx="3">
                  <c:v>37351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C-401C-930D-CDC406FED3E3}"/>
            </c:ext>
          </c:extLst>
        </c:ser>
        <c:ser>
          <c:idx val="1"/>
          <c:order val="1"/>
          <c:tx>
            <c:strRef>
              <c:f>'AO per kwartaal'!$B$9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238088708302016E-2"/>
                  <c:y val="-4.465115842996685E-2"/>
                </c:manualLayout>
              </c:layout>
              <c:tx>
                <c:rich>
                  <a:bodyPr/>
                  <a:lstStyle/>
                  <a:p>
                    <a:fld id="{3403A454-D7F1-4E66-A0CD-A74A9AE4A577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5F2-4C2D-9907-798A8DE2F647}"/>
                </c:ext>
              </c:extLst>
            </c:dLbl>
            <c:dLbl>
              <c:idx val="1"/>
              <c:layout>
                <c:manualLayout>
                  <c:x val="2.1768698154717166E-2"/>
                  <c:y val="-4.4651158429966829E-2"/>
                </c:manualLayout>
              </c:layout>
              <c:tx>
                <c:rich>
                  <a:bodyPr/>
                  <a:lstStyle/>
                  <a:p>
                    <a:fld id="{857C4CEC-5EC6-4D97-8610-71A3C87F643A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5F2-4C2D-9907-798A8DE2F647}"/>
                </c:ext>
              </c:extLst>
            </c:dLbl>
            <c:dLbl>
              <c:idx val="2"/>
              <c:layout>
                <c:manualLayout>
                  <c:x val="1.959182833924545E-2"/>
                  <c:y val="-3.9689918604414953E-2"/>
                </c:manualLayout>
              </c:layout>
              <c:tx>
                <c:rich>
                  <a:bodyPr/>
                  <a:lstStyle/>
                  <a:p>
                    <a:fld id="{870E2654-521A-42EC-B4DE-A49A39584CD2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5F2-4C2D-9907-798A8DE2F647}"/>
                </c:ext>
              </c:extLst>
            </c:dLbl>
            <c:dLbl>
              <c:idx val="3"/>
              <c:layout>
                <c:manualLayout>
                  <c:x val="2.1768698154717166E-2"/>
                  <c:y val="-3.9689918604414953E-2"/>
                </c:manualLayout>
              </c:layout>
              <c:tx>
                <c:rich>
                  <a:bodyPr/>
                  <a:lstStyle/>
                  <a:p>
                    <a:fld id="{23AD21CE-7C86-4BD2-A428-791CD1196E41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5F2-4C2D-9907-798A8DE2F647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'AO per kwartaal'!$C$7:$F$7</c:f>
              <c:strCache>
                <c:ptCount val="4"/>
                <c:pt idx="0">
                  <c:v>1st KWART</c:v>
                </c:pt>
                <c:pt idx="1">
                  <c:v>2de KWART</c:v>
                </c:pt>
                <c:pt idx="2">
                  <c:v>3de KWART</c:v>
                </c:pt>
                <c:pt idx="3">
                  <c:v>4de KWART</c:v>
                </c:pt>
              </c:strCache>
            </c:strRef>
          </c:cat>
          <c:val>
            <c:numRef>
              <c:f>'AO per kwartaal'!$C$9:$F$9</c:f>
              <c:numCache>
                <c:formatCode>_-* #,##0\ _€_-;\-* #,##0\ _€_-;_-* "-"??\ _€_-;_-@_-</c:formatCode>
                <c:ptCount val="4"/>
                <c:pt idx="0">
                  <c:v>33943</c:v>
                </c:pt>
                <c:pt idx="1">
                  <c:v>22800</c:v>
                </c:pt>
                <c:pt idx="2">
                  <c:v>30615</c:v>
                </c:pt>
                <c:pt idx="3">
                  <c:v>27941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'AO per kwartaal'!$C$10:$G$10</c15:f>
                <c15:dlblRangeCache>
                  <c:ptCount val="5"/>
                  <c:pt idx="0">
                    <c:v>-14,4%</c:v>
                  </c:pt>
                  <c:pt idx="1">
                    <c:v>-35,7%</c:v>
                  </c:pt>
                  <c:pt idx="2">
                    <c:v>-13,8%</c:v>
                  </c:pt>
                  <c:pt idx="3">
                    <c:v>-25,2%</c:v>
                  </c:pt>
                  <c:pt idx="4">
                    <c:v>-22,1%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86C-401C-930D-CDC406FE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8832"/>
        <c:axId val="173250816"/>
      </c:barChart>
      <c:catAx>
        <c:axId val="17280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250816"/>
        <c:crosses val="autoZero"/>
        <c:auto val="1"/>
        <c:lblAlgn val="ctr"/>
        <c:lblOffset val="100"/>
        <c:noMultiLvlLbl val="0"/>
      </c:catAx>
      <c:valAx>
        <c:axId val="17325081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280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1225848936443"/>
          <c:y val="1.6124008583035167E-3"/>
          <c:w val="0.12348774151063556"/>
          <c:h val="0.21399649413758332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133350</xdr:rowOff>
    </xdr:from>
    <xdr:to>
      <xdr:col>54</xdr:col>
      <xdr:colOff>738188</xdr:colOff>
      <xdr:row>27</xdr:row>
      <xdr:rowOff>107156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</xdr:colOff>
      <xdr:row>35</xdr:row>
      <xdr:rowOff>23813</xdr:rowOff>
    </xdr:from>
    <xdr:to>
      <xdr:col>55</xdr:col>
      <xdr:colOff>0</xdr:colOff>
      <xdr:row>50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1059656</xdr:colOff>
      <xdr:row>58</xdr:row>
      <xdr:rowOff>97630</xdr:rowOff>
    </xdr:from>
    <xdr:to>
      <xdr:col>55</xdr:col>
      <xdr:colOff>23814</xdr:colOff>
      <xdr:row>77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32</xdr:row>
      <xdr:rowOff>119062</xdr:rowOff>
    </xdr:from>
    <xdr:to>
      <xdr:col>14</xdr:col>
      <xdr:colOff>761999</xdr:colOff>
      <xdr:row>45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52</xdr:row>
      <xdr:rowOff>123824</xdr:rowOff>
    </xdr:from>
    <xdr:to>
      <xdr:col>15</xdr:col>
      <xdr:colOff>0</xdr:colOff>
      <xdr:row>66</xdr:row>
      <xdr:rowOff>119061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761998</xdr:colOff>
      <xdr:row>12</xdr:row>
      <xdr:rowOff>0</xdr:rowOff>
    </xdr:from>
    <xdr:to>
      <xdr:col>14</xdr:col>
      <xdr:colOff>733424</xdr:colOff>
      <xdr:row>24</xdr:row>
      <xdr:rowOff>147638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32</xdr:row>
      <xdr:rowOff>119062</xdr:rowOff>
    </xdr:from>
    <xdr:to>
      <xdr:col>8</xdr:col>
      <xdr:colOff>130967</xdr:colOff>
      <xdr:row>45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CF3C73-C029-408E-AB10-E2BB65D3A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52</xdr:row>
      <xdr:rowOff>123825</xdr:rowOff>
    </xdr:from>
    <xdr:to>
      <xdr:col>8</xdr:col>
      <xdr:colOff>142874</xdr:colOff>
      <xdr:row>67</xdr:row>
      <xdr:rowOff>11907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0BD9A24-D59A-4221-94CC-C5787A847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761997</xdr:colOff>
      <xdr:row>10</xdr:row>
      <xdr:rowOff>142875</xdr:rowOff>
    </xdr:from>
    <xdr:to>
      <xdr:col>8</xdr:col>
      <xdr:colOff>47624</xdr:colOff>
      <xdr:row>25</xdr:row>
      <xdr:rowOff>83344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5E79FFD-B6FB-484E-AD0B-0CC9B54EE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133349</xdr:rowOff>
    </xdr:from>
    <xdr:to>
      <xdr:col>7</xdr:col>
      <xdr:colOff>59531</xdr:colOff>
      <xdr:row>27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73462D-6691-42A4-BC3F-9315D7564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33</xdr:row>
      <xdr:rowOff>154782</xdr:rowOff>
    </xdr:from>
    <xdr:to>
      <xdr:col>6</xdr:col>
      <xdr:colOff>1059656</xdr:colOff>
      <xdr:row>49</xdr:row>
      <xdr:rowOff>26194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7A7780B-F3A7-42F0-950B-4913BBE44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1059655</xdr:colOff>
      <xdr:row>57</xdr:row>
      <xdr:rowOff>14286</xdr:rowOff>
    </xdr:from>
    <xdr:to>
      <xdr:col>7</xdr:col>
      <xdr:colOff>23812</xdr:colOff>
      <xdr:row>75</xdr:row>
      <xdr:rowOff>107156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024AFC7-1A9B-48E3-AB8C-7E2C0E0F3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61"/>
  <sheetViews>
    <sheetView topLeftCell="A34" zoomScale="80" zoomScaleNormal="80" workbookViewId="0">
      <selection activeCell="AQ52" sqref="AQ52:BB52"/>
    </sheetView>
  </sheetViews>
  <sheetFormatPr baseColWidth="10" defaultRowHeight="15" x14ac:dyDescent="0.25"/>
  <cols>
    <col min="1" max="1" width="16.140625" customWidth="1"/>
    <col min="2" max="2" width="31.28515625" customWidth="1"/>
    <col min="3" max="50" width="8.7109375" customWidth="1"/>
    <col min="51" max="51" width="8.7109375" style="43" customWidth="1"/>
    <col min="52" max="54" width="8.7109375" customWidth="1"/>
  </cols>
  <sheetData>
    <row r="1" spans="2:54" ht="15.75" thickBot="1" x14ac:dyDescent="0.3">
      <c r="B1" s="41" t="s">
        <v>58</v>
      </c>
      <c r="C1" s="41"/>
      <c r="D1" s="135">
        <v>44417</v>
      </c>
      <c r="E1" s="135"/>
      <c r="G1" s="42"/>
      <c r="J1" s="42"/>
      <c r="R1" s="18" t="s">
        <v>14</v>
      </c>
      <c r="S1" s="19"/>
      <c r="T1" s="19"/>
      <c r="U1" s="19"/>
      <c r="V1" s="19"/>
    </row>
    <row r="2" spans="2:54" ht="16.5" thickBot="1" x14ac:dyDescent="0.3">
      <c r="B2" s="136" t="s">
        <v>59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R2" s="19" t="s">
        <v>60</v>
      </c>
      <c r="S2" s="19"/>
      <c r="T2" s="19"/>
      <c r="U2" s="19"/>
      <c r="V2" s="19"/>
    </row>
    <row r="3" spans="2:54" x14ac:dyDescent="0.25">
      <c r="R3" s="19" t="s">
        <v>61</v>
      </c>
      <c r="S3" s="19"/>
      <c r="T3" s="19"/>
      <c r="U3" s="19"/>
      <c r="V3" s="19"/>
    </row>
    <row r="4" spans="2:54" x14ac:dyDescent="0.25">
      <c r="R4" s="20"/>
      <c r="S4" s="19"/>
      <c r="T4" s="19"/>
      <c r="U4" s="19"/>
      <c r="V4" s="19"/>
    </row>
    <row r="5" spans="2:54" x14ac:dyDescent="0.25">
      <c r="R5" s="40"/>
      <c r="S5" s="19"/>
      <c r="T5" s="19"/>
      <c r="U5" s="19"/>
      <c r="V5" s="19"/>
    </row>
    <row r="6" spans="2:54" ht="15.75" thickBot="1" x14ac:dyDescent="0.3"/>
    <row r="7" spans="2:54" ht="15.75" thickBot="1" x14ac:dyDescent="0.3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32" t="s">
        <v>92</v>
      </c>
      <c r="V7" s="133"/>
      <c r="W7" s="133"/>
      <c r="X7" s="133"/>
      <c r="Y7" s="134"/>
      <c r="Z7" s="128" t="s">
        <v>93</v>
      </c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30"/>
      <c r="AQ7" s="117" t="s">
        <v>94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9"/>
    </row>
    <row r="8" spans="2:54" ht="15.75" thickBot="1" x14ac:dyDescent="0.3">
      <c r="B8" s="36" t="s">
        <v>62</v>
      </c>
      <c r="C8" s="123" t="s">
        <v>90</v>
      </c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20" t="s">
        <v>91</v>
      </c>
      <c r="O8" s="121"/>
      <c r="P8" s="121"/>
      <c r="Q8" s="121"/>
      <c r="R8" s="121"/>
      <c r="S8" s="121"/>
      <c r="T8" s="122"/>
      <c r="U8" s="126" t="s">
        <v>95</v>
      </c>
      <c r="V8" s="127"/>
      <c r="W8" s="126" t="s">
        <v>96</v>
      </c>
      <c r="X8" s="127"/>
      <c r="Y8" s="131"/>
      <c r="Z8" s="128" t="s">
        <v>97</v>
      </c>
      <c r="AA8" s="129"/>
      <c r="AB8" s="130"/>
      <c r="AC8" s="128" t="s">
        <v>98</v>
      </c>
      <c r="AD8" s="129"/>
      <c r="AE8" s="129"/>
      <c r="AF8" s="130"/>
      <c r="AG8" s="128" t="s">
        <v>99</v>
      </c>
      <c r="AH8" s="129"/>
      <c r="AI8" s="129"/>
      <c r="AJ8" s="129"/>
      <c r="AK8" s="130"/>
      <c r="AL8" s="128" t="s">
        <v>100</v>
      </c>
      <c r="AM8" s="129"/>
      <c r="AN8" s="129"/>
      <c r="AO8" s="129"/>
      <c r="AP8" s="130"/>
      <c r="AQ8" s="117" t="s">
        <v>101</v>
      </c>
      <c r="AR8" s="118"/>
      <c r="AS8" s="118"/>
      <c r="AT8" s="119"/>
      <c r="AU8" s="117" t="s">
        <v>102</v>
      </c>
      <c r="AV8" s="118"/>
      <c r="AW8" s="118"/>
      <c r="AX8" s="119"/>
      <c r="AY8" s="117" t="s">
        <v>103</v>
      </c>
      <c r="AZ8" s="118"/>
      <c r="BA8" s="118"/>
      <c r="BB8" s="119"/>
    </row>
    <row r="9" spans="2:54" ht="15.75" thickBot="1" x14ac:dyDescent="0.3">
      <c r="B9" s="4" t="s">
        <v>63</v>
      </c>
      <c r="C9" s="9" t="s">
        <v>52</v>
      </c>
      <c r="D9" s="15" t="s">
        <v>51</v>
      </c>
      <c r="E9" s="10" t="s">
        <v>50</v>
      </c>
      <c r="F9" s="10" t="s">
        <v>49</v>
      </c>
      <c r="G9" s="15" t="s">
        <v>48</v>
      </c>
      <c r="H9" s="10" t="s">
        <v>47</v>
      </c>
      <c r="I9" s="10" t="s">
        <v>0</v>
      </c>
      <c r="J9" s="15" t="s">
        <v>1</v>
      </c>
      <c r="K9" s="10" t="s">
        <v>2</v>
      </c>
      <c r="L9" s="10" t="s">
        <v>3</v>
      </c>
      <c r="M9" s="10" t="s">
        <v>4</v>
      </c>
      <c r="N9" s="33" t="s">
        <v>5</v>
      </c>
      <c r="O9" s="21" t="s">
        <v>6</v>
      </c>
      <c r="P9" s="21" t="s">
        <v>7</v>
      </c>
      <c r="Q9" s="21" t="s">
        <v>8</v>
      </c>
      <c r="R9" s="21" t="s">
        <v>9</v>
      </c>
      <c r="S9" s="21" t="s">
        <v>10</v>
      </c>
      <c r="T9" s="22" t="s">
        <v>11</v>
      </c>
      <c r="U9" s="66" t="s">
        <v>12</v>
      </c>
      <c r="V9" s="27" t="s">
        <v>13</v>
      </c>
      <c r="W9" s="27" t="s">
        <v>15</v>
      </c>
      <c r="X9" s="27" t="s">
        <v>16</v>
      </c>
      <c r="Y9" s="27" t="s">
        <v>17</v>
      </c>
      <c r="Z9" s="80" t="s">
        <v>18</v>
      </c>
      <c r="AA9" s="80" t="s">
        <v>19</v>
      </c>
      <c r="AB9" s="80" t="s">
        <v>20</v>
      </c>
      <c r="AC9" s="80" t="s">
        <v>21</v>
      </c>
      <c r="AD9" s="80" t="s">
        <v>22</v>
      </c>
      <c r="AE9" s="80" t="s">
        <v>23</v>
      </c>
      <c r="AF9" s="80" t="s">
        <v>24</v>
      </c>
      <c r="AG9" s="80" t="s">
        <v>25</v>
      </c>
      <c r="AH9" s="80" t="s">
        <v>26</v>
      </c>
      <c r="AI9" s="80" t="s">
        <v>27</v>
      </c>
      <c r="AJ9" s="80" t="s">
        <v>28</v>
      </c>
      <c r="AK9" s="80" t="s">
        <v>29</v>
      </c>
      <c r="AL9" s="80" t="s">
        <v>30</v>
      </c>
      <c r="AM9" s="80" t="s">
        <v>31</v>
      </c>
      <c r="AN9" s="80" t="s">
        <v>32</v>
      </c>
      <c r="AO9" s="80" t="s">
        <v>33</v>
      </c>
      <c r="AP9" s="80" t="s">
        <v>34</v>
      </c>
      <c r="AQ9" s="84" t="s">
        <v>35</v>
      </c>
      <c r="AR9" s="84" t="s">
        <v>36</v>
      </c>
      <c r="AS9" s="84" t="s">
        <v>37</v>
      </c>
      <c r="AT9" s="84" t="s">
        <v>38</v>
      </c>
      <c r="AU9" s="84" t="s">
        <v>39</v>
      </c>
      <c r="AV9" s="84" t="s">
        <v>40</v>
      </c>
      <c r="AW9" s="84" t="s">
        <v>41</v>
      </c>
      <c r="AX9" s="84" t="s">
        <v>42</v>
      </c>
      <c r="AY9" s="85" t="s">
        <v>43</v>
      </c>
      <c r="AZ9" s="84" t="s">
        <v>44</v>
      </c>
      <c r="BA9" s="84" t="s">
        <v>45</v>
      </c>
      <c r="BB9" s="84" t="s">
        <v>46</v>
      </c>
    </row>
    <row r="10" spans="2:54" ht="15.75" thickTop="1" x14ac:dyDescent="0.25">
      <c r="B10" s="3">
        <v>2019</v>
      </c>
      <c r="C10" s="11">
        <f t="shared" ref="C10:T10" si="0">SUM(C32,C55)</f>
        <v>1477</v>
      </c>
      <c r="D10" s="12">
        <f t="shared" si="0"/>
        <v>3010</v>
      </c>
      <c r="E10" s="12">
        <f t="shared" si="0"/>
        <v>3587</v>
      </c>
      <c r="F10" s="12">
        <f t="shared" si="0"/>
        <v>3940</v>
      </c>
      <c r="G10" s="12">
        <f t="shared" ref="G10:I10" si="1">SUM(G32,G55)</f>
        <v>4205</v>
      </c>
      <c r="H10" s="12">
        <f t="shared" si="1"/>
        <v>3046</v>
      </c>
      <c r="I10" s="12">
        <f t="shared" si="1"/>
        <v>2831</v>
      </c>
      <c r="J10" s="12">
        <f t="shared" si="0"/>
        <v>2947</v>
      </c>
      <c r="K10" s="12">
        <f t="shared" si="0"/>
        <v>2982</v>
      </c>
      <c r="L10" s="12">
        <f t="shared" si="0"/>
        <v>2801</v>
      </c>
      <c r="M10" s="12">
        <f t="shared" si="0"/>
        <v>3125</v>
      </c>
      <c r="N10" s="34">
        <f t="shared" si="0"/>
        <v>2974</v>
      </c>
      <c r="O10" s="23">
        <f t="shared" si="0"/>
        <v>2883</v>
      </c>
      <c r="P10" s="23">
        <f t="shared" si="0"/>
        <v>2944</v>
      </c>
      <c r="Q10" s="23">
        <f t="shared" si="0"/>
        <v>2770</v>
      </c>
      <c r="R10" s="23">
        <f t="shared" si="0"/>
        <v>2389</v>
      </c>
      <c r="S10" s="23">
        <f t="shared" si="0"/>
        <v>2492</v>
      </c>
      <c r="T10" s="24">
        <f t="shared" si="0"/>
        <v>2296</v>
      </c>
      <c r="U10" s="67">
        <f t="shared" ref="U10:V10" si="2">SUM(U32,U55)</f>
        <v>2863</v>
      </c>
      <c r="V10" s="28">
        <f t="shared" si="2"/>
        <v>2946</v>
      </c>
      <c r="W10" s="28">
        <f t="shared" ref="W10:AB10" si="3">SUM(W32,W55)</f>
        <v>2903</v>
      </c>
      <c r="X10" s="28">
        <f t="shared" si="3"/>
        <v>1946</v>
      </c>
      <c r="Y10" s="28">
        <f t="shared" si="3"/>
        <v>2952</v>
      </c>
      <c r="Z10" s="81">
        <f t="shared" si="3"/>
        <v>2632</v>
      </c>
      <c r="AA10" s="81">
        <f t="shared" si="3"/>
        <v>3137</v>
      </c>
      <c r="AB10" s="81">
        <f t="shared" si="3"/>
        <v>3197</v>
      </c>
      <c r="AC10" s="81">
        <f t="shared" ref="AC10:AE10" si="4">SUM(AC32,AC55)</f>
        <v>3205</v>
      </c>
      <c r="AD10" s="81">
        <f t="shared" si="4"/>
        <v>2773</v>
      </c>
      <c r="AE10" s="81">
        <f t="shared" si="4"/>
        <v>2265</v>
      </c>
      <c r="AF10" s="81">
        <f t="shared" ref="AF10" si="5">SUM(AF32,AF55)</f>
        <v>2091</v>
      </c>
      <c r="AG10" s="81">
        <f t="shared" ref="AG10:AO10" si="6">SUM(AG32,AG55)</f>
        <v>2110</v>
      </c>
      <c r="AH10" s="81">
        <f t="shared" si="6"/>
        <v>2526</v>
      </c>
      <c r="AI10" s="81">
        <f t="shared" si="6"/>
        <v>1860</v>
      </c>
      <c r="AJ10" s="81">
        <f t="shared" si="6"/>
        <v>2674</v>
      </c>
      <c r="AK10" s="81">
        <f t="shared" si="6"/>
        <v>3056</v>
      </c>
      <c r="AL10" s="81">
        <f t="shared" si="6"/>
        <v>3011</v>
      </c>
      <c r="AM10" s="81">
        <f t="shared" si="6"/>
        <v>3234</v>
      </c>
      <c r="AN10" s="81">
        <f t="shared" si="6"/>
        <v>2986</v>
      </c>
      <c r="AO10" s="81">
        <f t="shared" si="6"/>
        <v>3143</v>
      </c>
      <c r="AP10" s="81">
        <f t="shared" ref="AP10:BB10" si="7">SUM(AP32,AP55)</f>
        <v>3162</v>
      </c>
      <c r="AQ10" s="86">
        <f t="shared" si="7"/>
        <v>3101</v>
      </c>
      <c r="AR10" s="86">
        <f t="shared" si="7"/>
        <v>3256</v>
      </c>
      <c r="AS10" s="86">
        <f t="shared" si="7"/>
        <v>3155</v>
      </c>
      <c r="AT10" s="86">
        <f t="shared" si="7"/>
        <v>2147</v>
      </c>
      <c r="AU10" s="86">
        <f t="shared" si="7"/>
        <v>3000</v>
      </c>
      <c r="AV10" s="86">
        <f t="shared" si="7"/>
        <v>2494</v>
      </c>
      <c r="AW10" s="86">
        <f t="shared" si="7"/>
        <v>3391</v>
      </c>
      <c r="AX10" s="86">
        <f t="shared" si="7"/>
        <v>3236</v>
      </c>
      <c r="AY10" s="87">
        <f t="shared" si="7"/>
        <v>3906</v>
      </c>
      <c r="AZ10" s="86">
        <f t="shared" si="7"/>
        <v>3133</v>
      </c>
      <c r="BA10" s="86">
        <f t="shared" si="7"/>
        <v>2591</v>
      </c>
      <c r="BB10" s="86">
        <f t="shared" si="7"/>
        <v>1004</v>
      </c>
    </row>
    <row r="11" spans="2:54" ht="15.75" thickBot="1" x14ac:dyDescent="0.3">
      <c r="B11" s="2">
        <v>2020</v>
      </c>
      <c r="C11" s="13">
        <f t="shared" ref="C11:T11" si="8">SUM(C33,C56)</f>
        <v>1151</v>
      </c>
      <c r="D11" s="14">
        <f t="shared" si="8"/>
        <v>2897</v>
      </c>
      <c r="E11" s="14">
        <f t="shared" si="8"/>
        <v>3101</v>
      </c>
      <c r="F11" s="14">
        <f t="shared" si="8"/>
        <v>3288</v>
      </c>
      <c r="G11" s="14">
        <f t="shared" ref="G11:I11" si="9">SUM(G33,G56)</f>
        <v>3016</v>
      </c>
      <c r="H11" s="14">
        <f t="shared" si="9"/>
        <v>3108</v>
      </c>
      <c r="I11" s="14">
        <f t="shared" si="9"/>
        <v>2945</v>
      </c>
      <c r="J11" s="14">
        <f t="shared" si="8"/>
        <v>2941</v>
      </c>
      <c r="K11" s="14">
        <f t="shared" si="8"/>
        <v>3269</v>
      </c>
      <c r="L11" s="14">
        <f t="shared" si="8"/>
        <v>3020</v>
      </c>
      <c r="M11" s="14">
        <f t="shared" si="8"/>
        <v>2655</v>
      </c>
      <c r="N11" s="35">
        <f t="shared" si="8"/>
        <v>1506</v>
      </c>
      <c r="O11" s="25">
        <f t="shared" si="8"/>
        <v>1020</v>
      </c>
      <c r="P11" s="25">
        <f t="shared" si="8"/>
        <v>1083</v>
      </c>
      <c r="Q11" s="25">
        <f t="shared" si="8"/>
        <v>1105</v>
      </c>
      <c r="R11" s="25">
        <f t="shared" si="8"/>
        <v>903</v>
      </c>
      <c r="S11" s="25">
        <f t="shared" si="8"/>
        <v>1391</v>
      </c>
      <c r="T11" s="26">
        <f t="shared" si="8"/>
        <v>1185</v>
      </c>
      <c r="U11" s="68">
        <f t="shared" ref="U11:V11" si="10">SUM(U33,U56)</f>
        <v>1694</v>
      </c>
      <c r="V11" s="29">
        <f t="shared" si="10"/>
        <v>1775</v>
      </c>
      <c r="W11" s="29">
        <f t="shared" ref="W11:AB11" si="11">SUM(W33,W56)</f>
        <v>1431</v>
      </c>
      <c r="X11" s="29">
        <f t="shared" si="11"/>
        <v>2145</v>
      </c>
      <c r="Y11" s="29">
        <f t="shared" si="11"/>
        <v>1905</v>
      </c>
      <c r="Z11" s="82">
        <f t="shared" si="11"/>
        <v>2372</v>
      </c>
      <c r="AA11" s="82">
        <f t="shared" si="11"/>
        <v>2563</v>
      </c>
      <c r="AB11" s="82">
        <f t="shared" si="11"/>
        <v>2569</v>
      </c>
      <c r="AC11" s="82">
        <f t="shared" ref="AC11:AE11" si="12">SUM(AC33,AC56)</f>
        <v>2567</v>
      </c>
      <c r="AD11" s="82">
        <f t="shared" si="12"/>
        <v>2522</v>
      </c>
      <c r="AE11" s="82">
        <f t="shared" si="12"/>
        <v>2112</v>
      </c>
      <c r="AF11" s="82">
        <f t="shared" ref="AF11" si="13">SUM(AF33,AF56)</f>
        <v>1353</v>
      </c>
      <c r="AG11" s="82">
        <f t="shared" ref="AG11:AO11" si="14">SUM(AG33,AG56)</f>
        <v>1855</v>
      </c>
      <c r="AH11" s="82">
        <f t="shared" si="14"/>
        <v>1980</v>
      </c>
      <c r="AI11" s="82">
        <f t="shared" si="14"/>
        <v>2363</v>
      </c>
      <c r="AJ11" s="82">
        <f t="shared" si="14"/>
        <v>2402</v>
      </c>
      <c r="AK11" s="82">
        <f t="shared" si="14"/>
        <v>2464</v>
      </c>
      <c r="AL11" s="82">
        <f t="shared" si="14"/>
        <v>2451</v>
      </c>
      <c r="AM11" s="82">
        <f t="shared" si="14"/>
        <v>2590</v>
      </c>
      <c r="AN11" s="82">
        <f t="shared" si="14"/>
        <v>2659</v>
      </c>
      <c r="AO11" s="82">
        <f t="shared" si="14"/>
        <v>2726</v>
      </c>
      <c r="AP11" s="82">
        <f t="shared" ref="AP11:BB11" si="15">SUM(AP33,AP56)</f>
        <v>2758</v>
      </c>
      <c r="AQ11" s="88">
        <f t="shared" si="15"/>
        <v>2632</v>
      </c>
      <c r="AR11" s="88">
        <f t="shared" si="15"/>
        <v>2402</v>
      </c>
      <c r="AS11" s="88">
        <f t="shared" si="15"/>
        <v>2402</v>
      </c>
      <c r="AT11" s="88">
        <f t="shared" si="15"/>
        <v>2035</v>
      </c>
      <c r="AU11" s="88">
        <f t="shared" si="15"/>
        <v>1755</v>
      </c>
      <c r="AV11" s="88">
        <f t="shared" si="15"/>
        <v>1736</v>
      </c>
      <c r="AW11" s="88">
        <f t="shared" si="15"/>
        <v>2325</v>
      </c>
      <c r="AX11" s="88">
        <f t="shared" si="15"/>
        <v>2379</v>
      </c>
      <c r="AY11" s="89">
        <f t="shared" si="15"/>
        <v>2452</v>
      </c>
      <c r="AZ11" s="88">
        <f t="shared" si="15"/>
        <v>2449</v>
      </c>
      <c r="BA11" s="88">
        <f t="shared" si="15"/>
        <v>2291</v>
      </c>
      <c r="BB11" s="88">
        <f t="shared" si="15"/>
        <v>1225</v>
      </c>
    </row>
    <row r="12" spans="2:54" ht="15.75" thickBot="1" x14ac:dyDescent="0.3">
      <c r="B12" s="2" t="s">
        <v>64</v>
      </c>
      <c r="C12" s="51">
        <f>(C11-C10)/C10</f>
        <v>-0.22071767095463779</v>
      </c>
      <c r="D12" s="52">
        <f t="shared" ref="D12" si="16">(D11-D10)/D10</f>
        <v>-3.7541528239202655E-2</v>
      </c>
      <c r="E12" s="52">
        <f t="shared" ref="E12" si="17">(E11-E10)/E10</f>
        <v>-0.13548926679676609</v>
      </c>
      <c r="F12" s="52">
        <f t="shared" ref="F12" si="18">(F11-F10)/F10</f>
        <v>-0.16548223350253807</v>
      </c>
      <c r="G12" s="52">
        <f t="shared" ref="G12" si="19">(G11-G10)/G10</f>
        <v>-0.28275862068965518</v>
      </c>
      <c r="H12" s="52">
        <f t="shared" ref="H12" si="20">(H11-H10)/H10</f>
        <v>2.0354563361785948E-2</v>
      </c>
      <c r="I12" s="52">
        <f t="shared" ref="I12" si="21">(I11-I10)/I10</f>
        <v>4.0268456375838924E-2</v>
      </c>
      <c r="J12" s="52">
        <f t="shared" ref="J12" si="22">(J11-J10)/J10</f>
        <v>-2.0359687818120122E-3</v>
      </c>
      <c r="K12" s="52">
        <f t="shared" ref="K12" si="23">(K11-K10)/K10</f>
        <v>9.6244131455399062E-2</v>
      </c>
      <c r="L12" s="52">
        <f t="shared" ref="L12" si="24">(L11-L10)/L10</f>
        <v>7.8186362013566588E-2</v>
      </c>
      <c r="M12" s="53">
        <f t="shared" ref="M12" si="25">(M11-M10)/M10</f>
        <v>-0.15040000000000001</v>
      </c>
      <c r="N12" s="54">
        <f t="shared" ref="N12" si="26">(N11-N10)/N10</f>
        <v>-0.49361129791526565</v>
      </c>
      <c r="O12" s="55">
        <f t="shared" ref="O12" si="27">(O11-O10)/O10</f>
        <v>-0.64620187304890742</v>
      </c>
      <c r="P12" s="55">
        <f t="shared" ref="P12" si="28">(P11-P10)/P10</f>
        <v>-0.63213315217391308</v>
      </c>
      <c r="Q12" s="55">
        <f t="shared" ref="Q12" si="29">(Q11-Q10)/Q10</f>
        <v>-0.60108303249097472</v>
      </c>
      <c r="R12" s="55">
        <f t="shared" ref="R12" si="30">(R11-R10)/R10</f>
        <v>-0.62201758057764756</v>
      </c>
      <c r="S12" s="55">
        <f t="shared" ref="S12" si="31">(S11-S10)/S10</f>
        <v>-0.44181380417335475</v>
      </c>
      <c r="T12" s="56">
        <f t="shared" ref="T12" si="32">(T11-T10)/T10</f>
        <v>-0.48388501742160278</v>
      </c>
      <c r="U12" s="69">
        <f t="shared" ref="U12" si="33">(U11-U10)/U10</f>
        <v>-0.40831295843520782</v>
      </c>
      <c r="V12" s="57">
        <f t="shared" ref="V12" si="34">(V11-V10)/V10</f>
        <v>-0.39748811948404617</v>
      </c>
      <c r="W12" s="57">
        <f t="shared" ref="W12" si="35">(W11-W10)/W10</f>
        <v>-0.50706166035136069</v>
      </c>
      <c r="X12" s="57">
        <f t="shared" ref="X12" si="36">(X11-X10)/X10</f>
        <v>0.10226104830421377</v>
      </c>
      <c r="Y12" s="57">
        <f t="shared" ref="Y12" si="37">(Y11-Y10)/Y10</f>
        <v>-0.35467479674796748</v>
      </c>
      <c r="Z12" s="83">
        <f t="shared" ref="Z12" si="38">(Z11-Z10)/Z10</f>
        <v>-9.878419452887538E-2</v>
      </c>
      <c r="AA12" s="83">
        <f t="shared" ref="AA12" si="39">(AA11-AA10)/AA10</f>
        <v>-0.18297736691106153</v>
      </c>
      <c r="AB12" s="83">
        <f t="shared" ref="AB12" si="40">(AB11-AB10)/AB10</f>
        <v>-0.19643415702220832</v>
      </c>
      <c r="AC12" s="83">
        <f t="shared" ref="AC12" si="41">(AC11-AC10)/AC10</f>
        <v>-0.19906396255850234</v>
      </c>
      <c r="AD12" s="83">
        <f t="shared" ref="AD12" si="42">(AD11-AD10)/AD10</f>
        <v>-9.0515686981608362E-2</v>
      </c>
      <c r="AE12" s="83">
        <f t="shared" ref="AE12" si="43">(AE11-AE10)/AE10</f>
        <v>-6.7549668874172186E-2</v>
      </c>
      <c r="AF12" s="83">
        <f t="shared" ref="AF12" si="44">(AF11-AF10)/AF10</f>
        <v>-0.35294117647058826</v>
      </c>
      <c r="AG12" s="83">
        <f t="shared" ref="AG12" si="45">(AG11-AG10)/AG10</f>
        <v>-0.12085308056872038</v>
      </c>
      <c r="AH12" s="83">
        <f t="shared" ref="AH12" si="46">(AH11-AH10)/AH10</f>
        <v>-0.2161520190023753</v>
      </c>
      <c r="AI12" s="83">
        <f t="shared" ref="AI12" si="47">(AI11-AI10)/AI10</f>
        <v>0.27043010752688174</v>
      </c>
      <c r="AJ12" s="83">
        <f t="shared" ref="AJ12" si="48">(AJ11-AJ10)/AJ10</f>
        <v>-0.10172026925953627</v>
      </c>
      <c r="AK12" s="83">
        <f t="shared" ref="AK12" si="49">(AK11-AK10)/AK10</f>
        <v>-0.193717277486911</v>
      </c>
      <c r="AL12" s="83">
        <f t="shared" ref="AL12" si="50">(AL11-AL10)/AL10</f>
        <v>-0.18598472268349386</v>
      </c>
      <c r="AM12" s="83">
        <f t="shared" ref="AM12" si="51">(AM11-AM10)/AM10</f>
        <v>-0.19913419913419914</v>
      </c>
      <c r="AN12" s="83">
        <f t="shared" ref="AN12" si="52">(AN11-AN10)/AN10</f>
        <v>-0.10951105157401206</v>
      </c>
      <c r="AO12" s="83">
        <f t="shared" ref="AO12" si="53">(AO11-AO10)/AO10</f>
        <v>-0.13267578746420616</v>
      </c>
      <c r="AP12" s="83">
        <f t="shared" ref="AP12" si="54">(AP11-AP10)/AP10</f>
        <v>-0.12776723592662872</v>
      </c>
      <c r="AQ12" s="90">
        <f t="shared" ref="AQ12" si="55">(AQ11-AQ10)/AQ10</f>
        <v>-0.15124153498871332</v>
      </c>
      <c r="AR12" s="90">
        <f t="shared" ref="AR12" si="56">(AR11-AR10)/AR10</f>
        <v>-0.26228501228501228</v>
      </c>
      <c r="AS12" s="90">
        <f t="shared" ref="AS12" si="57">(AS11-AS10)/AS10</f>
        <v>-0.23866877971473852</v>
      </c>
      <c r="AT12" s="90">
        <f t="shared" ref="AT12" si="58">(AT11-AT10)/AT10</f>
        <v>-5.2165812761993481E-2</v>
      </c>
      <c r="AU12" s="90">
        <f t="shared" ref="AU12" si="59">(AU11-AU10)/AU10</f>
        <v>-0.41499999999999998</v>
      </c>
      <c r="AV12" s="90">
        <f t="shared" ref="AV12" si="60">(AV11-AV10)/AV10</f>
        <v>-0.30392943063352046</v>
      </c>
      <c r="AW12" s="90">
        <f t="shared" ref="AW12" si="61">(AW11-AW10)/AW10</f>
        <v>-0.31436154526688292</v>
      </c>
      <c r="AX12" s="90">
        <f t="shared" ref="AX12" si="62">(AX11-AX10)/AX10</f>
        <v>-0.26483312731767616</v>
      </c>
      <c r="AY12" s="91">
        <f t="shared" ref="AY12" si="63">(AY11-AY10)/AY10</f>
        <v>-0.37224782386072708</v>
      </c>
      <c r="AZ12" s="90">
        <f t="shared" ref="AZ12" si="64">(AZ11-AZ10)/AZ10</f>
        <v>-0.21832109798914778</v>
      </c>
      <c r="BA12" s="90">
        <f t="shared" ref="BA12" si="65">(BA11-BA10)/BA10</f>
        <v>-0.11578541103820919</v>
      </c>
      <c r="BB12" s="90">
        <f t="shared" ref="BB12" si="66">(BB11-BB10)/BB10</f>
        <v>0.2201195219123506</v>
      </c>
    </row>
    <row r="15" spans="2:54" x14ac:dyDescent="0.25"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7" spans="2:54" x14ac:dyDescent="0.25">
      <c r="U17" s="16"/>
      <c r="V17" s="16"/>
    </row>
    <row r="25" spans="2:54" x14ac:dyDescent="0.25"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8" spans="2:54" ht="15.75" thickBot="1" x14ac:dyDescent="0.3"/>
    <row r="29" spans="2:54" ht="15.75" thickBot="1" x14ac:dyDescent="0.3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32" t="s">
        <v>92</v>
      </c>
      <c r="V29" s="133"/>
      <c r="W29" s="133"/>
      <c r="X29" s="133"/>
      <c r="Y29" s="134"/>
      <c r="Z29" s="128" t="s">
        <v>93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117" t="s">
        <v>94</v>
      </c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9"/>
    </row>
    <row r="30" spans="2:54" ht="15.75" thickBot="1" x14ac:dyDescent="0.3">
      <c r="B30" s="36" t="s">
        <v>65</v>
      </c>
      <c r="C30" s="123" t="s">
        <v>90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120" t="s">
        <v>91</v>
      </c>
      <c r="O30" s="121"/>
      <c r="P30" s="121"/>
      <c r="Q30" s="121"/>
      <c r="R30" s="121"/>
      <c r="S30" s="121"/>
      <c r="T30" s="122"/>
      <c r="U30" s="126" t="s">
        <v>95</v>
      </c>
      <c r="V30" s="127"/>
      <c r="W30" s="126" t="s">
        <v>96</v>
      </c>
      <c r="X30" s="127"/>
      <c r="Y30" s="131"/>
      <c r="Z30" s="128" t="s">
        <v>97</v>
      </c>
      <c r="AA30" s="129"/>
      <c r="AB30" s="130"/>
      <c r="AC30" s="128" t="s">
        <v>98</v>
      </c>
      <c r="AD30" s="129"/>
      <c r="AE30" s="129"/>
      <c r="AF30" s="130"/>
      <c r="AG30" s="128" t="s">
        <v>99</v>
      </c>
      <c r="AH30" s="129"/>
      <c r="AI30" s="129"/>
      <c r="AJ30" s="129"/>
      <c r="AK30" s="130"/>
      <c r="AL30" s="128" t="s">
        <v>100</v>
      </c>
      <c r="AM30" s="129"/>
      <c r="AN30" s="129"/>
      <c r="AO30" s="129"/>
      <c r="AP30" s="130"/>
      <c r="AQ30" s="117" t="s">
        <v>101</v>
      </c>
      <c r="AR30" s="118"/>
      <c r="AS30" s="118"/>
      <c r="AT30" s="119"/>
      <c r="AU30" s="117" t="s">
        <v>102</v>
      </c>
      <c r="AV30" s="118"/>
      <c r="AW30" s="118"/>
      <c r="AX30" s="119"/>
      <c r="AY30" s="117" t="s">
        <v>103</v>
      </c>
      <c r="AZ30" s="118"/>
      <c r="BA30" s="118"/>
      <c r="BB30" s="119"/>
    </row>
    <row r="31" spans="2:54" ht="15.75" thickBot="1" x14ac:dyDescent="0.3">
      <c r="B31" s="4" t="s">
        <v>63</v>
      </c>
      <c r="C31" s="9" t="s">
        <v>52</v>
      </c>
      <c r="D31" s="10" t="s">
        <v>51</v>
      </c>
      <c r="E31" s="10" t="s">
        <v>50</v>
      </c>
      <c r="F31" s="10" t="s">
        <v>49</v>
      </c>
      <c r="G31" s="10" t="s">
        <v>48</v>
      </c>
      <c r="H31" s="10" t="s">
        <v>47</v>
      </c>
      <c r="I31" s="10" t="s">
        <v>0</v>
      </c>
      <c r="J31" s="10" t="s">
        <v>1</v>
      </c>
      <c r="K31" s="10" t="s">
        <v>2</v>
      </c>
      <c r="L31" s="10" t="s">
        <v>3</v>
      </c>
      <c r="M31" s="30" t="s">
        <v>4</v>
      </c>
      <c r="N31" s="33" t="s">
        <v>5</v>
      </c>
      <c r="O31" s="21" t="s">
        <v>6</v>
      </c>
      <c r="P31" s="21" t="s">
        <v>7</v>
      </c>
      <c r="Q31" s="21" t="s">
        <v>8</v>
      </c>
      <c r="R31" s="21" t="s">
        <v>9</v>
      </c>
      <c r="S31" s="21" t="s">
        <v>10</v>
      </c>
      <c r="T31" s="22" t="s">
        <v>11</v>
      </c>
      <c r="U31" s="66" t="s">
        <v>12</v>
      </c>
      <c r="V31" s="27" t="s">
        <v>13</v>
      </c>
      <c r="W31" s="27" t="s">
        <v>15</v>
      </c>
      <c r="X31" s="27" t="s">
        <v>16</v>
      </c>
      <c r="Y31" s="27" t="s">
        <v>17</v>
      </c>
      <c r="Z31" s="80" t="s">
        <v>18</v>
      </c>
      <c r="AA31" s="80" t="s">
        <v>19</v>
      </c>
      <c r="AB31" s="80" t="s">
        <v>20</v>
      </c>
      <c r="AC31" s="80" t="s">
        <v>21</v>
      </c>
      <c r="AD31" s="80" t="s">
        <v>22</v>
      </c>
      <c r="AE31" s="80" t="s">
        <v>23</v>
      </c>
      <c r="AF31" s="80" t="s">
        <v>24</v>
      </c>
      <c r="AG31" s="80" t="s">
        <v>25</v>
      </c>
      <c r="AH31" s="80" t="s">
        <v>26</v>
      </c>
      <c r="AI31" s="80" t="s">
        <v>27</v>
      </c>
      <c r="AJ31" s="80" t="s">
        <v>28</v>
      </c>
      <c r="AK31" s="80" t="s">
        <v>29</v>
      </c>
      <c r="AL31" s="80" t="s">
        <v>30</v>
      </c>
      <c r="AM31" s="80" t="s">
        <v>31</v>
      </c>
      <c r="AN31" s="80" t="s">
        <v>32</v>
      </c>
      <c r="AO31" s="80" t="s">
        <v>33</v>
      </c>
      <c r="AP31" s="80" t="s">
        <v>34</v>
      </c>
      <c r="AQ31" s="84" t="s">
        <v>35</v>
      </c>
      <c r="AR31" s="84" t="s">
        <v>36</v>
      </c>
      <c r="AS31" s="84" t="s">
        <v>37</v>
      </c>
      <c r="AT31" s="84" t="s">
        <v>38</v>
      </c>
      <c r="AU31" s="84" t="s">
        <v>39</v>
      </c>
      <c r="AV31" s="84" t="s">
        <v>40</v>
      </c>
      <c r="AW31" s="84" t="s">
        <v>41</v>
      </c>
      <c r="AX31" s="84" t="s">
        <v>42</v>
      </c>
      <c r="AY31" s="85" t="s">
        <v>43</v>
      </c>
      <c r="AZ31" s="84" t="s">
        <v>44</v>
      </c>
      <c r="BA31" s="84" t="s">
        <v>45</v>
      </c>
      <c r="BB31" s="84" t="s">
        <v>46</v>
      </c>
    </row>
    <row r="32" spans="2:54" ht="15.75" thickTop="1" x14ac:dyDescent="0.25">
      <c r="B32" s="3">
        <v>2019</v>
      </c>
      <c r="C32" s="11">
        <v>1219</v>
      </c>
      <c r="D32" s="12">
        <v>2438</v>
      </c>
      <c r="E32" s="12">
        <v>2537</v>
      </c>
      <c r="F32" s="12">
        <v>2725</v>
      </c>
      <c r="G32" s="12">
        <v>2798</v>
      </c>
      <c r="H32" s="12">
        <v>2547</v>
      </c>
      <c r="I32" s="12">
        <v>2366</v>
      </c>
      <c r="J32" s="12">
        <v>2457</v>
      </c>
      <c r="K32" s="12">
        <v>2498</v>
      </c>
      <c r="L32" s="12">
        <v>2418</v>
      </c>
      <c r="M32" s="31">
        <v>2629</v>
      </c>
      <c r="N32" s="34">
        <v>2525</v>
      </c>
      <c r="O32" s="23">
        <v>2487</v>
      </c>
      <c r="P32" s="23">
        <v>2486</v>
      </c>
      <c r="Q32" s="23">
        <v>2442</v>
      </c>
      <c r="R32" s="23">
        <v>2051</v>
      </c>
      <c r="S32" s="23">
        <v>2081</v>
      </c>
      <c r="T32" s="24">
        <v>1947</v>
      </c>
      <c r="U32" s="67">
        <v>2414</v>
      </c>
      <c r="V32" s="28">
        <v>2485</v>
      </c>
      <c r="W32" s="28">
        <v>2477</v>
      </c>
      <c r="X32" s="28">
        <v>1644</v>
      </c>
      <c r="Y32" s="28">
        <v>2485</v>
      </c>
      <c r="Z32" s="81">
        <v>2180</v>
      </c>
      <c r="AA32" s="81">
        <v>2659</v>
      </c>
      <c r="AB32" s="81">
        <v>2692</v>
      </c>
      <c r="AC32" s="81">
        <v>2721</v>
      </c>
      <c r="AD32" s="81">
        <v>2390</v>
      </c>
      <c r="AE32" s="81">
        <v>1927</v>
      </c>
      <c r="AF32" s="81">
        <v>1777</v>
      </c>
      <c r="AG32" s="81">
        <v>1760</v>
      </c>
      <c r="AH32" s="81">
        <v>2142</v>
      </c>
      <c r="AI32" s="81">
        <v>1548</v>
      </c>
      <c r="AJ32" s="81">
        <v>2299</v>
      </c>
      <c r="AK32" s="81">
        <v>2598</v>
      </c>
      <c r="AL32" s="81">
        <v>2506</v>
      </c>
      <c r="AM32" s="81">
        <v>2637</v>
      </c>
      <c r="AN32" s="81">
        <v>2519</v>
      </c>
      <c r="AO32" s="81">
        <v>2492</v>
      </c>
      <c r="AP32" s="81">
        <v>2533</v>
      </c>
      <c r="AQ32" s="86">
        <v>2534</v>
      </c>
      <c r="AR32" s="86">
        <v>2622</v>
      </c>
      <c r="AS32" s="86">
        <v>2595</v>
      </c>
      <c r="AT32" s="86">
        <v>1852</v>
      </c>
      <c r="AU32" s="86">
        <v>2458</v>
      </c>
      <c r="AV32" s="86">
        <v>2048</v>
      </c>
      <c r="AW32" s="86">
        <v>2725</v>
      </c>
      <c r="AX32" s="86">
        <v>2504</v>
      </c>
      <c r="AY32" s="87">
        <v>2692</v>
      </c>
      <c r="AZ32" s="86">
        <v>2477</v>
      </c>
      <c r="BA32" s="86">
        <v>2159</v>
      </c>
      <c r="BB32" s="86">
        <v>862</v>
      </c>
    </row>
    <row r="33" spans="2:54" ht="15.75" thickBot="1" x14ac:dyDescent="0.3">
      <c r="B33" s="2">
        <v>2020</v>
      </c>
      <c r="C33" s="13">
        <v>976</v>
      </c>
      <c r="D33" s="14">
        <v>2330</v>
      </c>
      <c r="E33" s="14">
        <v>2512</v>
      </c>
      <c r="F33" s="14">
        <v>2541</v>
      </c>
      <c r="G33" s="14">
        <v>2492</v>
      </c>
      <c r="H33" s="14">
        <v>2506</v>
      </c>
      <c r="I33" s="14">
        <v>2472</v>
      </c>
      <c r="J33" s="14">
        <v>2483</v>
      </c>
      <c r="K33" s="14">
        <v>2420</v>
      </c>
      <c r="L33" s="14">
        <v>2476</v>
      </c>
      <c r="M33" s="32">
        <v>2234</v>
      </c>
      <c r="N33" s="35">
        <v>1334</v>
      </c>
      <c r="O33" s="25">
        <v>930</v>
      </c>
      <c r="P33" s="25">
        <v>982</v>
      </c>
      <c r="Q33" s="25">
        <v>980</v>
      </c>
      <c r="R33" s="25">
        <v>798</v>
      </c>
      <c r="S33" s="25">
        <v>1229</v>
      </c>
      <c r="T33" s="26">
        <v>1034</v>
      </c>
      <c r="U33" s="68">
        <v>1482</v>
      </c>
      <c r="V33" s="29">
        <v>1540</v>
      </c>
      <c r="W33" s="29">
        <v>1234</v>
      </c>
      <c r="X33" s="29">
        <v>1802</v>
      </c>
      <c r="Y33" s="29">
        <v>1625</v>
      </c>
      <c r="Z33" s="82">
        <v>2060</v>
      </c>
      <c r="AA33" s="82">
        <v>2169</v>
      </c>
      <c r="AB33" s="82">
        <v>2187</v>
      </c>
      <c r="AC33" s="82">
        <v>2168</v>
      </c>
      <c r="AD33" s="82">
        <v>2141</v>
      </c>
      <c r="AE33" s="82">
        <v>1810</v>
      </c>
      <c r="AF33" s="82">
        <v>1167</v>
      </c>
      <c r="AG33" s="82">
        <v>1612</v>
      </c>
      <c r="AH33" s="82">
        <v>1701</v>
      </c>
      <c r="AI33" s="82">
        <v>2023</v>
      </c>
      <c r="AJ33" s="82">
        <v>2091</v>
      </c>
      <c r="AK33" s="82">
        <v>2138</v>
      </c>
      <c r="AL33" s="82">
        <v>2110</v>
      </c>
      <c r="AM33" s="82">
        <v>2213</v>
      </c>
      <c r="AN33" s="82">
        <v>2243</v>
      </c>
      <c r="AO33" s="82">
        <v>2271</v>
      </c>
      <c r="AP33" s="82">
        <v>2289</v>
      </c>
      <c r="AQ33" s="88">
        <v>2168</v>
      </c>
      <c r="AR33" s="88">
        <v>2070</v>
      </c>
      <c r="AS33" s="88">
        <v>2012</v>
      </c>
      <c r="AT33" s="88">
        <v>1716</v>
      </c>
      <c r="AU33" s="88">
        <v>1524</v>
      </c>
      <c r="AV33" s="88">
        <v>1461</v>
      </c>
      <c r="AW33" s="88">
        <v>1967</v>
      </c>
      <c r="AX33" s="88">
        <v>2094</v>
      </c>
      <c r="AY33" s="89">
        <v>2052</v>
      </c>
      <c r="AZ33" s="88">
        <v>2061</v>
      </c>
      <c r="BA33" s="88">
        <v>1919</v>
      </c>
      <c r="BB33" s="88">
        <v>1043</v>
      </c>
    </row>
    <row r="34" spans="2:54" ht="15.75" thickBot="1" x14ac:dyDescent="0.3">
      <c r="B34" s="2" t="s">
        <v>64</v>
      </c>
      <c r="C34" s="51">
        <f>(C33-C32)/C32</f>
        <v>-0.19934372436423298</v>
      </c>
      <c r="D34" s="52">
        <f t="shared" ref="D34:BB34" si="67">(D33-D32)/D32</f>
        <v>-4.4298605414273995E-2</v>
      </c>
      <c r="E34" s="52">
        <f t="shared" si="67"/>
        <v>-9.8541584548679541E-3</v>
      </c>
      <c r="F34" s="52">
        <f t="shared" si="67"/>
        <v>-6.7522935779816509E-2</v>
      </c>
      <c r="G34" s="52">
        <f t="shared" si="67"/>
        <v>-0.1093638313080772</v>
      </c>
      <c r="H34" s="52">
        <f t="shared" si="67"/>
        <v>-1.6097369454259915E-2</v>
      </c>
      <c r="I34" s="52">
        <f t="shared" si="67"/>
        <v>4.4801352493660185E-2</v>
      </c>
      <c r="J34" s="52">
        <f t="shared" si="67"/>
        <v>1.0582010582010581E-2</v>
      </c>
      <c r="K34" s="52">
        <f t="shared" si="67"/>
        <v>-3.122497998398719E-2</v>
      </c>
      <c r="L34" s="52">
        <f t="shared" si="67"/>
        <v>2.3986765922249794E-2</v>
      </c>
      <c r="M34" s="53">
        <f t="shared" si="67"/>
        <v>-0.15024724229745151</v>
      </c>
      <c r="N34" s="54">
        <f t="shared" si="67"/>
        <v>-0.47168316831683166</v>
      </c>
      <c r="O34" s="55">
        <f t="shared" si="67"/>
        <v>-0.62605548854041015</v>
      </c>
      <c r="P34" s="55">
        <f t="shared" si="67"/>
        <v>-0.60498793242156079</v>
      </c>
      <c r="Q34" s="55">
        <f t="shared" si="67"/>
        <v>-0.5986895986895987</v>
      </c>
      <c r="R34" s="55">
        <f t="shared" si="67"/>
        <v>-0.61092150170648463</v>
      </c>
      <c r="S34" s="55">
        <f t="shared" si="67"/>
        <v>-0.40941854877462758</v>
      </c>
      <c r="T34" s="56">
        <f t="shared" si="67"/>
        <v>-0.46892655367231639</v>
      </c>
      <c r="U34" s="69">
        <f t="shared" si="67"/>
        <v>-0.38608119304059652</v>
      </c>
      <c r="V34" s="57">
        <f t="shared" si="67"/>
        <v>-0.38028169014084506</v>
      </c>
      <c r="W34" s="57">
        <f t="shared" si="67"/>
        <v>-0.50181671376665316</v>
      </c>
      <c r="X34" s="57">
        <f t="shared" si="67"/>
        <v>9.6107055961070553E-2</v>
      </c>
      <c r="Y34" s="57">
        <f t="shared" si="67"/>
        <v>-0.34607645875251508</v>
      </c>
      <c r="Z34" s="83">
        <f t="shared" si="67"/>
        <v>-5.5045871559633031E-2</v>
      </c>
      <c r="AA34" s="83">
        <f t="shared" si="67"/>
        <v>-0.18427980443775854</v>
      </c>
      <c r="AB34" s="83">
        <f t="shared" si="67"/>
        <v>-0.18759286775631501</v>
      </c>
      <c r="AC34" s="83">
        <f t="shared" si="67"/>
        <v>-0.20323410510841602</v>
      </c>
      <c r="AD34" s="83">
        <f t="shared" si="67"/>
        <v>-0.10418410041841004</v>
      </c>
      <c r="AE34" s="83">
        <f t="shared" si="67"/>
        <v>-6.0716139076284377E-2</v>
      </c>
      <c r="AF34" s="83">
        <f t="shared" si="67"/>
        <v>-0.34327518289251546</v>
      </c>
      <c r="AG34" s="83">
        <f t="shared" si="67"/>
        <v>-8.4090909090909091E-2</v>
      </c>
      <c r="AH34" s="83">
        <f t="shared" si="67"/>
        <v>-0.20588235294117646</v>
      </c>
      <c r="AI34" s="83">
        <f t="shared" si="67"/>
        <v>0.30684754521963825</v>
      </c>
      <c r="AJ34" s="83">
        <f t="shared" si="67"/>
        <v>-9.0474119182253149E-2</v>
      </c>
      <c r="AK34" s="83">
        <f t="shared" si="67"/>
        <v>-0.17705927636643573</v>
      </c>
      <c r="AL34" s="83">
        <f t="shared" si="67"/>
        <v>-0.15802075019952114</v>
      </c>
      <c r="AM34" s="83">
        <f t="shared" si="67"/>
        <v>-0.1607887751232461</v>
      </c>
      <c r="AN34" s="83">
        <f t="shared" si="67"/>
        <v>-0.10956728860658992</v>
      </c>
      <c r="AO34" s="83">
        <f t="shared" si="67"/>
        <v>-8.8683788121990376E-2</v>
      </c>
      <c r="AP34" s="83">
        <f t="shared" si="67"/>
        <v>-9.6328464271614692E-2</v>
      </c>
      <c r="AQ34" s="90">
        <f t="shared" si="67"/>
        <v>-0.14443567482241515</v>
      </c>
      <c r="AR34" s="90">
        <f t="shared" si="67"/>
        <v>-0.21052631578947367</v>
      </c>
      <c r="AS34" s="90">
        <f t="shared" si="67"/>
        <v>-0.22466281310211947</v>
      </c>
      <c r="AT34" s="90">
        <f t="shared" si="67"/>
        <v>-7.3434125269978404E-2</v>
      </c>
      <c r="AU34" s="90">
        <f t="shared" si="67"/>
        <v>-0.37998372660699758</v>
      </c>
      <c r="AV34" s="90">
        <f t="shared" si="67"/>
        <v>-0.28662109375</v>
      </c>
      <c r="AW34" s="90">
        <f t="shared" si="67"/>
        <v>-0.27816513761467893</v>
      </c>
      <c r="AX34" s="90">
        <f t="shared" si="67"/>
        <v>-0.16373801916932906</v>
      </c>
      <c r="AY34" s="91">
        <f t="shared" si="67"/>
        <v>-0.23774145616641901</v>
      </c>
      <c r="AZ34" s="90">
        <f t="shared" si="67"/>
        <v>-0.16794509487283005</v>
      </c>
      <c r="BA34" s="90">
        <f t="shared" si="67"/>
        <v>-0.111162575266327</v>
      </c>
      <c r="BB34" s="90">
        <f t="shared" si="67"/>
        <v>0.20997679814385151</v>
      </c>
    </row>
    <row r="35" spans="2:54" x14ac:dyDescent="0.25">
      <c r="B35" s="1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44"/>
      <c r="AZ35" s="16"/>
      <c r="BA35" s="16"/>
      <c r="BB35" s="16"/>
    </row>
    <row r="36" spans="2:54" x14ac:dyDescent="0.25">
      <c r="B36" s="1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44"/>
      <c r="AZ36" s="16"/>
      <c r="BA36" s="16"/>
      <c r="BB36" s="16"/>
    </row>
    <row r="37" spans="2:54" x14ac:dyDescent="0.25"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2:54" x14ac:dyDescent="0.25">
      <c r="T38" s="16"/>
      <c r="U38" s="16"/>
      <c r="V38" s="16"/>
      <c r="Y38" s="16"/>
    </row>
    <row r="39" spans="2:54" x14ac:dyDescent="0.25"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54" x14ac:dyDescent="0.25">
      <c r="T40" s="16"/>
      <c r="U40" s="16"/>
      <c r="V40" s="16"/>
      <c r="W40" s="16"/>
      <c r="X40" s="16"/>
      <c r="Y40" s="16"/>
      <c r="Z40" s="16"/>
    </row>
    <row r="49" spans="2:54" x14ac:dyDescent="0.25">
      <c r="S49" s="16"/>
      <c r="T49" s="16"/>
    </row>
    <row r="51" spans="2:54" ht="15.75" thickBot="1" x14ac:dyDescent="0.3"/>
    <row r="52" spans="2:54" ht="15.75" thickBot="1" x14ac:dyDescent="0.3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32" t="s">
        <v>92</v>
      </c>
      <c r="V52" s="133"/>
      <c r="W52" s="133"/>
      <c r="X52" s="133"/>
      <c r="Y52" s="134"/>
      <c r="Z52" s="128" t="s">
        <v>93</v>
      </c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30"/>
      <c r="AQ52" s="117" t="s">
        <v>94</v>
      </c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9"/>
    </row>
    <row r="53" spans="2:54" ht="15.75" thickBot="1" x14ac:dyDescent="0.3">
      <c r="B53" s="36" t="s">
        <v>66</v>
      </c>
      <c r="C53" s="123" t="s">
        <v>90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120" t="s">
        <v>91</v>
      </c>
      <c r="O53" s="121"/>
      <c r="P53" s="121"/>
      <c r="Q53" s="121"/>
      <c r="R53" s="121"/>
      <c r="S53" s="121"/>
      <c r="T53" s="122"/>
      <c r="U53" s="126" t="s">
        <v>95</v>
      </c>
      <c r="V53" s="127"/>
      <c r="W53" s="126" t="s">
        <v>96</v>
      </c>
      <c r="X53" s="127"/>
      <c r="Y53" s="131"/>
      <c r="Z53" s="128" t="s">
        <v>97</v>
      </c>
      <c r="AA53" s="129"/>
      <c r="AB53" s="130"/>
      <c r="AC53" s="128" t="s">
        <v>98</v>
      </c>
      <c r="AD53" s="129"/>
      <c r="AE53" s="129"/>
      <c r="AF53" s="130"/>
      <c r="AG53" s="128" t="s">
        <v>99</v>
      </c>
      <c r="AH53" s="129"/>
      <c r="AI53" s="129"/>
      <c r="AJ53" s="129"/>
      <c r="AK53" s="130"/>
      <c r="AL53" s="128" t="s">
        <v>100</v>
      </c>
      <c r="AM53" s="129"/>
      <c r="AN53" s="129"/>
      <c r="AO53" s="129"/>
      <c r="AP53" s="130"/>
      <c r="AQ53" s="117" t="s">
        <v>101</v>
      </c>
      <c r="AR53" s="118"/>
      <c r="AS53" s="118"/>
      <c r="AT53" s="119"/>
      <c r="AU53" s="117" t="s">
        <v>102</v>
      </c>
      <c r="AV53" s="118"/>
      <c r="AW53" s="118"/>
      <c r="AX53" s="119"/>
      <c r="AY53" s="117" t="s">
        <v>103</v>
      </c>
      <c r="AZ53" s="118"/>
      <c r="BA53" s="118"/>
      <c r="BB53" s="119"/>
    </row>
    <row r="54" spans="2:54" ht="15.75" thickBot="1" x14ac:dyDescent="0.3">
      <c r="B54" s="4" t="s">
        <v>63</v>
      </c>
      <c r="C54" s="9" t="s">
        <v>52</v>
      </c>
      <c r="D54" s="10" t="s">
        <v>51</v>
      </c>
      <c r="E54" s="10" t="s">
        <v>50</v>
      </c>
      <c r="F54" s="10" t="s">
        <v>49</v>
      </c>
      <c r="G54" s="10" t="s">
        <v>48</v>
      </c>
      <c r="H54" s="10" t="s">
        <v>47</v>
      </c>
      <c r="I54" s="10" t="s">
        <v>0</v>
      </c>
      <c r="J54" s="10" t="s">
        <v>1</v>
      </c>
      <c r="K54" s="10" t="s">
        <v>2</v>
      </c>
      <c r="L54" s="10" t="s">
        <v>3</v>
      </c>
      <c r="M54" s="10" t="s">
        <v>4</v>
      </c>
      <c r="N54" s="33" t="s">
        <v>5</v>
      </c>
      <c r="O54" s="21" t="s">
        <v>6</v>
      </c>
      <c r="P54" s="21" t="s">
        <v>7</v>
      </c>
      <c r="Q54" s="21" t="s">
        <v>8</v>
      </c>
      <c r="R54" s="21" t="s">
        <v>9</v>
      </c>
      <c r="S54" s="21" t="s">
        <v>10</v>
      </c>
      <c r="T54" s="22" t="s">
        <v>11</v>
      </c>
      <c r="U54" s="66" t="s">
        <v>12</v>
      </c>
      <c r="V54" s="27" t="s">
        <v>13</v>
      </c>
      <c r="W54" s="27" t="s">
        <v>15</v>
      </c>
      <c r="X54" s="27" t="s">
        <v>16</v>
      </c>
      <c r="Y54" s="27" t="s">
        <v>17</v>
      </c>
      <c r="Z54" s="80" t="s">
        <v>18</v>
      </c>
      <c r="AA54" s="80" t="s">
        <v>19</v>
      </c>
      <c r="AB54" s="80" t="s">
        <v>20</v>
      </c>
      <c r="AC54" s="80" t="s">
        <v>21</v>
      </c>
      <c r="AD54" s="80" t="s">
        <v>22</v>
      </c>
      <c r="AE54" s="80" t="s">
        <v>23</v>
      </c>
      <c r="AF54" s="80" t="s">
        <v>24</v>
      </c>
      <c r="AG54" s="80" t="s">
        <v>25</v>
      </c>
      <c r="AH54" s="80" t="s">
        <v>26</v>
      </c>
      <c r="AI54" s="80" t="s">
        <v>27</v>
      </c>
      <c r="AJ54" s="80" t="s">
        <v>28</v>
      </c>
      <c r="AK54" s="80" t="s">
        <v>29</v>
      </c>
      <c r="AL54" s="80" t="s">
        <v>30</v>
      </c>
      <c r="AM54" s="80" t="s">
        <v>31</v>
      </c>
      <c r="AN54" s="80" t="s">
        <v>32</v>
      </c>
      <c r="AO54" s="80" t="s">
        <v>33</v>
      </c>
      <c r="AP54" s="80" t="s">
        <v>34</v>
      </c>
      <c r="AQ54" s="84" t="s">
        <v>35</v>
      </c>
      <c r="AR54" s="84" t="s">
        <v>36</v>
      </c>
      <c r="AS54" s="84" t="s">
        <v>37</v>
      </c>
      <c r="AT54" s="84" t="s">
        <v>38</v>
      </c>
      <c r="AU54" s="84" t="s">
        <v>39</v>
      </c>
      <c r="AV54" s="84" t="s">
        <v>40</v>
      </c>
      <c r="AW54" s="84" t="s">
        <v>41</v>
      </c>
      <c r="AX54" s="84" t="s">
        <v>42</v>
      </c>
      <c r="AY54" s="85" t="s">
        <v>43</v>
      </c>
      <c r="AZ54" s="84" t="s">
        <v>44</v>
      </c>
      <c r="BA54" s="84" t="s">
        <v>45</v>
      </c>
      <c r="BB54" s="84" t="s">
        <v>46</v>
      </c>
    </row>
    <row r="55" spans="2:54" ht="15.75" thickTop="1" x14ac:dyDescent="0.25">
      <c r="B55" s="3">
        <v>2019</v>
      </c>
      <c r="C55" s="11">
        <v>258</v>
      </c>
      <c r="D55" s="12">
        <v>572</v>
      </c>
      <c r="E55" s="12">
        <v>1050</v>
      </c>
      <c r="F55" s="12">
        <v>1215</v>
      </c>
      <c r="G55" s="12">
        <v>1407</v>
      </c>
      <c r="H55" s="12">
        <v>499</v>
      </c>
      <c r="I55" s="12">
        <v>465</v>
      </c>
      <c r="J55" s="12">
        <v>490</v>
      </c>
      <c r="K55" s="12">
        <v>484</v>
      </c>
      <c r="L55" s="12">
        <v>383</v>
      </c>
      <c r="M55" s="12">
        <v>496</v>
      </c>
      <c r="N55" s="34">
        <v>449</v>
      </c>
      <c r="O55" s="23">
        <v>396</v>
      </c>
      <c r="P55" s="23">
        <v>458</v>
      </c>
      <c r="Q55" s="23">
        <v>328</v>
      </c>
      <c r="R55" s="23">
        <v>338</v>
      </c>
      <c r="S55" s="23">
        <v>411</v>
      </c>
      <c r="T55" s="24">
        <v>349</v>
      </c>
      <c r="U55" s="67">
        <v>449</v>
      </c>
      <c r="V55" s="28">
        <v>461</v>
      </c>
      <c r="W55" s="28">
        <v>426</v>
      </c>
      <c r="X55" s="28">
        <v>302</v>
      </c>
      <c r="Y55" s="28">
        <v>467</v>
      </c>
      <c r="Z55" s="81">
        <v>452</v>
      </c>
      <c r="AA55" s="81">
        <v>478</v>
      </c>
      <c r="AB55" s="81">
        <v>505</v>
      </c>
      <c r="AC55" s="81">
        <v>484</v>
      </c>
      <c r="AD55" s="81">
        <v>383</v>
      </c>
      <c r="AE55" s="81">
        <v>338</v>
      </c>
      <c r="AF55" s="81">
        <v>314</v>
      </c>
      <c r="AG55" s="81">
        <v>350</v>
      </c>
      <c r="AH55" s="81">
        <v>384</v>
      </c>
      <c r="AI55" s="81">
        <v>312</v>
      </c>
      <c r="AJ55" s="81">
        <v>375</v>
      </c>
      <c r="AK55" s="81">
        <v>458</v>
      </c>
      <c r="AL55" s="81">
        <v>505</v>
      </c>
      <c r="AM55" s="81">
        <v>597</v>
      </c>
      <c r="AN55" s="81">
        <v>467</v>
      </c>
      <c r="AO55" s="81">
        <v>651</v>
      </c>
      <c r="AP55" s="81">
        <v>629</v>
      </c>
      <c r="AQ55" s="86">
        <v>567</v>
      </c>
      <c r="AR55" s="86">
        <v>634</v>
      </c>
      <c r="AS55" s="86">
        <v>560</v>
      </c>
      <c r="AT55" s="86">
        <v>295</v>
      </c>
      <c r="AU55" s="86">
        <v>542</v>
      </c>
      <c r="AV55" s="86">
        <v>446</v>
      </c>
      <c r="AW55" s="86">
        <v>666</v>
      </c>
      <c r="AX55" s="86">
        <v>732</v>
      </c>
      <c r="AY55" s="87">
        <v>1214</v>
      </c>
      <c r="AZ55" s="86">
        <v>656</v>
      </c>
      <c r="BA55" s="86">
        <v>432</v>
      </c>
      <c r="BB55" s="86">
        <v>142</v>
      </c>
    </row>
    <row r="56" spans="2:54" ht="15.75" thickBot="1" x14ac:dyDescent="0.3">
      <c r="B56" s="2">
        <v>2020</v>
      </c>
      <c r="C56" s="13">
        <v>175</v>
      </c>
      <c r="D56" s="14">
        <v>567</v>
      </c>
      <c r="E56" s="14">
        <v>589</v>
      </c>
      <c r="F56" s="14">
        <v>747</v>
      </c>
      <c r="G56" s="14">
        <v>524</v>
      </c>
      <c r="H56" s="14">
        <v>602</v>
      </c>
      <c r="I56" s="14">
        <v>473</v>
      </c>
      <c r="J56" s="14">
        <v>458</v>
      </c>
      <c r="K56" s="14">
        <v>849</v>
      </c>
      <c r="L56" s="14">
        <v>544</v>
      </c>
      <c r="M56" s="14">
        <v>421</v>
      </c>
      <c r="N56" s="35">
        <v>172</v>
      </c>
      <c r="O56" s="25">
        <v>90</v>
      </c>
      <c r="P56" s="25">
        <v>101</v>
      </c>
      <c r="Q56" s="25">
        <v>125</v>
      </c>
      <c r="R56" s="25">
        <v>105</v>
      </c>
      <c r="S56" s="25">
        <v>162</v>
      </c>
      <c r="T56" s="26">
        <v>151</v>
      </c>
      <c r="U56" s="68">
        <v>212</v>
      </c>
      <c r="V56" s="29">
        <v>235</v>
      </c>
      <c r="W56" s="29">
        <v>197</v>
      </c>
      <c r="X56" s="29">
        <v>343</v>
      </c>
      <c r="Y56" s="29">
        <v>280</v>
      </c>
      <c r="Z56" s="82">
        <v>312</v>
      </c>
      <c r="AA56" s="82">
        <v>394</v>
      </c>
      <c r="AB56" s="82">
        <v>382</v>
      </c>
      <c r="AC56" s="82">
        <v>399</v>
      </c>
      <c r="AD56" s="82">
        <v>381</v>
      </c>
      <c r="AE56" s="82">
        <v>302</v>
      </c>
      <c r="AF56" s="82">
        <v>186</v>
      </c>
      <c r="AG56" s="82">
        <v>243</v>
      </c>
      <c r="AH56" s="82">
        <v>279</v>
      </c>
      <c r="AI56" s="82">
        <v>340</v>
      </c>
      <c r="AJ56" s="82">
        <v>311</v>
      </c>
      <c r="AK56" s="82">
        <v>326</v>
      </c>
      <c r="AL56" s="82">
        <v>341</v>
      </c>
      <c r="AM56" s="82">
        <v>377</v>
      </c>
      <c r="AN56" s="82">
        <v>416</v>
      </c>
      <c r="AO56" s="82">
        <v>455</v>
      </c>
      <c r="AP56" s="82">
        <v>469</v>
      </c>
      <c r="AQ56" s="88">
        <v>464</v>
      </c>
      <c r="AR56" s="88">
        <v>332</v>
      </c>
      <c r="AS56" s="88">
        <v>390</v>
      </c>
      <c r="AT56" s="88">
        <v>319</v>
      </c>
      <c r="AU56" s="88">
        <v>231</v>
      </c>
      <c r="AV56" s="88">
        <v>275</v>
      </c>
      <c r="AW56" s="88">
        <v>358</v>
      </c>
      <c r="AX56" s="88">
        <v>285</v>
      </c>
      <c r="AY56" s="89">
        <v>400</v>
      </c>
      <c r="AZ56" s="88">
        <v>388</v>
      </c>
      <c r="BA56" s="88">
        <v>372</v>
      </c>
      <c r="BB56" s="88">
        <v>182</v>
      </c>
    </row>
    <row r="57" spans="2:54" ht="15.75" thickBot="1" x14ac:dyDescent="0.3">
      <c r="B57" s="2" t="s">
        <v>64</v>
      </c>
      <c r="C57" s="51">
        <f>(C56-C55)/C55</f>
        <v>-0.32170542635658916</v>
      </c>
      <c r="D57" s="52">
        <f t="shared" ref="D57" si="68">(D56-D55)/D55</f>
        <v>-8.7412587412587419E-3</v>
      </c>
      <c r="E57" s="52">
        <f t="shared" ref="E57" si="69">(E56-E55)/E55</f>
        <v>-0.43904761904761902</v>
      </c>
      <c r="F57" s="52">
        <f t="shared" ref="F57" si="70">(F56-F55)/F55</f>
        <v>-0.38518518518518519</v>
      </c>
      <c r="G57" s="52">
        <f t="shared" ref="G57" si="71">(G56-G55)/G55</f>
        <v>-0.62757640369580669</v>
      </c>
      <c r="H57" s="52">
        <f t="shared" ref="H57" si="72">(H56-H55)/H55</f>
        <v>0.20641282565130262</v>
      </c>
      <c r="I57" s="52">
        <f t="shared" ref="I57" si="73">(I56-I55)/I55</f>
        <v>1.7204301075268817E-2</v>
      </c>
      <c r="J57" s="52">
        <f t="shared" ref="J57" si="74">(J56-J55)/J55</f>
        <v>-6.5306122448979598E-2</v>
      </c>
      <c r="K57" s="52">
        <f t="shared" ref="K57" si="75">(K56-K55)/K55</f>
        <v>0.75413223140495866</v>
      </c>
      <c r="L57" s="52">
        <f t="shared" ref="L57" si="76">(L56-L55)/L55</f>
        <v>0.42036553524804177</v>
      </c>
      <c r="M57" s="53">
        <f t="shared" ref="M57" si="77">(M56-M55)/M55</f>
        <v>-0.15120967741935484</v>
      </c>
      <c r="N57" s="54">
        <f t="shared" ref="N57" si="78">(N56-N55)/N55</f>
        <v>-0.61692650334075727</v>
      </c>
      <c r="O57" s="55">
        <f t="shared" ref="O57" si="79">(O56-O55)/O55</f>
        <v>-0.77272727272727271</v>
      </c>
      <c r="P57" s="55">
        <f t="shared" ref="P57" si="80">(P56-P55)/P55</f>
        <v>-0.77947598253275108</v>
      </c>
      <c r="Q57" s="55">
        <f t="shared" ref="Q57" si="81">(Q56-Q55)/Q55</f>
        <v>-0.61890243902439024</v>
      </c>
      <c r="R57" s="55">
        <f t="shared" ref="R57" si="82">(R56-R55)/R55</f>
        <v>-0.68934911242603547</v>
      </c>
      <c r="S57" s="55">
        <f t="shared" ref="S57" si="83">(S56-S55)/S55</f>
        <v>-0.6058394160583942</v>
      </c>
      <c r="T57" s="56">
        <f t="shared" ref="T57" si="84">(T56-T55)/T55</f>
        <v>-0.56733524355300857</v>
      </c>
      <c r="U57" s="69">
        <f t="shared" ref="U57" si="85">(U56-U55)/U55</f>
        <v>-0.5278396436525612</v>
      </c>
      <c r="V57" s="57">
        <f t="shared" ref="V57" si="86">(V56-V55)/V55</f>
        <v>-0.49023861171366595</v>
      </c>
      <c r="W57" s="57">
        <f t="shared" ref="W57" si="87">(W56-W55)/W55</f>
        <v>-0.53755868544600938</v>
      </c>
      <c r="X57" s="57">
        <f t="shared" ref="X57" si="88">(X56-X55)/X55</f>
        <v>0.13576158940397351</v>
      </c>
      <c r="Y57" s="57">
        <f t="shared" ref="Y57" si="89">(Y56-Y55)/Y55</f>
        <v>-0.40042826552462529</v>
      </c>
      <c r="Z57" s="83">
        <f t="shared" ref="Z57" si="90">(Z56-Z55)/Z55</f>
        <v>-0.30973451327433627</v>
      </c>
      <c r="AA57" s="83">
        <f t="shared" ref="AA57" si="91">(AA56-AA55)/AA55</f>
        <v>-0.17573221757322174</v>
      </c>
      <c r="AB57" s="83">
        <f t="shared" ref="AB57" si="92">(AB56-AB55)/AB55</f>
        <v>-0.24356435643564356</v>
      </c>
      <c r="AC57" s="83">
        <f t="shared" ref="AC57" si="93">(AC56-AC55)/AC55</f>
        <v>-0.1756198347107438</v>
      </c>
      <c r="AD57" s="83">
        <f t="shared" ref="AD57" si="94">(AD56-AD55)/AD55</f>
        <v>-5.2219321148825066E-3</v>
      </c>
      <c r="AE57" s="83">
        <f t="shared" ref="AE57" si="95">(AE56-AE55)/AE55</f>
        <v>-0.10650887573964497</v>
      </c>
      <c r="AF57" s="83">
        <f t="shared" ref="AF57" si="96">(AF56-AF55)/AF55</f>
        <v>-0.40764331210191085</v>
      </c>
      <c r="AG57" s="83">
        <f t="shared" ref="AG57" si="97">(AG56-AG55)/AG55</f>
        <v>-0.30571428571428572</v>
      </c>
      <c r="AH57" s="83">
        <f t="shared" ref="AH57" si="98">(AH56-AH55)/AH55</f>
        <v>-0.2734375</v>
      </c>
      <c r="AI57" s="83">
        <f t="shared" ref="AI57" si="99">(AI56-AI55)/AI55</f>
        <v>8.9743589743589744E-2</v>
      </c>
      <c r="AJ57" s="83">
        <f t="shared" ref="AJ57" si="100">(AJ56-AJ55)/AJ55</f>
        <v>-0.17066666666666666</v>
      </c>
      <c r="AK57" s="83">
        <f t="shared" ref="AK57" si="101">(AK56-AK55)/AK55</f>
        <v>-0.28820960698689957</v>
      </c>
      <c r="AL57" s="83">
        <f t="shared" ref="AL57" si="102">(AL56-AL55)/AL55</f>
        <v>-0.32475247524752476</v>
      </c>
      <c r="AM57" s="83">
        <f t="shared" ref="AM57" si="103">(AM56-AM55)/AM55</f>
        <v>-0.36850921273031828</v>
      </c>
      <c r="AN57" s="83">
        <f t="shared" ref="AN57" si="104">(AN56-AN55)/AN55</f>
        <v>-0.10920770877944326</v>
      </c>
      <c r="AO57" s="83">
        <f t="shared" ref="AO57" si="105">(AO56-AO55)/AO55</f>
        <v>-0.30107526881720431</v>
      </c>
      <c r="AP57" s="83">
        <f t="shared" ref="AP57" si="106">(AP56-AP55)/AP55</f>
        <v>-0.25437201907790141</v>
      </c>
      <c r="AQ57" s="90">
        <f t="shared" ref="AQ57" si="107">(AQ56-AQ55)/AQ55</f>
        <v>-0.18165784832451498</v>
      </c>
      <c r="AR57" s="90">
        <f t="shared" ref="AR57" si="108">(AR56-AR55)/AR55</f>
        <v>-0.47634069400630913</v>
      </c>
      <c r="AS57" s="90">
        <f t="shared" ref="AS57" si="109">(AS56-AS55)/AS55</f>
        <v>-0.30357142857142855</v>
      </c>
      <c r="AT57" s="90">
        <f t="shared" ref="AT57" si="110">(AT56-AT55)/AT55</f>
        <v>8.1355932203389825E-2</v>
      </c>
      <c r="AU57" s="90">
        <f t="shared" ref="AU57" si="111">(AU56-AU55)/AU55</f>
        <v>-0.57380073800738007</v>
      </c>
      <c r="AV57" s="90">
        <f t="shared" ref="AV57" si="112">(AV56-AV55)/AV55</f>
        <v>-0.38340807174887892</v>
      </c>
      <c r="AW57" s="90">
        <f t="shared" ref="AW57" si="113">(AW56-AW55)/AW55</f>
        <v>-0.46246246246246248</v>
      </c>
      <c r="AX57" s="90">
        <f t="shared" ref="AX57" si="114">(AX56-AX55)/AX55</f>
        <v>-0.61065573770491799</v>
      </c>
      <c r="AY57" s="91">
        <f t="shared" ref="AY57" si="115">(AY56-AY55)/AY55</f>
        <v>-0.67051070840197691</v>
      </c>
      <c r="AZ57" s="90">
        <f t="shared" ref="AZ57" si="116">(AZ56-AZ55)/AZ55</f>
        <v>-0.40853658536585363</v>
      </c>
      <c r="BA57" s="90">
        <f t="shared" ref="BA57" si="117">(BA56-BA55)/BA55</f>
        <v>-0.1388888888888889</v>
      </c>
      <c r="BB57" s="90">
        <f t="shared" ref="BB57" si="118">(BB56-BB55)/BB55</f>
        <v>0.28169014084507044</v>
      </c>
    </row>
    <row r="59" spans="2:54" x14ac:dyDescent="0.25">
      <c r="B59" s="16"/>
      <c r="E59" s="16"/>
      <c r="F59" s="16"/>
      <c r="G59" s="16"/>
      <c r="AX59" s="16"/>
      <c r="AY59" s="44"/>
    </row>
    <row r="60" spans="2:54" x14ac:dyDescent="0.25">
      <c r="B60" s="16"/>
      <c r="C60" s="16"/>
      <c r="S60" s="16"/>
      <c r="T60" s="16"/>
      <c r="AY60" s="44"/>
      <c r="AZ60" s="16"/>
    </row>
    <row r="61" spans="2:54" x14ac:dyDescent="0.25">
      <c r="S61" s="16"/>
      <c r="U61" s="16"/>
    </row>
  </sheetData>
  <mergeCells count="44">
    <mergeCell ref="U7:Y7"/>
    <mergeCell ref="Z7:AP7"/>
    <mergeCell ref="AQ7:BB7"/>
    <mergeCell ref="U29:Y29"/>
    <mergeCell ref="Z29:AP29"/>
    <mergeCell ref="AQ29:BB29"/>
    <mergeCell ref="AQ8:AT8"/>
    <mergeCell ref="D1:E1"/>
    <mergeCell ref="AL53:AP53"/>
    <mergeCell ref="AL30:AP30"/>
    <mergeCell ref="AG8:AK8"/>
    <mergeCell ref="AG30:AK30"/>
    <mergeCell ref="AL8:AP8"/>
    <mergeCell ref="B2:P2"/>
    <mergeCell ref="AG53:AK53"/>
    <mergeCell ref="N30:T30"/>
    <mergeCell ref="N8:T8"/>
    <mergeCell ref="W8:Y8"/>
    <mergeCell ref="Z8:AB8"/>
    <mergeCell ref="U30:V30"/>
    <mergeCell ref="W30:Y30"/>
    <mergeCell ref="Z30:AB30"/>
    <mergeCell ref="AC8:AF8"/>
    <mergeCell ref="AC30:AF30"/>
    <mergeCell ref="AC53:AF53"/>
    <mergeCell ref="W53:Y53"/>
    <mergeCell ref="Z53:AB53"/>
    <mergeCell ref="U52:Y52"/>
    <mergeCell ref="Z52:AP52"/>
    <mergeCell ref="N53:T53"/>
    <mergeCell ref="C8:M8"/>
    <mergeCell ref="C30:M30"/>
    <mergeCell ref="C53:M53"/>
    <mergeCell ref="U8:V8"/>
    <mergeCell ref="U53:V53"/>
    <mergeCell ref="AQ30:AT30"/>
    <mergeCell ref="AQ53:AT53"/>
    <mergeCell ref="AU30:AX30"/>
    <mergeCell ref="AY30:BB30"/>
    <mergeCell ref="AU8:AX8"/>
    <mergeCell ref="AY8:BB8"/>
    <mergeCell ref="AU53:AX53"/>
    <mergeCell ref="AY53:BB53"/>
    <mergeCell ref="AQ52:BB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75"/>
  <sheetViews>
    <sheetView zoomScale="80" zoomScaleNormal="80" workbookViewId="0">
      <selection activeCell="S44" sqref="S44"/>
    </sheetView>
  </sheetViews>
  <sheetFormatPr baseColWidth="10" defaultRowHeight="15" x14ac:dyDescent="0.25"/>
  <cols>
    <col min="2" max="2" width="16.7109375" customWidth="1"/>
    <col min="3" max="14" width="12.85546875" bestFit="1" customWidth="1"/>
    <col min="15" max="15" width="13.85546875" bestFit="1" customWidth="1"/>
  </cols>
  <sheetData>
    <row r="1" spans="2:23" x14ac:dyDescent="0.25">
      <c r="B1" s="41" t="s">
        <v>58</v>
      </c>
      <c r="C1" s="41"/>
      <c r="D1" s="139">
        <v>44417</v>
      </c>
      <c r="E1" s="139"/>
      <c r="L1" s="18" t="s">
        <v>14</v>
      </c>
      <c r="M1" s="19"/>
    </row>
    <row r="2" spans="2:23" x14ac:dyDescent="0.25">
      <c r="L2" s="19" t="s">
        <v>60</v>
      </c>
      <c r="M2" s="19"/>
    </row>
    <row r="3" spans="2:23" ht="15.75" thickBot="1" x14ac:dyDescent="0.3">
      <c r="L3" s="19" t="s">
        <v>61</v>
      </c>
      <c r="M3" s="19"/>
    </row>
    <row r="4" spans="2:23" ht="16.5" thickBot="1" x14ac:dyDescent="0.3">
      <c r="B4" s="136" t="s">
        <v>67</v>
      </c>
      <c r="C4" s="137"/>
      <c r="D4" s="137"/>
      <c r="E4" s="137"/>
      <c r="F4" s="137"/>
      <c r="G4" s="137"/>
      <c r="H4" s="137"/>
      <c r="I4" s="137"/>
      <c r="J4" s="138"/>
      <c r="L4" s="20"/>
      <c r="M4" s="19"/>
    </row>
    <row r="5" spans="2:23" ht="15.75" thickBot="1" x14ac:dyDescent="0.3">
      <c r="D5" s="1"/>
      <c r="E5" s="1"/>
      <c r="F5" s="1"/>
      <c r="J5" s="1"/>
      <c r="K5" s="1"/>
      <c r="L5" s="40"/>
      <c r="M5" s="1"/>
      <c r="P5" s="1"/>
      <c r="Q5" s="1"/>
      <c r="R5" s="1"/>
    </row>
    <row r="6" spans="2:23" ht="15.75" thickBot="1" x14ac:dyDescent="0.3">
      <c r="B6" s="123" t="s">
        <v>104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23" ht="15.75" thickBot="1" x14ac:dyDescent="0.3">
      <c r="B7" s="4" t="s">
        <v>81</v>
      </c>
      <c r="C7" s="5" t="s">
        <v>69</v>
      </c>
      <c r="D7" s="6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68</v>
      </c>
    </row>
    <row r="8" spans="2:23" ht="15.75" thickTop="1" x14ac:dyDescent="0.25">
      <c r="B8" s="3">
        <v>2019</v>
      </c>
      <c r="C8" s="101">
        <f t="shared" ref="C8:G8" si="0">SUM(C29,C49)</f>
        <v>15269</v>
      </c>
      <c r="D8" s="102">
        <f t="shared" si="0"/>
        <v>11960</v>
      </c>
      <c r="E8" s="103">
        <f t="shared" si="0"/>
        <v>12420</v>
      </c>
      <c r="F8" s="103">
        <f t="shared" si="0"/>
        <v>11615</v>
      </c>
      <c r="G8" s="103">
        <f t="shared" si="0"/>
        <v>11763</v>
      </c>
      <c r="H8" s="103">
        <f t="shared" ref="H8:I8" si="1">SUM(H29,H49)</f>
        <v>12089</v>
      </c>
      <c r="I8" s="103">
        <f t="shared" si="1"/>
        <v>11533</v>
      </c>
      <c r="J8" s="103">
        <f t="shared" ref="J8:N8" si="2">SUM(J29,J49)</f>
        <v>10929</v>
      </c>
      <c r="K8" s="103">
        <f t="shared" si="2"/>
        <v>13074</v>
      </c>
      <c r="L8" s="103">
        <f t="shared" si="2"/>
        <v>13942</v>
      </c>
      <c r="M8" s="103">
        <f t="shared" si="2"/>
        <v>12310</v>
      </c>
      <c r="N8" s="103">
        <f t="shared" si="2"/>
        <v>11099</v>
      </c>
      <c r="O8" s="103">
        <f>SUM(C8:N8)</f>
        <v>148003</v>
      </c>
    </row>
    <row r="9" spans="2:23" ht="15.75" thickBot="1" x14ac:dyDescent="0.3">
      <c r="B9" s="48">
        <v>2020</v>
      </c>
      <c r="C9" s="104">
        <f t="shared" ref="C9:N9" si="3">SUM(C30,C50)</f>
        <v>12863</v>
      </c>
      <c r="D9" s="105">
        <f t="shared" si="3"/>
        <v>12403</v>
      </c>
      <c r="E9" s="106">
        <f t="shared" si="3"/>
        <v>8677</v>
      </c>
      <c r="F9" s="106">
        <f t="shared" si="3"/>
        <v>5124</v>
      </c>
      <c r="G9" s="106">
        <f t="shared" si="3"/>
        <v>7185</v>
      </c>
      <c r="H9" s="106">
        <f t="shared" si="3"/>
        <v>10491</v>
      </c>
      <c r="I9" s="106">
        <f t="shared" si="3"/>
        <v>9141</v>
      </c>
      <c r="J9" s="106">
        <f t="shared" si="3"/>
        <v>9853</v>
      </c>
      <c r="K9" s="106">
        <f t="shared" si="3"/>
        <v>11621</v>
      </c>
      <c r="L9" s="106">
        <f t="shared" si="3"/>
        <v>10529</v>
      </c>
      <c r="M9" s="106">
        <f t="shared" si="3"/>
        <v>8761</v>
      </c>
      <c r="N9" s="106">
        <f t="shared" si="3"/>
        <v>8651</v>
      </c>
      <c r="O9" s="106">
        <f>SUM(C9:N9)</f>
        <v>115299</v>
      </c>
    </row>
    <row r="10" spans="2:23" ht="15.75" thickBot="1" x14ac:dyDescent="0.3">
      <c r="B10" s="49" t="s">
        <v>64</v>
      </c>
      <c r="C10" s="98">
        <f>(C9-C8)/C8</f>
        <v>-0.15757416988669853</v>
      </c>
      <c r="D10" s="99">
        <f t="shared" ref="D10:O10" si="4">(D9-D8)/D8</f>
        <v>3.7040133779264212E-2</v>
      </c>
      <c r="E10" s="100">
        <f t="shared" si="4"/>
        <v>-0.30136876006441221</v>
      </c>
      <c r="F10" s="100">
        <f t="shared" si="4"/>
        <v>-0.5588463194145501</v>
      </c>
      <c r="G10" s="100">
        <f t="shared" si="4"/>
        <v>-0.38918643203264475</v>
      </c>
      <c r="H10" s="100">
        <f t="shared" si="4"/>
        <v>-0.13218628505252708</v>
      </c>
      <c r="I10" s="100">
        <f t="shared" si="4"/>
        <v>-0.20740483829012399</v>
      </c>
      <c r="J10" s="100">
        <f t="shared" si="4"/>
        <v>-9.8453655412206062E-2</v>
      </c>
      <c r="K10" s="100">
        <f t="shared" si="4"/>
        <v>-0.111136607006272</v>
      </c>
      <c r="L10" s="100">
        <f t="shared" si="4"/>
        <v>-0.24479988523884666</v>
      </c>
      <c r="M10" s="100">
        <f t="shared" si="4"/>
        <v>-0.28830219333874896</v>
      </c>
      <c r="N10" s="100">
        <f t="shared" si="4"/>
        <v>-0.22056041084782413</v>
      </c>
      <c r="O10" s="100">
        <f t="shared" si="4"/>
        <v>-0.22096849388188078</v>
      </c>
    </row>
    <row r="11" spans="2:23" x14ac:dyDescent="0.25">
      <c r="C11" s="17"/>
      <c r="D11" s="17"/>
      <c r="E11" s="17"/>
      <c r="F11" s="17"/>
      <c r="G11" s="17"/>
    </row>
    <row r="13" spans="2:23" x14ac:dyDescent="0.25">
      <c r="L13" s="38"/>
      <c r="N13" s="38"/>
      <c r="Q13" s="38"/>
      <c r="R13" s="38"/>
      <c r="T13" s="38"/>
      <c r="U13" s="38"/>
      <c r="V13" s="38"/>
    </row>
    <row r="14" spans="2:23" x14ac:dyDescent="0.25"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2:23" x14ac:dyDescent="0.25">
      <c r="I15" s="3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x14ac:dyDescent="0.25"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2:23" x14ac:dyDescent="0.25"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:23" x14ac:dyDescent="0.25">
      <c r="I18" s="39"/>
      <c r="K18" s="16"/>
      <c r="L18" s="16"/>
      <c r="M18" s="16"/>
      <c r="N18" s="16"/>
      <c r="O18" s="16"/>
      <c r="P18" s="16"/>
      <c r="Q18" s="16"/>
      <c r="R18" s="16"/>
      <c r="S18" s="16"/>
    </row>
    <row r="19" spans="2:23" x14ac:dyDescent="0.25">
      <c r="K19" s="16"/>
      <c r="L19" s="16"/>
      <c r="M19" s="16"/>
      <c r="N19" s="16"/>
      <c r="O19" s="16"/>
      <c r="P19" s="16"/>
      <c r="Q19" s="16"/>
      <c r="R19" s="16"/>
      <c r="S19" s="16"/>
    </row>
    <row r="20" spans="2:23" x14ac:dyDescent="0.25">
      <c r="K20" s="16"/>
      <c r="L20" s="16"/>
      <c r="M20" s="16"/>
      <c r="N20" s="16"/>
      <c r="P20" s="16"/>
      <c r="Q20" s="16"/>
      <c r="R20" s="16"/>
      <c r="S20" s="16"/>
    </row>
    <row r="26" spans="2:23" ht="15.75" thickBot="1" x14ac:dyDescent="0.3"/>
    <row r="27" spans="2:23" ht="15.75" thickBot="1" x14ac:dyDescent="0.3">
      <c r="B27" s="123" t="s">
        <v>65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9"/>
    </row>
    <row r="28" spans="2:23" ht="15.75" thickBot="1" x14ac:dyDescent="0.3">
      <c r="B28" s="4" t="s">
        <v>81</v>
      </c>
      <c r="C28" s="5" t="s">
        <v>69</v>
      </c>
      <c r="D28" s="6" t="s">
        <v>70</v>
      </c>
      <c r="E28" s="7" t="s">
        <v>71</v>
      </c>
      <c r="F28" s="7" t="s">
        <v>72</v>
      </c>
      <c r="G28" s="7" t="s">
        <v>73</v>
      </c>
      <c r="H28" s="7" t="s">
        <v>74</v>
      </c>
      <c r="I28" s="7" t="s">
        <v>75</v>
      </c>
      <c r="J28" s="7" t="s">
        <v>76</v>
      </c>
      <c r="K28" s="7" t="s">
        <v>77</v>
      </c>
      <c r="L28" s="7" t="s">
        <v>78</v>
      </c>
      <c r="M28" s="7" t="s">
        <v>79</v>
      </c>
      <c r="N28" s="7" t="s">
        <v>80</v>
      </c>
      <c r="O28" s="7" t="s">
        <v>68</v>
      </c>
    </row>
    <row r="29" spans="2:23" ht="15.75" thickTop="1" x14ac:dyDescent="0.25">
      <c r="B29" s="3">
        <v>2019</v>
      </c>
      <c r="C29" s="92">
        <v>10994</v>
      </c>
      <c r="D29" s="93">
        <v>9916</v>
      </c>
      <c r="E29" s="94">
        <v>10598</v>
      </c>
      <c r="F29" s="94">
        <v>9923</v>
      </c>
      <c r="G29" s="94">
        <v>9953</v>
      </c>
      <c r="H29" s="94">
        <v>10167</v>
      </c>
      <c r="I29" s="94">
        <v>9792</v>
      </c>
      <c r="J29" s="94">
        <v>9282</v>
      </c>
      <c r="K29" s="94">
        <v>10733</v>
      </c>
      <c r="L29" s="94">
        <v>11405</v>
      </c>
      <c r="M29" s="94">
        <v>9896</v>
      </c>
      <c r="N29" s="94">
        <v>8604</v>
      </c>
      <c r="O29" s="94">
        <f>SUM(C29:N29)</f>
        <v>121263</v>
      </c>
    </row>
    <row r="30" spans="2:23" ht="15.75" thickBot="1" x14ac:dyDescent="0.3">
      <c r="B30" s="48">
        <v>2020</v>
      </c>
      <c r="C30" s="95">
        <v>10324</v>
      </c>
      <c r="D30" s="96">
        <v>10005</v>
      </c>
      <c r="E30" s="97">
        <v>7409</v>
      </c>
      <c r="F30" s="97">
        <v>4528</v>
      </c>
      <c r="G30" s="97">
        <v>6186</v>
      </c>
      <c r="H30" s="97">
        <v>8950</v>
      </c>
      <c r="I30" s="97">
        <v>7826</v>
      </c>
      <c r="J30" s="97">
        <v>8514</v>
      </c>
      <c r="K30" s="97">
        <v>9802</v>
      </c>
      <c r="L30" s="97">
        <v>8850</v>
      </c>
      <c r="M30" s="97">
        <v>7525</v>
      </c>
      <c r="N30" s="97">
        <v>7254</v>
      </c>
      <c r="O30" s="97">
        <f>SUM(C30:N30)</f>
        <v>97173</v>
      </c>
    </row>
    <row r="31" spans="2:23" ht="15.75" thickBot="1" x14ac:dyDescent="0.3">
      <c r="B31" s="49" t="s">
        <v>64</v>
      </c>
      <c r="C31" s="45">
        <f>(C30-C29)/C29</f>
        <v>-6.0942332181189739E-2</v>
      </c>
      <c r="D31" s="46">
        <f t="shared" ref="D31" si="5">(D30-D29)/D29</f>
        <v>8.9753933037515134E-3</v>
      </c>
      <c r="E31" s="47">
        <f t="shared" ref="E31" si="6">(E30-E29)/E29</f>
        <v>-0.30090583128892245</v>
      </c>
      <c r="F31" s="47">
        <f t="shared" ref="F31" si="7">(F30-F29)/F29</f>
        <v>-0.5436863851657765</v>
      </c>
      <c r="G31" s="47">
        <f t="shared" ref="G31" si="8">(G30-G29)/G29</f>
        <v>-0.37847885059780972</v>
      </c>
      <c r="H31" s="47">
        <f t="shared" ref="H31" si="9">(H30-H29)/H29</f>
        <v>-0.11970099341005212</v>
      </c>
      <c r="I31" s="47">
        <f t="shared" ref="I31" si="10">(I30-I29)/I29</f>
        <v>-0.20077614379084968</v>
      </c>
      <c r="J31" s="47">
        <f t="shared" ref="J31" si="11">(J30-J29)/J29</f>
        <v>-8.2740788623141562E-2</v>
      </c>
      <c r="K31" s="47">
        <f t="shared" ref="K31" si="12">(K30-K29)/K29</f>
        <v>-8.6741824280257146E-2</v>
      </c>
      <c r="L31" s="47">
        <f t="shared" ref="L31" si="13">(L30-L29)/L29</f>
        <v>-0.2240245506356861</v>
      </c>
      <c r="M31" s="47">
        <f t="shared" ref="M31" si="14">(M30-M29)/M29</f>
        <v>-0.23959175424413903</v>
      </c>
      <c r="N31" s="47">
        <f t="shared" ref="N31:O31" si="15">(N30-N29)/N29</f>
        <v>-0.15690376569037656</v>
      </c>
      <c r="O31" s="50">
        <f t="shared" si="15"/>
        <v>-0.19865911283738652</v>
      </c>
    </row>
    <row r="32" spans="2:23" x14ac:dyDescent="0.25">
      <c r="C32" s="17"/>
      <c r="D32" s="17"/>
      <c r="E32" s="17"/>
      <c r="F32" s="17"/>
      <c r="G32" s="17"/>
    </row>
    <row r="34" spans="2:30" x14ac:dyDescent="0.25">
      <c r="S34" s="38"/>
      <c r="U34" s="38"/>
      <c r="X34" s="38"/>
      <c r="Y34" s="38"/>
      <c r="AA34" s="38"/>
      <c r="AB34" s="38"/>
      <c r="AC34" s="38"/>
    </row>
    <row r="35" spans="2:30" x14ac:dyDescent="0.25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x14ac:dyDescent="0.25">
      <c r="P36" s="39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2:30" x14ac:dyDescent="0.25"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2:30" x14ac:dyDescent="0.25"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2:30" x14ac:dyDescent="0.25">
      <c r="P39" s="39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2:30" x14ac:dyDescent="0.25"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2:30" x14ac:dyDescent="0.25">
      <c r="R41" s="16"/>
      <c r="S41" s="16"/>
      <c r="T41" s="16"/>
      <c r="U41" s="16"/>
      <c r="X41" s="16"/>
      <c r="Y41" s="16"/>
      <c r="Z41" s="16"/>
      <c r="AA41" s="16"/>
      <c r="AB41" s="16"/>
      <c r="AC41" s="16"/>
      <c r="AD41" s="16"/>
    </row>
    <row r="46" spans="2:30" ht="15.75" thickBot="1" x14ac:dyDescent="0.3"/>
    <row r="47" spans="2:30" ht="15.75" thickBot="1" x14ac:dyDescent="0.3">
      <c r="B47" s="123" t="s">
        <v>66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</row>
    <row r="48" spans="2:30" ht="15.75" thickBot="1" x14ac:dyDescent="0.3">
      <c r="B48" s="4" t="s">
        <v>81</v>
      </c>
      <c r="C48" s="5" t="s">
        <v>69</v>
      </c>
      <c r="D48" s="6" t="s">
        <v>70</v>
      </c>
      <c r="E48" s="7" t="s">
        <v>71</v>
      </c>
      <c r="F48" s="7" t="s">
        <v>72</v>
      </c>
      <c r="G48" s="7" t="s">
        <v>73</v>
      </c>
      <c r="H48" s="7" t="s">
        <v>74</v>
      </c>
      <c r="I48" s="7" t="s">
        <v>75</v>
      </c>
      <c r="J48" s="7" t="s">
        <v>76</v>
      </c>
      <c r="K48" s="7" t="s">
        <v>77</v>
      </c>
      <c r="L48" s="7" t="s">
        <v>78</v>
      </c>
      <c r="M48" s="7" t="s">
        <v>79</v>
      </c>
      <c r="N48" s="7" t="s">
        <v>80</v>
      </c>
      <c r="O48" s="7" t="s">
        <v>68</v>
      </c>
    </row>
    <row r="49" spans="2:31" ht="15.75" thickTop="1" x14ac:dyDescent="0.25">
      <c r="B49" s="3">
        <v>2019</v>
      </c>
      <c r="C49" s="92">
        <v>4275</v>
      </c>
      <c r="D49" s="93">
        <v>2044</v>
      </c>
      <c r="E49" s="94">
        <v>1822</v>
      </c>
      <c r="F49" s="94">
        <v>1692</v>
      </c>
      <c r="G49" s="94">
        <v>1810</v>
      </c>
      <c r="H49" s="94">
        <v>1922</v>
      </c>
      <c r="I49" s="94">
        <v>1741</v>
      </c>
      <c r="J49" s="94">
        <v>1647</v>
      </c>
      <c r="K49" s="94">
        <v>2341</v>
      </c>
      <c r="L49" s="94">
        <v>2537</v>
      </c>
      <c r="M49" s="94">
        <v>2414</v>
      </c>
      <c r="N49" s="94">
        <v>2495</v>
      </c>
      <c r="O49" s="94">
        <f>SUM(C49:N49)</f>
        <v>26740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2:31" ht="15.75" thickBot="1" x14ac:dyDescent="0.3">
      <c r="B50" s="48">
        <v>2020</v>
      </c>
      <c r="C50" s="92">
        <v>2539</v>
      </c>
      <c r="D50" s="93">
        <v>2398</v>
      </c>
      <c r="E50" s="94">
        <v>1268</v>
      </c>
      <c r="F50" s="94">
        <v>596</v>
      </c>
      <c r="G50" s="94">
        <v>999</v>
      </c>
      <c r="H50" s="94">
        <v>1541</v>
      </c>
      <c r="I50" s="94">
        <v>1315</v>
      </c>
      <c r="J50" s="94">
        <v>1339</v>
      </c>
      <c r="K50" s="94">
        <v>1819</v>
      </c>
      <c r="L50" s="94">
        <v>1679</v>
      </c>
      <c r="M50" s="94">
        <v>1236</v>
      </c>
      <c r="N50" s="94">
        <v>1397</v>
      </c>
      <c r="O50" s="94">
        <f>SUM(C50:N50)</f>
        <v>18126</v>
      </c>
    </row>
    <row r="51" spans="2:31" ht="15.75" thickBot="1" x14ac:dyDescent="0.3">
      <c r="B51" s="49" t="s">
        <v>64</v>
      </c>
      <c r="C51" s="45">
        <f t="shared" ref="C51:N51" si="16">(C50-C49)/C49</f>
        <v>-0.40608187134502927</v>
      </c>
      <c r="D51" s="46">
        <f t="shared" si="16"/>
        <v>0.17318982387475537</v>
      </c>
      <c r="E51" s="47">
        <f t="shared" si="16"/>
        <v>-0.30406147091108671</v>
      </c>
      <c r="F51" s="47">
        <f t="shared" si="16"/>
        <v>-0.64775413711583929</v>
      </c>
      <c r="G51" s="47">
        <f t="shared" si="16"/>
        <v>-0.44806629834254141</v>
      </c>
      <c r="H51" s="47">
        <f t="shared" si="16"/>
        <v>-0.19823100936524454</v>
      </c>
      <c r="I51" s="47">
        <f t="shared" si="16"/>
        <v>-0.2446869615163699</v>
      </c>
      <c r="J51" s="47">
        <f t="shared" si="16"/>
        <v>-0.1870066788099575</v>
      </c>
      <c r="K51" s="47">
        <f t="shared" si="16"/>
        <v>-0.22298163178129005</v>
      </c>
      <c r="L51" s="47">
        <f t="shared" si="16"/>
        <v>-0.33819471817106816</v>
      </c>
      <c r="M51" s="47">
        <f t="shared" si="16"/>
        <v>-0.487986743993372</v>
      </c>
      <c r="N51" s="47">
        <f t="shared" si="16"/>
        <v>-0.44008016032064129</v>
      </c>
      <c r="O51" s="50">
        <f t="shared" ref="O51" si="17">(O50-O49)/O49</f>
        <v>-0.32213911742707552</v>
      </c>
    </row>
    <row r="52" spans="2:31" x14ac:dyDescent="0.25">
      <c r="C52" s="17"/>
      <c r="D52" s="17"/>
      <c r="E52" s="17"/>
      <c r="F52" s="17"/>
      <c r="G52" s="17"/>
    </row>
    <row r="68" spans="2:16" x14ac:dyDescent="0.25">
      <c r="E68" s="38"/>
      <c r="G68" s="38"/>
      <c r="J68" s="38"/>
      <c r="K68" s="38"/>
      <c r="M68" s="38"/>
      <c r="N68" s="38"/>
      <c r="O68" s="38"/>
    </row>
    <row r="69" spans="2:16" x14ac:dyDescent="0.2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x14ac:dyDescent="0.25">
      <c r="B70" s="3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x14ac:dyDescent="0.2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x14ac:dyDescent="0.2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x14ac:dyDescent="0.25">
      <c r="B73" s="3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x14ac:dyDescent="0.2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x14ac:dyDescent="0.25">
      <c r="D75" s="16"/>
      <c r="E75" s="16"/>
      <c r="F75" s="16"/>
      <c r="G75" s="16"/>
      <c r="J75" s="16"/>
      <c r="K75" s="16"/>
      <c r="L75" s="16"/>
      <c r="M75" s="16"/>
      <c r="N75" s="16"/>
      <c r="O75" s="16"/>
      <c r="P75" s="16"/>
    </row>
  </sheetData>
  <mergeCells count="5">
    <mergeCell ref="B4:J4"/>
    <mergeCell ref="B27:N27"/>
    <mergeCell ref="B47:N47"/>
    <mergeCell ref="B6:N6"/>
    <mergeCell ref="D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29ED-675D-41D8-AF3D-A812B96FC8E3}">
  <dimension ref="B1:W75"/>
  <sheetViews>
    <sheetView topLeftCell="A34" zoomScale="80" zoomScaleNormal="80" workbookViewId="0">
      <selection activeCell="N16" sqref="N16"/>
    </sheetView>
  </sheetViews>
  <sheetFormatPr baseColWidth="10" defaultRowHeight="15" x14ac:dyDescent="0.25"/>
  <cols>
    <col min="2" max="2" width="16.7109375" customWidth="1"/>
    <col min="3" max="3" width="12.85546875" bestFit="1" customWidth="1"/>
    <col min="4" max="4" width="12.28515625" customWidth="1"/>
    <col min="5" max="5" width="12.85546875" bestFit="1" customWidth="1"/>
    <col min="6" max="6" width="12.5703125" customWidth="1"/>
    <col min="7" max="7" width="13.85546875" bestFit="1" customWidth="1"/>
  </cols>
  <sheetData>
    <row r="1" spans="2:15" x14ac:dyDescent="0.25">
      <c r="B1" s="41" t="s">
        <v>58</v>
      </c>
      <c r="C1" s="41"/>
      <c r="D1" s="139">
        <v>44417</v>
      </c>
      <c r="E1" s="139"/>
    </row>
    <row r="3" spans="2:15" ht="15.75" thickBot="1" x14ac:dyDescent="0.3"/>
    <row r="4" spans="2:15" ht="16.5" thickBot="1" x14ac:dyDescent="0.3">
      <c r="B4" s="136" t="s">
        <v>87</v>
      </c>
      <c r="C4" s="137"/>
      <c r="D4" s="137"/>
      <c r="E4" s="137"/>
      <c r="F4" s="137"/>
      <c r="G4" s="137"/>
      <c r="H4" s="137"/>
      <c r="I4" s="138"/>
    </row>
    <row r="5" spans="2:15" ht="15.75" thickBot="1" x14ac:dyDescent="0.3">
      <c r="C5" s="1"/>
      <c r="E5" s="1"/>
      <c r="F5" s="1"/>
      <c r="H5" s="1"/>
      <c r="I5" s="1"/>
      <c r="J5" s="1"/>
    </row>
    <row r="6" spans="2:15" ht="15.75" thickBot="1" x14ac:dyDescent="0.3">
      <c r="B6" s="123" t="s">
        <v>104</v>
      </c>
      <c r="C6" s="124"/>
      <c r="D6" s="124"/>
      <c r="E6" s="124"/>
      <c r="F6" s="124"/>
      <c r="G6" s="125"/>
    </row>
    <row r="7" spans="2:15" ht="15.75" thickBot="1" x14ac:dyDescent="0.3">
      <c r="B7" s="4" t="s">
        <v>82</v>
      </c>
      <c r="C7" s="7" t="s">
        <v>83</v>
      </c>
      <c r="D7" s="7" t="s">
        <v>84</v>
      </c>
      <c r="E7" s="7" t="s">
        <v>85</v>
      </c>
      <c r="F7" s="7" t="s">
        <v>86</v>
      </c>
      <c r="G7" s="7" t="s">
        <v>68</v>
      </c>
    </row>
    <row r="8" spans="2:15" ht="15.75" thickTop="1" x14ac:dyDescent="0.25">
      <c r="B8" s="3">
        <v>2019</v>
      </c>
      <c r="C8" s="94">
        <v>39649</v>
      </c>
      <c r="D8" s="94">
        <v>35467</v>
      </c>
      <c r="E8" s="94">
        <v>35536</v>
      </c>
      <c r="F8" s="94">
        <v>37351</v>
      </c>
      <c r="G8" s="94">
        <v>148003</v>
      </c>
    </row>
    <row r="9" spans="2:15" ht="15.75" thickBot="1" x14ac:dyDescent="0.3">
      <c r="B9" s="48">
        <v>2020</v>
      </c>
      <c r="C9" s="94">
        <v>33943</v>
      </c>
      <c r="D9" s="94">
        <v>22800</v>
      </c>
      <c r="E9" s="94">
        <v>30615</v>
      </c>
      <c r="F9" s="94">
        <v>27941</v>
      </c>
      <c r="G9" s="97">
        <v>115299</v>
      </c>
    </row>
    <row r="10" spans="2:15" ht="15.75" thickBot="1" x14ac:dyDescent="0.3">
      <c r="B10" s="49" t="s">
        <v>64</v>
      </c>
      <c r="C10" s="50">
        <v>-0.1439128351282504</v>
      </c>
      <c r="D10" s="50">
        <v>-0.35714889897651336</v>
      </c>
      <c r="E10" s="50">
        <v>-0.13847928860873479</v>
      </c>
      <c r="F10" s="50">
        <v>-0.25193435249390911</v>
      </c>
      <c r="G10" s="50">
        <v>-0.22096849388188078</v>
      </c>
    </row>
    <row r="11" spans="2:15" x14ac:dyDescent="0.25">
      <c r="C11" s="17"/>
    </row>
    <row r="13" spans="2:15" x14ac:dyDescent="0.25">
      <c r="J13" s="38"/>
      <c r="L13" s="38"/>
      <c r="M13" s="38"/>
      <c r="N13" s="38"/>
    </row>
    <row r="14" spans="2:15" x14ac:dyDescent="0.25">
      <c r="E14" s="16"/>
      <c r="F14" s="16"/>
      <c r="G14" s="16"/>
      <c r="H14" s="16"/>
      <c r="J14" s="16"/>
      <c r="K14" s="16"/>
      <c r="L14" s="16"/>
      <c r="M14" s="16"/>
      <c r="N14" s="16"/>
      <c r="O14" s="16"/>
    </row>
    <row r="15" spans="2:15" x14ac:dyDescent="0.25">
      <c r="E15" s="16"/>
      <c r="F15" s="16"/>
      <c r="G15" s="16"/>
      <c r="H15" s="16"/>
      <c r="J15" s="16"/>
      <c r="K15" s="16"/>
      <c r="L15" s="16"/>
      <c r="M15" s="16"/>
      <c r="N15" s="16"/>
      <c r="O15" s="16"/>
    </row>
    <row r="16" spans="2:15" x14ac:dyDescent="0.25">
      <c r="E16" s="16"/>
      <c r="F16" s="16"/>
      <c r="G16" s="16"/>
      <c r="H16" s="16"/>
      <c r="J16" s="16"/>
      <c r="K16" s="16"/>
      <c r="L16" s="16"/>
      <c r="M16" s="16"/>
      <c r="N16" s="16"/>
      <c r="O16" s="16"/>
    </row>
    <row r="17" spans="2:15" x14ac:dyDescent="0.25">
      <c r="E17" s="16"/>
      <c r="F17" s="16"/>
      <c r="G17" s="16"/>
      <c r="H17" s="16"/>
      <c r="J17" s="16"/>
      <c r="K17" s="16"/>
      <c r="L17" s="16"/>
      <c r="M17" s="16"/>
      <c r="N17" s="16"/>
      <c r="O17" s="16"/>
    </row>
    <row r="18" spans="2:15" x14ac:dyDescent="0.25">
      <c r="E18" s="16"/>
      <c r="F18" s="16"/>
      <c r="G18" s="16"/>
      <c r="H18" s="16"/>
      <c r="J18" s="16"/>
      <c r="K18" s="16"/>
    </row>
    <row r="19" spans="2:15" x14ac:dyDescent="0.25">
      <c r="E19" s="16"/>
      <c r="F19" s="16"/>
      <c r="G19" s="16"/>
      <c r="H19" s="16"/>
      <c r="J19" s="16"/>
      <c r="K19" s="16"/>
    </row>
    <row r="20" spans="2:15" x14ac:dyDescent="0.25">
      <c r="E20" s="16"/>
      <c r="F20" s="16"/>
      <c r="H20" s="16"/>
      <c r="J20" s="16"/>
      <c r="K20" s="16"/>
    </row>
    <row r="26" spans="2:15" ht="15.75" thickBot="1" x14ac:dyDescent="0.3"/>
    <row r="27" spans="2:15" ht="15.75" thickBot="1" x14ac:dyDescent="0.3">
      <c r="B27" s="123" t="s">
        <v>65</v>
      </c>
      <c r="C27" s="124"/>
      <c r="D27" s="124"/>
      <c r="E27" s="124"/>
      <c r="F27" s="124"/>
      <c r="G27" s="125"/>
    </row>
    <row r="28" spans="2:15" ht="15.75" thickBot="1" x14ac:dyDescent="0.3">
      <c r="B28" s="4" t="s">
        <v>82</v>
      </c>
      <c r="C28" s="7" t="s">
        <v>83</v>
      </c>
      <c r="D28" s="7" t="s">
        <v>84</v>
      </c>
      <c r="E28" s="7" t="s">
        <v>85</v>
      </c>
      <c r="F28" s="7" t="s">
        <v>86</v>
      </c>
      <c r="G28" s="7" t="s">
        <v>68</v>
      </c>
    </row>
    <row r="29" spans="2:15" ht="15.75" thickTop="1" x14ac:dyDescent="0.25">
      <c r="B29" s="3">
        <v>2019</v>
      </c>
      <c r="C29" s="94">
        <v>31508</v>
      </c>
      <c r="D29" s="94">
        <v>30043</v>
      </c>
      <c r="E29" s="94">
        <v>29807</v>
      </c>
      <c r="F29" s="94">
        <v>29905</v>
      </c>
      <c r="G29" s="94">
        <v>121263</v>
      </c>
    </row>
    <row r="30" spans="2:15" ht="15.75" thickBot="1" x14ac:dyDescent="0.3">
      <c r="B30" s="48">
        <v>2020</v>
      </c>
      <c r="C30" s="94">
        <v>27738</v>
      </c>
      <c r="D30" s="94">
        <v>19664</v>
      </c>
      <c r="E30" s="94">
        <v>26142</v>
      </c>
      <c r="F30" s="94">
        <v>23629</v>
      </c>
      <c r="G30" s="97">
        <v>97173</v>
      </c>
    </row>
    <row r="31" spans="2:15" ht="15.75" thickBot="1" x14ac:dyDescent="0.3">
      <c r="B31" s="49" t="s">
        <v>64</v>
      </c>
      <c r="C31" s="50">
        <v>-0.11965215183445474</v>
      </c>
      <c r="D31" s="50">
        <v>-0.34547149086309625</v>
      </c>
      <c r="E31" s="50">
        <v>-0.12295769450129164</v>
      </c>
      <c r="F31" s="50">
        <v>-0.20986457114194951</v>
      </c>
      <c r="G31" s="50">
        <v>-0.19865911283738652</v>
      </c>
    </row>
    <row r="32" spans="2:15" x14ac:dyDescent="0.25">
      <c r="C32" s="17"/>
    </row>
    <row r="34" spans="2:22" x14ac:dyDescent="0.25">
      <c r="K34" s="38"/>
      <c r="M34" s="38"/>
      <c r="P34" s="38"/>
      <c r="Q34" s="38"/>
      <c r="S34" s="38"/>
      <c r="T34" s="38"/>
      <c r="U34" s="38"/>
    </row>
    <row r="35" spans="2:22" x14ac:dyDescent="0.25"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x14ac:dyDescent="0.25">
      <c r="H36" s="39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x14ac:dyDescent="0.25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x14ac:dyDescent="0.25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x14ac:dyDescent="0.25">
      <c r="H39" s="39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x14ac:dyDescent="0.25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x14ac:dyDescent="0.25">
      <c r="J41" s="16"/>
      <c r="K41" s="16"/>
      <c r="L41" s="16"/>
      <c r="M41" s="16"/>
      <c r="P41" s="16"/>
      <c r="Q41" s="16"/>
      <c r="R41" s="16"/>
      <c r="S41" s="16"/>
      <c r="T41" s="16"/>
      <c r="U41" s="16"/>
      <c r="V41" s="16"/>
    </row>
    <row r="46" spans="2:22" ht="15.75" thickBot="1" x14ac:dyDescent="0.3"/>
    <row r="47" spans="2:22" ht="15.75" thickBot="1" x14ac:dyDescent="0.3">
      <c r="B47" s="123" t="s">
        <v>66</v>
      </c>
      <c r="C47" s="124"/>
      <c r="D47" s="124"/>
      <c r="E47" s="124"/>
      <c r="F47" s="124"/>
      <c r="G47" s="125"/>
    </row>
    <row r="48" spans="2:22" ht="15.75" thickBot="1" x14ac:dyDescent="0.3">
      <c r="B48" s="4" t="s">
        <v>82</v>
      </c>
      <c r="C48" s="7" t="s">
        <v>83</v>
      </c>
      <c r="D48" s="7" t="s">
        <v>84</v>
      </c>
      <c r="E48" s="7" t="s">
        <v>85</v>
      </c>
      <c r="F48" s="7" t="s">
        <v>86</v>
      </c>
      <c r="G48" s="7" t="s">
        <v>68</v>
      </c>
    </row>
    <row r="49" spans="2:23" ht="15.75" thickTop="1" x14ac:dyDescent="0.25">
      <c r="B49" s="3">
        <v>2019</v>
      </c>
      <c r="C49" s="94">
        <v>8141</v>
      </c>
      <c r="D49" s="94">
        <v>5424</v>
      </c>
      <c r="E49" s="94">
        <v>5729</v>
      </c>
      <c r="F49" s="94">
        <v>7446</v>
      </c>
      <c r="G49" s="94">
        <v>26740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2:23" ht="15.75" thickBot="1" x14ac:dyDescent="0.3">
      <c r="B50" s="48">
        <v>2020</v>
      </c>
      <c r="C50" s="94">
        <v>6205</v>
      </c>
      <c r="D50" s="94">
        <v>3136</v>
      </c>
      <c r="E50" s="94">
        <v>4473</v>
      </c>
      <c r="F50" s="94">
        <v>4312</v>
      </c>
      <c r="G50" s="97">
        <v>18126</v>
      </c>
    </row>
    <row r="51" spans="2:23" ht="15.75" thickBot="1" x14ac:dyDescent="0.3">
      <c r="B51" s="49" t="s">
        <v>64</v>
      </c>
      <c r="C51" s="50">
        <v>-0.2378086230192851</v>
      </c>
      <c r="D51" s="50">
        <v>-0.42182890855457228</v>
      </c>
      <c r="E51" s="50">
        <v>-0.21923546866817945</v>
      </c>
      <c r="F51" s="50">
        <v>-0.42089712597367712</v>
      </c>
      <c r="G51" s="50">
        <v>-0.32213911742707552</v>
      </c>
    </row>
    <row r="52" spans="2:23" x14ac:dyDescent="0.25">
      <c r="C52" s="17"/>
    </row>
    <row r="68" spans="2:8" x14ac:dyDescent="0.25">
      <c r="C68" s="38"/>
      <c r="E68" s="38"/>
      <c r="F68" s="38"/>
      <c r="G68" s="38"/>
    </row>
    <row r="69" spans="2:8" x14ac:dyDescent="0.25">
      <c r="C69" s="16"/>
      <c r="D69" s="16"/>
      <c r="E69" s="16"/>
      <c r="F69" s="16"/>
      <c r="G69" s="16"/>
      <c r="H69" s="16"/>
    </row>
    <row r="70" spans="2:8" x14ac:dyDescent="0.25">
      <c r="B70" s="39"/>
      <c r="C70" s="16"/>
      <c r="D70" s="16"/>
      <c r="E70" s="16"/>
      <c r="F70" s="16"/>
      <c r="G70" s="16"/>
      <c r="H70" s="16"/>
    </row>
    <row r="71" spans="2:8" x14ac:dyDescent="0.25">
      <c r="C71" s="16"/>
      <c r="D71" s="16"/>
      <c r="E71" s="16"/>
      <c r="F71" s="16"/>
      <c r="G71" s="16"/>
      <c r="H71" s="16"/>
    </row>
    <row r="72" spans="2:8" x14ac:dyDescent="0.25">
      <c r="C72" s="16"/>
      <c r="D72" s="16"/>
      <c r="E72" s="16"/>
      <c r="F72" s="16"/>
      <c r="G72" s="16"/>
      <c r="H72" s="16"/>
    </row>
    <row r="73" spans="2:8" x14ac:dyDescent="0.25">
      <c r="B73" s="39"/>
      <c r="C73" s="16"/>
      <c r="D73" s="16"/>
      <c r="E73" s="16"/>
      <c r="F73" s="16"/>
      <c r="G73" s="16"/>
      <c r="H73" s="16"/>
    </row>
    <row r="74" spans="2:8" x14ac:dyDescent="0.25">
      <c r="C74" s="16"/>
      <c r="D74" s="16"/>
      <c r="E74" s="16"/>
      <c r="F74" s="16"/>
      <c r="G74" s="16"/>
      <c r="H74" s="16"/>
    </row>
    <row r="75" spans="2:8" x14ac:dyDescent="0.25">
      <c r="C75" s="16"/>
      <c r="E75" s="16"/>
      <c r="F75" s="16"/>
      <c r="G75" s="16"/>
      <c r="H75" s="16"/>
    </row>
  </sheetData>
  <mergeCells count="5">
    <mergeCell ref="B4:I4"/>
    <mergeCell ref="D1:E1"/>
    <mergeCell ref="B6:G6"/>
    <mergeCell ref="B27:G27"/>
    <mergeCell ref="B47:G4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79A8-846C-46D0-813A-B6B7671FAB34}">
  <dimension ref="B1:G95"/>
  <sheetViews>
    <sheetView tabSelected="1" zoomScale="80" zoomScaleNormal="80" workbookViewId="0">
      <selection activeCell="J40" sqref="J40"/>
    </sheetView>
  </sheetViews>
  <sheetFormatPr baseColWidth="10" defaultRowHeight="15" x14ac:dyDescent="0.25"/>
  <cols>
    <col min="1" max="1" width="16.140625" customWidth="1"/>
    <col min="2" max="2" width="27.28515625" customWidth="1"/>
    <col min="3" max="5" width="15.7109375" style="59" customWidth="1"/>
    <col min="6" max="6" width="18" style="59" customWidth="1"/>
    <col min="7" max="7" width="16.42578125" style="59" customWidth="1"/>
  </cols>
  <sheetData>
    <row r="1" spans="2:7" ht="15.75" thickBot="1" x14ac:dyDescent="0.3">
      <c r="B1" s="41" t="s">
        <v>58</v>
      </c>
      <c r="C1" s="41"/>
      <c r="D1" s="135">
        <v>44417</v>
      </c>
      <c r="E1" s="135"/>
      <c r="F1"/>
      <c r="G1"/>
    </row>
    <row r="2" spans="2:7" ht="16.5" thickBot="1" x14ac:dyDescent="0.3">
      <c r="B2" s="136" t="s">
        <v>88</v>
      </c>
      <c r="C2" s="137"/>
      <c r="D2" s="137"/>
      <c r="E2" s="137"/>
      <c r="F2" s="137"/>
      <c r="G2" s="138"/>
    </row>
    <row r="3" spans="2:7" x14ac:dyDescent="0.25">
      <c r="C3"/>
      <c r="D3"/>
      <c r="E3"/>
      <c r="F3"/>
      <c r="G3"/>
    </row>
    <row r="4" spans="2:7" x14ac:dyDescent="0.25">
      <c r="C4"/>
      <c r="D4"/>
      <c r="E4"/>
      <c r="F4"/>
      <c r="G4"/>
    </row>
    <row r="5" spans="2:7" x14ac:dyDescent="0.25">
      <c r="C5"/>
      <c r="D5"/>
      <c r="E5"/>
      <c r="F5"/>
      <c r="G5"/>
    </row>
    <row r="6" spans="2:7" x14ac:dyDescent="0.25">
      <c r="C6"/>
      <c r="D6"/>
      <c r="E6"/>
      <c r="F6"/>
      <c r="G6"/>
    </row>
    <row r="7" spans="2:7" ht="15.75" thickBot="1" x14ac:dyDescent="0.3">
      <c r="C7"/>
      <c r="D7"/>
      <c r="E7"/>
      <c r="F7"/>
      <c r="G7"/>
    </row>
    <row r="8" spans="2:7" ht="15.75" thickBot="1" x14ac:dyDescent="0.3">
      <c r="B8" s="36" t="s">
        <v>62</v>
      </c>
      <c r="C8" s="60" t="s">
        <v>57</v>
      </c>
      <c r="D8" s="62" t="s">
        <v>53</v>
      </c>
      <c r="E8" s="64" t="s">
        <v>54</v>
      </c>
      <c r="F8" s="76" t="s">
        <v>55</v>
      </c>
      <c r="G8" s="73" t="s">
        <v>56</v>
      </c>
    </row>
    <row r="9" spans="2:7" ht="15.75" thickBot="1" x14ac:dyDescent="0.3">
      <c r="B9" s="4" t="s">
        <v>89</v>
      </c>
      <c r="C9" s="61" t="s">
        <v>90</v>
      </c>
      <c r="D9" s="63" t="s">
        <v>91</v>
      </c>
      <c r="E9" s="65" t="s">
        <v>92</v>
      </c>
      <c r="F9" s="77" t="s">
        <v>93</v>
      </c>
      <c r="G9" s="74" t="s">
        <v>94</v>
      </c>
    </row>
    <row r="10" spans="2:7" ht="15.75" thickTop="1" x14ac:dyDescent="0.25">
      <c r="B10" s="3">
        <v>2019</v>
      </c>
      <c r="C10" s="107">
        <v>33951</v>
      </c>
      <c r="D10" s="108">
        <v>18748</v>
      </c>
      <c r="E10" s="109">
        <v>13610</v>
      </c>
      <c r="F10" s="110">
        <v>47062</v>
      </c>
      <c r="G10" s="111">
        <v>33410</v>
      </c>
    </row>
    <row r="11" spans="2:7" ht="15.75" thickBot="1" x14ac:dyDescent="0.3">
      <c r="B11" s="70">
        <v>2020</v>
      </c>
      <c r="C11" s="112">
        <v>31391</v>
      </c>
      <c r="D11" s="113">
        <v>8193</v>
      </c>
      <c r="E11" s="114">
        <v>8950</v>
      </c>
      <c r="F11" s="115">
        <v>40306</v>
      </c>
      <c r="G11" s="116">
        <v>24858</v>
      </c>
    </row>
    <row r="12" spans="2:7" ht="15.75" thickBot="1" x14ac:dyDescent="0.3">
      <c r="B12" s="49" t="s">
        <v>64</v>
      </c>
      <c r="C12" s="79">
        <f>(C11-C10)/C10</f>
        <v>-7.5402786368590033E-2</v>
      </c>
      <c r="D12" s="71">
        <f t="shared" ref="D12:G12" si="0">(D11-D10)/D10</f>
        <v>-0.56299338596116921</v>
      </c>
      <c r="E12" s="72">
        <f t="shared" si="0"/>
        <v>-0.34239529757531229</v>
      </c>
      <c r="F12" s="78">
        <f t="shared" si="0"/>
        <v>-0.14355531001657387</v>
      </c>
      <c r="G12" s="75">
        <f t="shared" si="0"/>
        <v>-0.25597126608799758</v>
      </c>
    </row>
    <row r="13" spans="2:7" x14ac:dyDescent="0.25">
      <c r="C13"/>
      <c r="D13"/>
      <c r="E13"/>
      <c r="F13"/>
      <c r="G13"/>
    </row>
    <row r="14" spans="2:7" x14ac:dyDescent="0.25">
      <c r="C14"/>
      <c r="D14"/>
      <c r="E14"/>
      <c r="F14"/>
      <c r="G14"/>
    </row>
    <row r="15" spans="2:7" x14ac:dyDescent="0.25">
      <c r="C15"/>
      <c r="D15"/>
      <c r="E15"/>
      <c r="F15"/>
      <c r="G15"/>
    </row>
    <row r="16" spans="2:7" x14ac:dyDescent="0.25">
      <c r="C16"/>
      <c r="D16"/>
      <c r="E16"/>
      <c r="F16"/>
      <c r="G16"/>
    </row>
    <row r="17" spans="2:7" x14ac:dyDescent="0.25">
      <c r="C17"/>
      <c r="D17"/>
      <c r="E17"/>
      <c r="F17"/>
      <c r="G17"/>
    </row>
    <row r="18" spans="2:7" x14ac:dyDescent="0.25">
      <c r="C18"/>
      <c r="D18"/>
      <c r="E18"/>
      <c r="F18"/>
      <c r="G18"/>
    </row>
    <row r="19" spans="2:7" x14ac:dyDescent="0.25">
      <c r="C19"/>
      <c r="D19"/>
      <c r="E19"/>
      <c r="F19"/>
      <c r="G19"/>
    </row>
    <row r="20" spans="2:7" x14ac:dyDescent="0.25">
      <c r="C20"/>
      <c r="D20"/>
      <c r="E20"/>
      <c r="F20"/>
      <c r="G20"/>
    </row>
    <row r="21" spans="2:7" x14ac:dyDescent="0.25">
      <c r="C21"/>
      <c r="D21"/>
      <c r="E21"/>
      <c r="F21"/>
      <c r="G21"/>
    </row>
    <row r="22" spans="2:7" x14ac:dyDescent="0.25">
      <c r="C22"/>
      <c r="D22"/>
      <c r="E22"/>
      <c r="F22"/>
      <c r="G22"/>
    </row>
    <row r="23" spans="2:7" x14ac:dyDescent="0.25">
      <c r="C23"/>
      <c r="D23"/>
      <c r="E23"/>
      <c r="F23"/>
      <c r="G23"/>
    </row>
    <row r="24" spans="2:7" x14ac:dyDescent="0.25">
      <c r="C24"/>
      <c r="D24"/>
      <c r="E24"/>
      <c r="F24"/>
      <c r="G24"/>
    </row>
    <row r="25" spans="2:7" x14ac:dyDescent="0.25">
      <c r="C25"/>
      <c r="D25"/>
      <c r="E25"/>
      <c r="F25"/>
      <c r="G25"/>
    </row>
    <row r="26" spans="2:7" x14ac:dyDescent="0.25">
      <c r="C26"/>
      <c r="D26"/>
      <c r="E26"/>
      <c r="F26"/>
      <c r="G26"/>
    </row>
    <row r="27" spans="2:7" x14ac:dyDescent="0.25">
      <c r="C27"/>
      <c r="D27"/>
      <c r="E27"/>
      <c r="F27"/>
      <c r="G27"/>
    </row>
    <row r="28" spans="2:7" ht="15.75" thickBot="1" x14ac:dyDescent="0.3">
      <c r="C28"/>
      <c r="D28"/>
      <c r="E28"/>
      <c r="F28"/>
      <c r="G28"/>
    </row>
    <row r="29" spans="2:7" ht="15.75" thickBot="1" x14ac:dyDescent="0.3">
      <c r="B29" s="36" t="s">
        <v>65</v>
      </c>
      <c r="C29" s="60" t="s">
        <v>57</v>
      </c>
      <c r="D29" s="62" t="s">
        <v>53</v>
      </c>
      <c r="E29" s="64" t="s">
        <v>54</v>
      </c>
      <c r="F29" s="76" t="s">
        <v>55</v>
      </c>
      <c r="G29" s="73" t="s">
        <v>56</v>
      </c>
    </row>
    <row r="30" spans="2:7" ht="15.75" thickBot="1" x14ac:dyDescent="0.3">
      <c r="B30" s="4" t="s">
        <v>89</v>
      </c>
      <c r="C30" s="61" t="s">
        <v>90</v>
      </c>
      <c r="D30" s="63" t="s">
        <v>91</v>
      </c>
      <c r="E30" s="65" t="s">
        <v>92</v>
      </c>
      <c r="F30" s="77" t="s">
        <v>93</v>
      </c>
      <c r="G30" s="74" t="s">
        <v>94</v>
      </c>
    </row>
    <row r="31" spans="2:7" ht="15.75" thickTop="1" x14ac:dyDescent="0.25">
      <c r="B31" s="3">
        <v>2019</v>
      </c>
      <c r="C31" s="107">
        <v>26632</v>
      </c>
      <c r="D31" s="108">
        <v>16019</v>
      </c>
      <c r="E31" s="109">
        <v>11505</v>
      </c>
      <c r="F31" s="110">
        <v>39380</v>
      </c>
      <c r="G31" s="111">
        <v>26666</v>
      </c>
    </row>
    <row r="32" spans="2:7" ht="15.75" thickBot="1" x14ac:dyDescent="0.3">
      <c r="B32" s="70">
        <v>2020</v>
      </c>
      <c r="C32" s="112">
        <v>25442</v>
      </c>
      <c r="D32" s="113">
        <v>7287</v>
      </c>
      <c r="E32" s="114">
        <v>7683</v>
      </c>
      <c r="F32" s="115">
        <v>34393</v>
      </c>
      <c r="G32" s="116">
        <v>21044</v>
      </c>
    </row>
    <row r="33" spans="2:7" ht="15.75" thickBot="1" x14ac:dyDescent="0.3">
      <c r="B33" s="49" t="s">
        <v>64</v>
      </c>
      <c r="C33" s="79">
        <f>(C32-C31)/C31</f>
        <v>-4.4683088014418747E-2</v>
      </c>
      <c r="D33" s="71">
        <f t="shared" ref="D33" si="1">(D32-D31)/D31</f>
        <v>-0.54510269055496596</v>
      </c>
      <c r="E33" s="72">
        <f t="shared" ref="E33" si="2">(E32-E31)/E31</f>
        <v>-0.33220338983050846</v>
      </c>
      <c r="F33" s="78">
        <f t="shared" ref="F33" si="3">(F32-F31)/F31</f>
        <v>-0.1266378872524124</v>
      </c>
      <c r="G33" s="75">
        <f t="shared" ref="G33" si="4">(G32-G31)/G31</f>
        <v>-0.21083027075676891</v>
      </c>
    </row>
    <row r="34" spans="2:7" x14ac:dyDescent="0.25">
      <c r="C34"/>
      <c r="D34"/>
      <c r="E34"/>
      <c r="F34"/>
      <c r="G34"/>
    </row>
    <row r="35" spans="2:7" x14ac:dyDescent="0.25">
      <c r="C35"/>
      <c r="D35"/>
      <c r="E35"/>
      <c r="F35"/>
      <c r="G35"/>
    </row>
    <row r="36" spans="2:7" x14ac:dyDescent="0.25">
      <c r="C36"/>
      <c r="D36"/>
      <c r="E36"/>
      <c r="F36"/>
      <c r="G36"/>
    </row>
    <row r="37" spans="2:7" x14ac:dyDescent="0.25">
      <c r="C37"/>
      <c r="D37"/>
      <c r="E37"/>
      <c r="F37"/>
      <c r="G37"/>
    </row>
    <row r="38" spans="2:7" x14ac:dyDescent="0.25">
      <c r="C38"/>
      <c r="D38"/>
      <c r="E38"/>
      <c r="F38"/>
      <c r="G38"/>
    </row>
    <row r="39" spans="2:7" x14ac:dyDescent="0.25">
      <c r="C39"/>
      <c r="D39"/>
      <c r="E39"/>
      <c r="F39"/>
      <c r="G39"/>
    </row>
    <row r="40" spans="2:7" x14ac:dyDescent="0.25">
      <c r="C40"/>
      <c r="D40"/>
      <c r="E40"/>
      <c r="F40"/>
      <c r="G40"/>
    </row>
    <row r="41" spans="2:7" x14ac:dyDescent="0.25">
      <c r="C41"/>
      <c r="D41"/>
      <c r="E41"/>
      <c r="F41"/>
      <c r="G41"/>
    </row>
    <row r="42" spans="2:7" x14ac:dyDescent="0.25">
      <c r="C42"/>
      <c r="D42"/>
      <c r="E42"/>
      <c r="F42"/>
      <c r="G42"/>
    </row>
    <row r="43" spans="2:7" x14ac:dyDescent="0.25">
      <c r="C43"/>
      <c r="D43"/>
      <c r="E43"/>
      <c r="F43"/>
      <c r="G43"/>
    </row>
    <row r="44" spans="2:7" x14ac:dyDescent="0.25">
      <c r="C44"/>
      <c r="D44"/>
      <c r="E44"/>
      <c r="F44"/>
      <c r="G44"/>
    </row>
    <row r="45" spans="2:7" x14ac:dyDescent="0.25">
      <c r="C45"/>
      <c r="D45"/>
      <c r="E45"/>
      <c r="F45"/>
      <c r="G45"/>
    </row>
    <row r="46" spans="2:7" x14ac:dyDescent="0.25">
      <c r="C46"/>
      <c r="D46"/>
      <c r="E46"/>
      <c r="F46"/>
      <c r="G46"/>
    </row>
    <row r="47" spans="2:7" x14ac:dyDescent="0.25">
      <c r="C47"/>
      <c r="D47"/>
      <c r="E47"/>
      <c r="F47"/>
      <c r="G47"/>
    </row>
    <row r="48" spans="2:7" x14ac:dyDescent="0.25">
      <c r="C48"/>
      <c r="D48"/>
      <c r="E48"/>
      <c r="F48"/>
      <c r="G48"/>
    </row>
    <row r="49" spans="2:7" x14ac:dyDescent="0.25">
      <c r="C49"/>
      <c r="D49"/>
      <c r="E49"/>
      <c r="F49"/>
      <c r="G49"/>
    </row>
    <row r="50" spans="2:7" x14ac:dyDescent="0.25">
      <c r="C50"/>
      <c r="D50"/>
      <c r="E50"/>
      <c r="F50"/>
      <c r="G50"/>
    </row>
    <row r="51" spans="2:7" ht="15.75" thickBot="1" x14ac:dyDescent="0.3">
      <c r="C51"/>
      <c r="D51"/>
      <c r="E51"/>
      <c r="F51"/>
      <c r="G51"/>
    </row>
    <row r="52" spans="2:7" ht="15.75" thickBot="1" x14ac:dyDescent="0.3">
      <c r="B52" s="36" t="s">
        <v>66</v>
      </c>
      <c r="C52" s="60" t="s">
        <v>57</v>
      </c>
      <c r="D52" s="62" t="s">
        <v>53</v>
      </c>
      <c r="E52" s="64" t="s">
        <v>54</v>
      </c>
      <c r="F52" s="76" t="s">
        <v>55</v>
      </c>
      <c r="G52" s="73" t="s">
        <v>56</v>
      </c>
    </row>
    <row r="53" spans="2:7" ht="15.75" thickBot="1" x14ac:dyDescent="0.3">
      <c r="B53" s="4" t="s">
        <v>89</v>
      </c>
      <c r="C53" s="61" t="s">
        <v>90</v>
      </c>
      <c r="D53" s="63" t="s">
        <v>91</v>
      </c>
      <c r="E53" s="65" t="s">
        <v>92</v>
      </c>
      <c r="F53" s="77" t="s">
        <v>93</v>
      </c>
      <c r="G53" s="74" t="s">
        <v>94</v>
      </c>
    </row>
    <row r="54" spans="2:7" ht="15.75" thickTop="1" x14ac:dyDescent="0.25">
      <c r="B54" s="3">
        <v>2019</v>
      </c>
      <c r="C54" s="107">
        <v>7319</v>
      </c>
      <c r="D54" s="108">
        <v>2729</v>
      </c>
      <c r="E54" s="109">
        <v>2105</v>
      </c>
      <c r="F54" s="110">
        <v>7682</v>
      </c>
      <c r="G54" s="111">
        <v>6744</v>
      </c>
    </row>
    <row r="55" spans="2:7" ht="15.75" thickBot="1" x14ac:dyDescent="0.3">
      <c r="B55" s="70">
        <v>2020</v>
      </c>
      <c r="C55" s="112">
        <v>5949</v>
      </c>
      <c r="D55" s="113">
        <v>906</v>
      </c>
      <c r="E55" s="114">
        <v>1267</v>
      </c>
      <c r="F55" s="115">
        <v>5913</v>
      </c>
      <c r="G55" s="116">
        <v>3814</v>
      </c>
    </row>
    <row r="56" spans="2:7" ht="15.75" thickBot="1" x14ac:dyDescent="0.3">
      <c r="B56" s="49" t="s">
        <v>64</v>
      </c>
      <c r="C56" s="79">
        <f>(C55-C54)/C54</f>
        <v>-0.18718404153572893</v>
      </c>
      <c r="D56" s="71">
        <f t="shared" ref="D56" si="5">(D55-D54)/D54</f>
        <v>-0.66801026016855991</v>
      </c>
      <c r="E56" s="72">
        <f t="shared" ref="E56" si="6">(E55-E54)/E54</f>
        <v>-0.39809976247030882</v>
      </c>
      <c r="F56" s="78">
        <f t="shared" ref="F56" si="7">(F55-F54)/F54</f>
        <v>-0.2302785732882062</v>
      </c>
      <c r="G56" s="75">
        <f t="shared" ref="G56" si="8">(G55-G54)/G54</f>
        <v>-0.43446026097271651</v>
      </c>
    </row>
    <row r="57" spans="2:7" x14ac:dyDescent="0.25">
      <c r="C57"/>
      <c r="D57"/>
      <c r="E57"/>
      <c r="F57"/>
      <c r="G57"/>
    </row>
    <row r="58" spans="2:7" x14ac:dyDescent="0.25">
      <c r="C58"/>
      <c r="D58"/>
      <c r="E58"/>
      <c r="F58"/>
      <c r="G58"/>
    </row>
    <row r="59" spans="2:7" x14ac:dyDescent="0.25">
      <c r="C59"/>
      <c r="D59"/>
      <c r="E59"/>
      <c r="F59"/>
      <c r="G59"/>
    </row>
    <row r="60" spans="2:7" x14ac:dyDescent="0.25">
      <c r="C60"/>
      <c r="D60"/>
      <c r="E60"/>
      <c r="F60"/>
      <c r="G60"/>
    </row>
    <row r="61" spans="2:7" x14ac:dyDescent="0.25">
      <c r="C61"/>
      <c r="D61"/>
      <c r="E61"/>
      <c r="F61"/>
      <c r="G61"/>
    </row>
    <row r="62" spans="2:7" x14ac:dyDescent="0.25">
      <c r="C62"/>
      <c r="D62"/>
      <c r="E62"/>
      <c r="F62"/>
      <c r="G62"/>
    </row>
    <row r="63" spans="2:7" x14ac:dyDescent="0.25">
      <c r="C63"/>
      <c r="D63"/>
      <c r="E63"/>
      <c r="F63"/>
      <c r="G63"/>
    </row>
    <row r="64" spans="2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  <row r="90" spans="3:7" x14ac:dyDescent="0.25">
      <c r="C90"/>
      <c r="D90"/>
      <c r="E90"/>
      <c r="F90"/>
      <c r="G90"/>
    </row>
    <row r="91" spans="3:7" x14ac:dyDescent="0.25">
      <c r="C91"/>
      <c r="D91"/>
      <c r="E91"/>
      <c r="F91"/>
      <c r="G91"/>
    </row>
    <row r="92" spans="3:7" x14ac:dyDescent="0.25">
      <c r="C92"/>
      <c r="D92"/>
      <c r="E92"/>
      <c r="F92"/>
      <c r="G92"/>
    </row>
    <row r="93" spans="3:7" x14ac:dyDescent="0.25">
      <c r="C93"/>
      <c r="D93"/>
      <c r="E93"/>
      <c r="F93"/>
      <c r="G93"/>
    </row>
    <row r="94" spans="3:7" x14ac:dyDescent="0.25">
      <c r="C94"/>
      <c r="D94"/>
      <c r="E94"/>
      <c r="F94"/>
      <c r="G94"/>
    </row>
    <row r="95" spans="3:7" x14ac:dyDescent="0.25">
      <c r="C95"/>
      <c r="D95"/>
      <c r="E95"/>
      <c r="F95"/>
      <c r="G95"/>
    </row>
  </sheetData>
  <mergeCells count="2">
    <mergeCell ref="B2:G2"/>
    <mergeCell ref="D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AO per week</vt:lpstr>
      <vt:lpstr>AO per maand</vt:lpstr>
      <vt:lpstr>AO per kwartaal</vt:lpstr>
      <vt:lpstr>AO per fase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Gilles Cornez</cp:lastModifiedBy>
  <dcterms:created xsi:type="dcterms:W3CDTF">2020-04-10T11:15:55Z</dcterms:created>
  <dcterms:modified xsi:type="dcterms:W3CDTF">2021-10-14T06:29:26Z</dcterms:modified>
</cp:coreProperties>
</file>