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9600" windowHeight="13440"/>
  </bookViews>
  <sheets>
    <sheet name="Table des matières" sheetId="1" r:id="rId1"/>
    <sheet name="13.1" sheetId="2" r:id="rId2"/>
    <sheet name="13.3" sheetId="4" state="hidden" r:id="rId3"/>
    <sheet name="13.4" sheetId="5" state="hidden" r:id="rId4"/>
    <sheet name="13.5" sheetId="6" state="hidden" r:id="rId5"/>
    <sheet name="13.6" sheetId="7" state="hidden" r:id="rId6"/>
    <sheet name="13.2" sheetId="8" r:id="rId7"/>
    <sheet name="Blad2" sheetId="9" state="hidden" r:id="rId8"/>
  </sheets>
  <externalReferences>
    <externalReference r:id="rId9"/>
    <externalReference r:id="rId10"/>
    <externalReference r:id="rId11"/>
  </externalReferences>
  <definedNames>
    <definedName name="_xlnm.Print_Titles" localSheetId="1">'13.1'!$2:$3</definedName>
    <definedName name="_xlnm.Print_Titles" localSheetId="2">'13.3'!$1:$3</definedName>
    <definedName name="_xlnm.Print_Titles" localSheetId="3">'13.4'!$1:$3</definedName>
    <definedName name="_xlnm.Print_Titles" localSheetId="4">'13.5'!$1:$3</definedName>
  </definedNames>
  <calcPr calcId="145621"/>
</workbook>
</file>

<file path=xl/calcChain.xml><?xml version="1.0" encoding="utf-8"?>
<calcChain xmlns="http://schemas.openxmlformats.org/spreadsheetml/2006/main">
  <c r="N5" i="4" l="1"/>
  <c r="N4" i="4"/>
  <c r="N92" i="4" l="1"/>
  <c r="N91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6" i="4"/>
</calcChain>
</file>

<file path=xl/sharedStrings.xml><?xml version="1.0" encoding="utf-8"?>
<sst xmlns="http://schemas.openxmlformats.org/spreadsheetml/2006/main" count="1714" uniqueCount="231">
  <si>
    <t>13.1</t>
  </si>
  <si>
    <t>Code NACE</t>
  </si>
  <si>
    <t>Secteur d'activité économique</t>
  </si>
  <si>
    <t>Heures d'exposition aux risques (*)</t>
  </si>
  <si>
    <t>Nombre d'accidents (**)</t>
  </si>
  <si>
    <t>Nombre d'accidents mortels</t>
  </si>
  <si>
    <t>Somme des taux d'incapacité permanente</t>
  </si>
  <si>
    <t>Nombre des jours perdus</t>
  </si>
  <si>
    <t>T.F.</t>
  </si>
  <si>
    <t>T.G.R.</t>
  </si>
  <si>
    <t>T.G.G.</t>
  </si>
  <si>
    <t>01</t>
  </si>
  <si>
    <t>Culture et production animale, chasse et services annexes</t>
  </si>
  <si>
    <t>02</t>
  </si>
  <si>
    <t>Sylviculture et exploitation forestière</t>
  </si>
  <si>
    <t>03</t>
  </si>
  <si>
    <t>Pêche et aquaculture</t>
  </si>
  <si>
    <t>05</t>
  </si>
  <si>
    <t>Extraction de houille et de lignite</t>
  </si>
  <si>
    <t>06</t>
  </si>
  <si>
    <t>Extraction d'hydrocarbures</t>
  </si>
  <si>
    <t>07</t>
  </si>
  <si>
    <t>Extraction de minerais métalliques</t>
  </si>
  <si>
    <t>08</t>
  </si>
  <si>
    <t>Autres industries extractives</t>
  </si>
  <si>
    <t>09</t>
  </si>
  <si>
    <t>Services de soutien aux industries extractives</t>
  </si>
  <si>
    <t>10</t>
  </si>
  <si>
    <t xml:space="preserve">Industries alimentaires </t>
  </si>
  <si>
    <t>11</t>
  </si>
  <si>
    <t>Fabrication de boissons</t>
  </si>
  <si>
    <t>12</t>
  </si>
  <si>
    <t>Fabrication de produits à base de tabac</t>
  </si>
  <si>
    <t>13</t>
  </si>
  <si>
    <t>Fabrication de textiles</t>
  </si>
  <si>
    <t>14</t>
  </si>
  <si>
    <t>Industrie de l'habillement</t>
  </si>
  <si>
    <t>15</t>
  </si>
  <si>
    <t>Industrie du cuir et de la chaussure</t>
  </si>
  <si>
    <t>16</t>
  </si>
  <si>
    <t>Travail du bois et fabrication d'articles en bois et en liège, à l'exception des meubles; fabrication d'articles en vannerie et sparterie</t>
  </si>
  <si>
    <t>17</t>
  </si>
  <si>
    <t>Industrie du papier et du carton</t>
  </si>
  <si>
    <t>18</t>
  </si>
  <si>
    <t>Imprimerie et reproduction d'enregistrements</t>
  </si>
  <si>
    <t>19</t>
  </si>
  <si>
    <t>Cokéfaction et raffinage</t>
  </si>
  <si>
    <t>20</t>
  </si>
  <si>
    <t>Industrie chimique</t>
  </si>
  <si>
    <t>21</t>
  </si>
  <si>
    <t>Industrie pharmaceutique</t>
  </si>
  <si>
    <t>22</t>
  </si>
  <si>
    <t>Fabrication de produits en caoutchouc et en plastique</t>
  </si>
  <si>
    <t>23</t>
  </si>
  <si>
    <t>Fabrication d'autres produits minéraux non métalliques</t>
  </si>
  <si>
    <t>24</t>
  </si>
  <si>
    <t>Métallurgie</t>
  </si>
  <si>
    <t>25</t>
  </si>
  <si>
    <t>Fabrication de produits métalliques, à l'exception des machines et des équipements</t>
  </si>
  <si>
    <t>26</t>
  </si>
  <si>
    <t>Fabrication de produits informatiques, électroniques et optiques</t>
  </si>
  <si>
    <t>27</t>
  </si>
  <si>
    <t>Fabrication d'équipements électriques</t>
  </si>
  <si>
    <t>28</t>
  </si>
  <si>
    <t>Fabrication de machines et d'équipements n.c.a.</t>
  </si>
  <si>
    <t>29</t>
  </si>
  <si>
    <t>Construction et assemblage de véhicules automobiles, de remorques et de semi-remorques</t>
  </si>
  <si>
    <t>30</t>
  </si>
  <si>
    <t>Fabrication d'autres matériels de transport</t>
  </si>
  <si>
    <t>31</t>
  </si>
  <si>
    <t>Fabrication de meubles</t>
  </si>
  <si>
    <t>32</t>
  </si>
  <si>
    <t>Autres industries manufacturières</t>
  </si>
  <si>
    <t>33</t>
  </si>
  <si>
    <t>Réparation et installation de machines et d'équipements</t>
  </si>
  <si>
    <t>35</t>
  </si>
  <si>
    <t>Production et distribution d'électricité, de gaz, de vapeur et d'air conditionné</t>
  </si>
  <si>
    <t>36</t>
  </si>
  <si>
    <t>Captage, traitement et distribution d'eau</t>
  </si>
  <si>
    <t>37</t>
  </si>
  <si>
    <t>Collecte et traitement des eaux usées</t>
  </si>
  <si>
    <t>38</t>
  </si>
  <si>
    <t>Collecte, traitement et élimination des déchets; récupération</t>
  </si>
  <si>
    <t>39</t>
  </si>
  <si>
    <t>Dépollution et autres services de gestion des déchets</t>
  </si>
  <si>
    <t>41</t>
  </si>
  <si>
    <t>Construction de bâtiments; promotion immobilière</t>
  </si>
  <si>
    <t>42</t>
  </si>
  <si>
    <t>Génie civil</t>
  </si>
  <si>
    <t>43</t>
  </si>
  <si>
    <t>Travaux de construction spécialisés</t>
  </si>
  <si>
    <t>45</t>
  </si>
  <si>
    <t>Commerce de gros et de détail et réparation véhicules automobiles et de motocycles</t>
  </si>
  <si>
    <t>46</t>
  </si>
  <si>
    <t>Commerce de gros, à l'exception des véhicules automobiles et des motocycles</t>
  </si>
  <si>
    <t>47</t>
  </si>
  <si>
    <t>Commerce de détail, à l'exception des véhicules automobiles et des motocycles</t>
  </si>
  <si>
    <t>49</t>
  </si>
  <si>
    <t>Transports terrestres et transport par conduites</t>
  </si>
  <si>
    <t>50</t>
  </si>
  <si>
    <t>Transports par eau</t>
  </si>
  <si>
    <t>51</t>
  </si>
  <si>
    <t>Transports aériens</t>
  </si>
  <si>
    <t>52</t>
  </si>
  <si>
    <t>Entreposage et services auxiliaires des transports</t>
  </si>
  <si>
    <t>53</t>
  </si>
  <si>
    <t>Activités de poste et de courrier</t>
  </si>
  <si>
    <t>55</t>
  </si>
  <si>
    <t>Hébergement</t>
  </si>
  <si>
    <t>56</t>
  </si>
  <si>
    <t>Restauration</t>
  </si>
  <si>
    <t>58</t>
  </si>
  <si>
    <t>Édition</t>
  </si>
  <si>
    <t>59</t>
  </si>
  <si>
    <t>Production de films cinématographiques, de vidéo et de programmes de télévision; enregistrement sonore et édition musicale</t>
  </si>
  <si>
    <t>60</t>
  </si>
  <si>
    <t>Programmation et diffusion de programmes de radio et de télévision</t>
  </si>
  <si>
    <t>61</t>
  </si>
  <si>
    <t>Télécommunications</t>
  </si>
  <si>
    <t>62</t>
  </si>
  <si>
    <t>Programmation, conseil et autres activités informatiques</t>
  </si>
  <si>
    <t>63</t>
  </si>
  <si>
    <t>Services d'information</t>
  </si>
  <si>
    <t>64</t>
  </si>
  <si>
    <t>Activités des services financiers, hors assurance et caisses de retraite</t>
  </si>
  <si>
    <t>65</t>
  </si>
  <si>
    <t xml:space="preserve">Assurance, réassurance et caisses de retraite, à l'exclusion des assurances sociales obligatoires </t>
  </si>
  <si>
    <t>66</t>
  </si>
  <si>
    <t>Activités auxiliaires de services financiers et d'assurance</t>
  </si>
  <si>
    <t>68</t>
  </si>
  <si>
    <t>Activités immobilières</t>
  </si>
  <si>
    <t>69</t>
  </si>
  <si>
    <t>Activités juridiques et comptables</t>
  </si>
  <si>
    <t>70</t>
  </si>
  <si>
    <t>Activités des sièges sociaux; conseil de gestion</t>
  </si>
  <si>
    <t>71</t>
  </si>
  <si>
    <t>Activités d'architecture et d'ingénierie; activités de contrôle et analyses techniques</t>
  </si>
  <si>
    <t>72</t>
  </si>
  <si>
    <t>Recherche-développement scientifique</t>
  </si>
  <si>
    <t>73</t>
  </si>
  <si>
    <t>Publicité et études de marché</t>
  </si>
  <si>
    <t>74</t>
  </si>
  <si>
    <t>Autres activités spécialisées, scientifiques et techniques</t>
  </si>
  <si>
    <t>75</t>
  </si>
  <si>
    <t>Activités vétérinaires</t>
  </si>
  <si>
    <t>77</t>
  </si>
  <si>
    <t>78</t>
  </si>
  <si>
    <t>Activités liées à l'emploi</t>
  </si>
  <si>
    <t>79</t>
  </si>
  <si>
    <t>Activités des agences de voyage, voyagistes, services de réservation et activités connexes</t>
  </si>
  <si>
    <t>80</t>
  </si>
  <si>
    <t>Enquêtes et sécurité</t>
  </si>
  <si>
    <t>81</t>
  </si>
  <si>
    <t>Services relatifs aux bâtiments; aménagement paysager</t>
  </si>
  <si>
    <t>82</t>
  </si>
  <si>
    <t>Services administratifs de bureau et autres activités de soutien aux entreprises</t>
  </si>
  <si>
    <t>84</t>
  </si>
  <si>
    <t>Administration publique et défense; sécurité sociale obligatoire</t>
  </si>
  <si>
    <t>85</t>
  </si>
  <si>
    <t>Enseignement</t>
  </si>
  <si>
    <t>86</t>
  </si>
  <si>
    <t>Activités pour la santé humaine</t>
  </si>
  <si>
    <t>87</t>
  </si>
  <si>
    <t>Activités médico-sociales et sociales avec hébergement</t>
  </si>
  <si>
    <t>88</t>
  </si>
  <si>
    <t>Action sociale sans hébergement</t>
  </si>
  <si>
    <t>90</t>
  </si>
  <si>
    <t>Activités créatives, artistiques et de spectacle</t>
  </si>
  <si>
    <t>91</t>
  </si>
  <si>
    <t>Bibliothèques, archives, musées et autres activités culturelles</t>
  </si>
  <si>
    <t>92</t>
  </si>
  <si>
    <t>Organisation de jeux de hasard et d'argent</t>
  </si>
  <si>
    <t>93</t>
  </si>
  <si>
    <t>Activités sportives, récréatives et de loisirs</t>
  </si>
  <si>
    <t>94</t>
  </si>
  <si>
    <t>Activités des organisations associatives</t>
  </si>
  <si>
    <t>95</t>
  </si>
  <si>
    <t>Réparation d'ordinateurs et de biens personnels et domestiques</t>
  </si>
  <si>
    <t>96</t>
  </si>
  <si>
    <t>Autres services personnels</t>
  </si>
  <si>
    <t>97</t>
  </si>
  <si>
    <t>Activités des ménages en tant qu'employeurs de personnel domestique</t>
  </si>
  <si>
    <t>98</t>
  </si>
  <si>
    <t>Activités indifférenciées des ménages en tant que producteurs de biens et services pour usage propre</t>
  </si>
  <si>
    <t>99</t>
  </si>
  <si>
    <t>Activités des organisations et organismes extraterritoriaux</t>
  </si>
  <si>
    <t>TOTAL</t>
  </si>
  <si>
    <t>(*) nombre d'heures d'exposition au risque selon l'ONSS,  inclut le volume de l'emploi contractuel des entreprises publiques autonomes et des entreprises de transport public qui émarge à la loi du 10 avril 1971</t>
  </si>
  <si>
    <t>(**) Nombre d'accidents avec au moins un jour d'incapacité de travail</t>
  </si>
  <si>
    <t>Femmes</t>
  </si>
  <si>
    <t>Hommes</t>
  </si>
  <si>
    <t>ETP</t>
  </si>
  <si>
    <t>Total</t>
  </si>
  <si>
    <t>15 à 19 ans</t>
  </si>
  <si>
    <t>20 à 29 ans</t>
  </si>
  <si>
    <t>30 à 39 ans</t>
  </si>
  <si>
    <t>40 à 49 ans</t>
  </si>
  <si>
    <t>50 à 59 ans</t>
  </si>
  <si>
    <t>60 ans et +</t>
  </si>
  <si>
    <t>1 à 4 travailleurs</t>
  </si>
  <si>
    <t>5 à 9 travailleurs</t>
  </si>
  <si>
    <t>10 à 19 travailleurs</t>
  </si>
  <si>
    <t>20 à 49 travailleurs</t>
  </si>
  <si>
    <t>50 à 99 travailleurs</t>
  </si>
  <si>
    <t>100 à 199 travailleurs</t>
  </si>
  <si>
    <t>200 à 499 travailleurs</t>
  </si>
  <si>
    <t>500 à 999 travailleurs</t>
  </si>
  <si>
    <t>1000 travailleurs et +</t>
  </si>
  <si>
    <t>(*) nombre d'heures d'exposition au risque selon l'ONSS au 30 juin de l'année,  inclut le volume de l'emploi contractuel des entreprises publiques autonomes et des entreprises de transport public qui émarge à la loi du 10 avril 1971</t>
  </si>
  <si>
    <t>Ouvriers et étudiants</t>
  </si>
  <si>
    <t>Employés</t>
  </si>
  <si>
    <r>
      <t xml:space="preserve">Activités de location et </t>
    </r>
    <r>
      <rPr>
        <b/>
        <sz val="11"/>
        <rFont val="Microsoft Sans Serif"/>
        <family val="2"/>
      </rPr>
      <t>location</t>
    </r>
    <r>
      <rPr>
        <b/>
        <sz val="11"/>
        <color indexed="8"/>
        <rFont val="Microsoft Sans Serif"/>
        <family val="2"/>
      </rPr>
      <t>-bail</t>
    </r>
  </si>
  <si>
    <t>13.5. Accidents sur le lieu de travail selon le secteur d’activités (NACE 2 positions) : taux de fréquence, taux de gravité réels et taux de gravité globaux selon la taille de l'entreprise - 2017</t>
  </si>
  <si>
    <t>13.4. Accidents sur le lieu de travail selon le secteur d’activités (NACE 2 positions) : taux de fréquence, taux de gravité réels et taux de gravité globaux selon la catégorie d'âge - 2017</t>
  </si>
  <si>
    <t>13.6. Accidents sur le lieu de travail selon le secteur d’activités (NACE 2 positions) : taux de fréquence, taux de gravité réels et taux de gravité globaux selon le genre de travail - 2017</t>
  </si>
  <si>
    <t xml:space="preserve">Andere </t>
  </si>
  <si>
    <t>13.3. Accidents sur le lieu de travail selon le secteur d’activités (NACE 2 positions) : taux de fréquence et taux de gravité réel - 2017</t>
  </si>
  <si>
    <t xml:space="preserve"> </t>
  </si>
  <si>
    <t/>
  </si>
  <si>
    <t>13. ACCIDENTS SUR LE LIEU DE TRAVAIL SELON LE SECTEUR D'ACTIVITES ( NACE 2 POSITIONS ) : TAUX DE FREQUENCE ET TAUX DE GRAVITE REEL - 2018</t>
  </si>
  <si>
    <t>Accidents sur le lieu de travail selon le secteur d’activités ( NACE 2 positions ) : taux de fréquence et taux de gravité réel - 2018</t>
  </si>
  <si>
    <t>13.1. Accidents sur le lieu de travail selon le secteur d’activités (NACE 2 positions) : taux de fréquence et taux de gravité réel - 2018</t>
  </si>
  <si>
    <t>Andere</t>
  </si>
  <si>
    <t xml:space="preserve"> 13.2. Accidents sur le lieu de travail selon le secteur d’activités (NACE 2 positions) : taux de fréquence, taux de gravité réels et taux de gravité globaux, évolution 2017- 2018</t>
  </si>
  <si>
    <t>Secteurs d'activité</t>
  </si>
  <si>
    <t>TF</t>
  </si>
  <si>
    <t>TGR</t>
  </si>
  <si>
    <t>Privé sector</t>
  </si>
  <si>
    <t>publieke sector</t>
  </si>
  <si>
    <t>13.2</t>
  </si>
  <si>
    <t>Accidents sur le lieu de travail selon le secteur d’activités ( NACE 2 positions ) : taux de fréquence et taux de gravité réel - évolution 2017 - 2018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</si>
</sst>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 x14ac:knownFonts="1">
    <font>
      <sz val="11"/>
      <color theme="1"/>
      <name val="Calibri"/>
      <family val="2"/>
      <scheme val="minor"/>
    </font>
    <font>
      <b/>
      <sz val="12"/>
      <name val="Microsoft Sans Serif"/>
      <family val="2"/>
    </font>
    <font>
      <sz val="10"/>
      <color indexed="8"/>
      <name val="Arial"/>
      <family val="2"/>
    </font>
    <font>
      <sz val="12"/>
      <name val="Microsoft Sans Serif"/>
      <family val="2"/>
    </font>
    <font>
      <sz val="10"/>
      <name val="MS Sans Serif"/>
      <family val="2"/>
    </font>
    <font>
      <b/>
      <sz val="11"/>
      <name val="Microsoft Sans Serif"/>
      <family val="2"/>
    </font>
    <font>
      <b/>
      <sz val="11"/>
      <color indexed="8"/>
      <name val="Microsoft Sans Serif"/>
      <family val="2"/>
    </font>
    <font>
      <sz val="11"/>
      <name val="Microsoft Sans Serif"/>
      <family val="2"/>
    </font>
    <font>
      <sz val="11"/>
      <color indexed="8"/>
      <name val="Microsoft Sans Serif"/>
      <family val="2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Calibri"/>
      <family val="2"/>
    </font>
    <font>
      <u/>
      <sz val="11"/>
      <color theme="5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2" fillId="0" borderId="0"/>
    <xf numFmtId="0" fontId="4" fillId="0" borderId="0"/>
  </cellStyleXfs>
  <cellXfs count="246">
    <xf numFmtId="0" fontId="0" fillId="0" borderId="0" xfId="0"/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2" fontId="5" fillId="0" borderId="1" xfId="0" applyNumberFormat="1" applyFont="1" applyFill="1" applyBorder="1" applyAlignment="1">
      <alignment horizontal="right" vertical="center" wrapText="1"/>
    </xf>
    <xf numFmtId="2" fontId="5" fillId="0" borderId="2" xfId="0" applyNumberFormat="1" applyFont="1" applyFill="1" applyBorder="1" applyAlignment="1">
      <alignment horizontal="right" vertical="center" wrapText="1"/>
    </xf>
    <xf numFmtId="4" fontId="5" fillId="0" borderId="3" xfId="0" applyNumberFormat="1" applyFont="1" applyFill="1" applyBorder="1" applyAlignment="1">
      <alignment horizontal="right" vertical="center" wrapText="1"/>
    </xf>
    <xf numFmtId="2" fontId="5" fillId="0" borderId="4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2" applyNumberFormat="1" applyFont="1" applyFill="1" applyBorder="1" applyAlignment="1">
      <alignment horizontal="left" vertical="center" wrapText="1"/>
    </xf>
    <xf numFmtId="0" fontId="6" fillId="0" borderId="14" xfId="2" applyNumberFormat="1" applyFont="1" applyFill="1" applyBorder="1" applyAlignment="1">
      <alignment horizontal="left" vertical="center" wrapText="1"/>
    </xf>
    <xf numFmtId="0" fontId="5" fillId="0" borderId="14" xfId="2" applyNumberFormat="1" applyFont="1" applyFill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2" applyNumberFormat="1" applyFont="1" applyFill="1" applyBorder="1" applyAlignment="1">
      <alignment horizontal="left" vertical="center" wrapText="1"/>
    </xf>
    <xf numFmtId="0" fontId="5" fillId="0" borderId="16" xfId="2" applyNumberFormat="1" applyFont="1" applyFill="1" applyBorder="1" applyAlignment="1">
      <alignment horizontal="left" vertical="center" wrapText="1"/>
    </xf>
    <xf numFmtId="0" fontId="6" fillId="0" borderId="17" xfId="2" applyNumberFormat="1" applyFont="1" applyFill="1" applyBorder="1" applyAlignment="1">
      <alignment horizontal="left" vertical="center" wrapText="1"/>
    </xf>
    <xf numFmtId="0" fontId="5" fillId="0" borderId="17" xfId="2" applyNumberFormat="1" applyFont="1" applyFill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2" xfId="2" applyNumberFormat="1" applyFont="1" applyFill="1" applyBorder="1" applyAlignment="1">
      <alignment horizontal="left" vertical="center" wrapText="1"/>
    </xf>
    <xf numFmtId="0" fontId="5" fillId="0" borderId="23" xfId="2" applyNumberFormat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28" xfId="2" applyNumberFormat="1" applyFont="1" applyFill="1" applyBorder="1" applyAlignment="1">
      <alignment horizontal="left" vertical="center" wrapText="1"/>
    </xf>
    <xf numFmtId="0" fontId="0" fillId="0" borderId="0" xfId="0" applyFont="1"/>
    <xf numFmtId="2" fontId="7" fillId="0" borderId="21" xfId="0" applyNumberFormat="1" applyFont="1" applyFill="1" applyBorder="1" applyAlignment="1">
      <alignment horizontal="right" vertical="center" wrapText="1"/>
    </xf>
    <xf numFmtId="2" fontId="7" fillId="0" borderId="29" xfId="0" applyNumberFormat="1" applyFont="1" applyFill="1" applyBorder="1" applyAlignment="1">
      <alignment horizontal="right" vertical="center" wrapText="1"/>
    </xf>
    <xf numFmtId="4" fontId="7" fillId="0" borderId="30" xfId="0" applyNumberFormat="1" applyFont="1" applyFill="1" applyBorder="1" applyAlignment="1">
      <alignment horizontal="right" vertical="center" wrapText="1"/>
    </xf>
    <xf numFmtId="2" fontId="7" fillId="0" borderId="31" xfId="0" applyNumberFormat="1" applyFont="1" applyFill="1" applyBorder="1" applyAlignment="1">
      <alignment horizontal="right" vertical="center" wrapText="1"/>
    </xf>
    <xf numFmtId="2" fontId="7" fillId="0" borderId="11" xfId="0" applyNumberFormat="1" applyFont="1" applyFill="1" applyBorder="1" applyAlignment="1">
      <alignment horizontal="right" vertical="center" wrapText="1"/>
    </xf>
    <xf numFmtId="2" fontId="7" fillId="0" borderId="32" xfId="0" applyNumberFormat="1" applyFont="1" applyFill="1" applyBorder="1" applyAlignment="1">
      <alignment horizontal="right" vertical="center" wrapText="1"/>
    </xf>
    <xf numFmtId="4" fontId="7" fillId="0" borderId="14" xfId="0" applyNumberFormat="1" applyFont="1" applyFill="1" applyBorder="1" applyAlignment="1">
      <alignment horizontal="right" vertical="center" wrapText="1"/>
    </xf>
    <xf numFmtId="2" fontId="7" fillId="0" borderId="33" xfId="0" applyNumberFormat="1" applyFont="1" applyFill="1" applyBorder="1" applyAlignment="1">
      <alignment horizontal="right" vertical="center" wrapText="1"/>
    </xf>
    <xf numFmtId="2" fontId="7" fillId="0" borderId="27" xfId="0" applyNumberFormat="1" applyFont="1" applyFill="1" applyBorder="1" applyAlignment="1">
      <alignment horizontal="right" vertical="center" wrapText="1"/>
    </xf>
    <xf numFmtId="2" fontId="7" fillId="0" borderId="34" xfId="0" applyNumberFormat="1" applyFont="1" applyFill="1" applyBorder="1" applyAlignment="1">
      <alignment horizontal="right" vertical="center" wrapText="1"/>
    </xf>
    <xf numFmtId="4" fontId="7" fillId="0" borderId="35" xfId="0" applyNumberFormat="1" applyFont="1" applyFill="1" applyBorder="1" applyAlignment="1">
      <alignment horizontal="right" vertical="center" wrapText="1"/>
    </xf>
    <xf numFmtId="2" fontId="7" fillId="0" borderId="36" xfId="0" applyNumberFormat="1" applyFont="1" applyFill="1" applyBorder="1" applyAlignment="1">
      <alignment horizontal="right" vertical="center" wrapText="1"/>
    </xf>
    <xf numFmtId="4" fontId="7" fillId="0" borderId="22" xfId="0" applyNumberFormat="1" applyFont="1" applyFill="1" applyBorder="1" applyAlignment="1">
      <alignment horizontal="right" vertical="center" wrapText="1"/>
    </xf>
    <xf numFmtId="4" fontId="7" fillId="0" borderId="17" xfId="0" applyNumberFormat="1" applyFont="1" applyFill="1" applyBorder="1" applyAlignment="1">
      <alignment horizontal="right" vertical="center" wrapText="1"/>
    </xf>
    <xf numFmtId="4" fontId="7" fillId="0" borderId="28" xfId="0" applyNumberFormat="1" applyFont="1" applyFill="1" applyBorder="1" applyAlignment="1">
      <alignment horizontal="right" vertical="center" wrapText="1"/>
    </xf>
    <xf numFmtId="2" fontId="7" fillId="0" borderId="37" xfId="0" applyNumberFormat="1" applyFont="1" applyFill="1" applyBorder="1" applyAlignment="1">
      <alignment horizontal="right" vertical="center" wrapText="1"/>
    </xf>
    <xf numFmtId="2" fontId="7" fillId="0" borderId="17" xfId="0" applyNumberFormat="1" applyFont="1" applyFill="1" applyBorder="1" applyAlignment="1">
      <alignment horizontal="right" vertical="center" wrapText="1"/>
    </xf>
    <xf numFmtId="2" fontId="7" fillId="0" borderId="14" xfId="0" applyNumberFormat="1" applyFont="1" applyFill="1" applyBorder="1" applyAlignment="1">
      <alignment horizontal="right" vertical="center" wrapText="1"/>
    </xf>
    <xf numFmtId="4" fontId="7" fillId="0" borderId="38" xfId="0" applyNumberFormat="1" applyFont="1" applyFill="1" applyBorder="1" applyAlignment="1">
      <alignment horizontal="center" vertical="center" wrapText="1"/>
    </xf>
    <xf numFmtId="4" fontId="7" fillId="0" borderId="21" xfId="3" applyNumberFormat="1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/>
    </xf>
    <xf numFmtId="4" fontId="8" fillId="0" borderId="29" xfId="0" applyNumberFormat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right" vertical="center" wrapText="1"/>
    </xf>
    <xf numFmtId="2" fontId="7" fillId="0" borderId="39" xfId="0" applyNumberFormat="1" applyFont="1" applyFill="1" applyBorder="1" applyAlignment="1">
      <alignment horizontal="right" vertical="center" wrapText="1"/>
    </xf>
    <xf numFmtId="4" fontId="7" fillId="0" borderId="13" xfId="0" applyNumberFormat="1" applyFont="1" applyFill="1" applyBorder="1" applyAlignment="1">
      <alignment horizontal="right" vertical="center" wrapText="1"/>
    </xf>
    <xf numFmtId="4" fontId="7" fillId="0" borderId="40" xfId="0" applyNumberFormat="1" applyFont="1" applyFill="1" applyBorder="1" applyAlignment="1">
      <alignment horizontal="center" vertical="center" wrapText="1"/>
    </xf>
    <xf numFmtId="3" fontId="7" fillId="0" borderId="32" xfId="0" applyNumberFormat="1" applyFont="1" applyFill="1" applyBorder="1" applyAlignment="1">
      <alignment horizontal="center" vertical="center"/>
    </xf>
    <xf numFmtId="4" fontId="8" fillId="0" borderId="32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" fontId="7" fillId="0" borderId="41" xfId="3" applyNumberFormat="1" applyFont="1" applyFill="1" applyBorder="1" applyAlignment="1">
      <alignment horizontal="center" vertical="center" wrapText="1"/>
    </xf>
    <xf numFmtId="3" fontId="7" fillId="0" borderId="34" xfId="0" applyNumberFormat="1" applyFont="1" applyFill="1" applyBorder="1" applyAlignment="1">
      <alignment horizontal="center" vertical="center"/>
    </xf>
    <xf numFmtId="4" fontId="8" fillId="0" borderId="34" xfId="0" applyNumberFormat="1" applyFont="1" applyFill="1" applyBorder="1" applyAlignment="1">
      <alignment horizontal="center" vertical="center"/>
    </xf>
    <xf numFmtId="3" fontId="8" fillId="0" borderId="28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0" xfId="3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0" xfId="3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right" vertical="center" wrapText="1"/>
    </xf>
    <xf numFmtId="2" fontId="7" fillId="0" borderId="26" xfId="0" applyNumberFormat="1" applyFont="1" applyFill="1" applyBorder="1" applyAlignment="1">
      <alignment horizontal="right" vertical="center" wrapText="1"/>
    </xf>
    <xf numFmtId="4" fontId="7" fillId="0" borderId="15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right" vertical="center" wrapText="1"/>
    </xf>
    <xf numFmtId="2" fontId="5" fillId="0" borderId="8" xfId="0" applyNumberFormat="1" applyFont="1" applyFill="1" applyBorder="1" applyAlignment="1">
      <alignment horizontal="right" vertical="center" wrapText="1"/>
    </xf>
    <xf numFmtId="4" fontId="5" fillId="0" borderId="42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top"/>
    </xf>
    <xf numFmtId="49" fontId="5" fillId="0" borderId="12" xfId="0" applyNumberFormat="1" applyFont="1" applyFill="1" applyBorder="1" applyAlignment="1">
      <alignment horizontal="center" vertical="center" wrapText="1"/>
    </xf>
    <xf numFmtId="2" fontId="7" fillId="2" borderId="29" xfId="0" applyNumberFormat="1" applyFont="1" applyFill="1" applyBorder="1" applyAlignment="1">
      <alignment horizontal="right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4" fontId="11" fillId="2" borderId="45" xfId="0" applyNumberFormat="1" applyFont="1" applyFill="1" applyBorder="1" applyAlignment="1">
      <alignment horizontal="center" vertical="center" wrapText="1"/>
    </xf>
    <xf numFmtId="3" fontId="11" fillId="2" borderId="46" xfId="0" applyNumberFormat="1" applyFont="1" applyFill="1" applyBorder="1" applyAlignment="1">
      <alignment horizontal="center" vertical="center" wrapText="1"/>
    </xf>
    <xf numFmtId="0" fontId="11" fillId="2" borderId="47" xfId="0" applyNumberFormat="1" applyFont="1" applyFill="1" applyBorder="1" applyAlignment="1">
      <alignment horizontal="center" vertical="center" wrapText="1"/>
    </xf>
    <xf numFmtId="0" fontId="12" fillId="2" borderId="48" xfId="2" applyNumberFormat="1" applyFont="1" applyFill="1" applyBorder="1" applyAlignment="1">
      <alignment horizontal="left" vertical="center" wrapText="1"/>
    </xf>
    <xf numFmtId="3" fontId="13" fillId="2" borderId="49" xfId="3" applyNumberFormat="1" applyFont="1" applyFill="1" applyBorder="1" applyAlignment="1">
      <alignment horizontal="center" vertical="center" wrapText="1"/>
    </xf>
    <xf numFmtId="3" fontId="14" fillId="2" borderId="50" xfId="0" applyNumberFormat="1" applyFont="1" applyFill="1" applyBorder="1" applyAlignment="1">
      <alignment horizontal="center" vertical="center"/>
    </xf>
    <xf numFmtId="0" fontId="11" fillId="2" borderId="48" xfId="2" applyNumberFormat="1" applyFont="1" applyFill="1" applyBorder="1" applyAlignment="1">
      <alignment horizontal="left" vertical="center" wrapText="1"/>
    </xf>
    <xf numFmtId="3" fontId="13" fillId="2" borderId="45" xfId="3" applyNumberFormat="1" applyFont="1" applyFill="1" applyBorder="1" applyAlignment="1">
      <alignment horizontal="center" vertical="center" wrapText="1"/>
    </xf>
    <xf numFmtId="3" fontId="12" fillId="2" borderId="46" xfId="0" applyNumberFormat="1" applyFont="1" applyFill="1" applyBorder="1" applyAlignment="1">
      <alignment horizontal="center" vertical="center"/>
    </xf>
    <xf numFmtId="2" fontId="11" fillId="2" borderId="44" xfId="0" applyNumberFormat="1" applyFont="1" applyFill="1" applyBorder="1" applyAlignment="1">
      <alignment horizontal="center" vertical="center" wrapText="1"/>
    </xf>
    <xf numFmtId="49" fontId="11" fillId="3" borderId="0" xfId="0" applyNumberFormat="1" applyFont="1" applyFill="1" applyBorder="1" applyAlignment="1">
      <alignment horizontal="center" vertical="center"/>
    </xf>
    <xf numFmtId="4" fontId="11" fillId="3" borderId="0" xfId="0" applyNumberFormat="1" applyFont="1" applyFill="1" applyBorder="1" applyAlignment="1">
      <alignment horizontal="center" vertical="center"/>
    </xf>
    <xf numFmtId="3" fontId="12" fillId="3" borderId="0" xfId="0" applyNumberFormat="1" applyFont="1" applyFill="1" applyBorder="1" applyAlignment="1">
      <alignment horizontal="center" vertical="center"/>
    </xf>
    <xf numFmtId="3" fontId="11" fillId="3" borderId="0" xfId="0" applyNumberFormat="1" applyFont="1" applyFill="1" applyBorder="1" applyAlignment="1">
      <alignment horizontal="center" vertical="center"/>
    </xf>
    <xf numFmtId="2" fontId="11" fillId="3" borderId="0" xfId="0" applyNumberFormat="1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 wrapText="1"/>
    </xf>
    <xf numFmtId="4" fontId="13" fillId="3" borderId="0" xfId="0" applyNumberFormat="1" applyFont="1" applyFill="1" applyAlignment="1">
      <alignment horizontal="center" vertical="center"/>
    </xf>
    <xf numFmtId="3" fontId="13" fillId="3" borderId="0" xfId="0" applyNumberFormat="1" applyFont="1" applyFill="1" applyAlignment="1">
      <alignment horizontal="center" vertical="center"/>
    </xf>
    <xf numFmtId="2" fontId="13" fillId="2" borderId="48" xfId="0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" borderId="0" xfId="0" applyFill="1" applyAlignment="1">
      <alignment vertical="center"/>
    </xf>
    <xf numFmtId="0" fontId="15" fillId="4" borderId="51" xfId="0" applyFont="1" applyFill="1" applyBorder="1" applyAlignment="1">
      <alignment vertical="center"/>
    </xf>
    <xf numFmtId="0" fontId="15" fillId="4" borderId="44" xfId="0" applyFont="1" applyFill="1" applyBorder="1" applyAlignment="1">
      <alignment vertical="center"/>
    </xf>
    <xf numFmtId="0" fontId="10" fillId="3" borderId="0" xfId="1" applyFill="1" applyAlignment="1">
      <alignment vertical="center"/>
    </xf>
    <xf numFmtId="0" fontId="16" fillId="2" borderId="52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17" fillId="2" borderId="53" xfId="1" applyFont="1" applyFill="1" applyBorder="1" applyAlignment="1">
      <alignment vertical="center"/>
    </xf>
    <xf numFmtId="3" fontId="11" fillId="2" borderId="54" xfId="0" applyNumberFormat="1" applyFont="1" applyFill="1" applyBorder="1" applyAlignment="1">
      <alignment horizontal="center" vertical="center" wrapText="1"/>
    </xf>
    <xf numFmtId="3" fontId="13" fillId="2" borderId="55" xfId="0" applyNumberFormat="1" applyFont="1" applyFill="1" applyBorder="1" applyAlignment="1">
      <alignment horizontal="center" vertical="center"/>
    </xf>
    <xf numFmtId="3" fontId="11" fillId="2" borderId="54" xfId="0" applyNumberFormat="1" applyFont="1" applyFill="1" applyBorder="1" applyAlignment="1">
      <alignment horizontal="center" vertical="center"/>
    </xf>
    <xf numFmtId="0" fontId="11" fillId="2" borderId="56" xfId="0" applyFont="1" applyFill="1" applyBorder="1" applyAlignment="1">
      <alignment horizontal="center" vertical="center" wrapText="1"/>
    </xf>
    <xf numFmtId="2" fontId="13" fillId="2" borderId="41" xfId="0" applyNumberFormat="1" applyFont="1" applyFill="1" applyBorder="1" applyAlignment="1">
      <alignment horizontal="center" vertical="center" wrapText="1"/>
    </xf>
    <xf numFmtId="2" fontId="11" fillId="2" borderId="56" xfId="0" applyNumberFormat="1" applyFont="1" applyFill="1" applyBorder="1" applyAlignment="1">
      <alignment horizontal="center" vertical="center" wrapText="1"/>
    </xf>
    <xf numFmtId="0" fontId="9" fillId="2" borderId="57" xfId="0" applyNumberFormat="1" applyFont="1" applyFill="1" applyBorder="1" applyAlignment="1">
      <alignment horizontal="center" vertical="center" wrapText="1"/>
    </xf>
    <xf numFmtId="3" fontId="11" fillId="0" borderId="46" xfId="0" applyNumberFormat="1" applyFont="1" applyFill="1" applyBorder="1" applyAlignment="1">
      <alignment horizontal="center" vertical="center" wrapText="1"/>
    </xf>
    <xf numFmtId="0" fontId="0" fillId="3" borderId="0" xfId="0" applyFont="1" applyFill="1"/>
    <xf numFmtId="15" fontId="7" fillId="3" borderId="0" xfId="0" applyNumberFormat="1" applyFont="1" applyFill="1" applyBorder="1" applyAlignment="1">
      <alignment horizontal="center" vertical="center"/>
    </xf>
    <xf numFmtId="3" fontId="7" fillId="3" borderId="0" xfId="0" applyNumberFormat="1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2" fontId="11" fillId="0" borderId="54" xfId="0" applyNumberFormat="1" applyFont="1" applyFill="1" applyBorder="1" applyAlignment="1">
      <alignment horizontal="center" vertical="center" wrapText="1"/>
    </xf>
    <xf numFmtId="2" fontId="11" fillId="0" borderId="45" xfId="0" applyNumberFormat="1" applyFont="1" applyFill="1" applyBorder="1" applyAlignment="1">
      <alignment horizontal="center" vertical="center" wrapText="1"/>
    </xf>
    <xf numFmtId="2" fontId="11" fillId="0" borderId="44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0" fontId="10" fillId="2" borderId="52" xfId="1" applyFill="1" applyBorder="1" applyAlignment="1">
      <alignment vertical="center"/>
    </xf>
    <xf numFmtId="0" fontId="18" fillId="5" borderId="51" xfId="0" applyFont="1" applyFill="1" applyBorder="1" applyAlignment="1">
      <alignment horizontal="center" vertical="center" wrapText="1"/>
    </xf>
    <xf numFmtId="0" fontId="19" fillId="5" borderId="58" xfId="0" applyFont="1" applyFill="1" applyBorder="1" applyAlignment="1">
      <alignment horizontal="center" vertical="center" wrapText="1"/>
    </xf>
    <xf numFmtId="0" fontId="19" fillId="5" borderId="44" xfId="0" applyFont="1" applyFill="1" applyBorder="1" applyAlignment="1">
      <alignment horizontal="center" vertical="center" wrapText="1"/>
    </xf>
    <xf numFmtId="49" fontId="9" fillId="6" borderId="51" xfId="0" applyNumberFormat="1" applyFont="1" applyFill="1" applyBorder="1" applyAlignment="1">
      <alignment horizontal="center" vertical="center"/>
    </xf>
    <xf numFmtId="49" fontId="9" fillId="6" borderId="44" xfId="0" applyNumberFormat="1" applyFont="1" applyFill="1" applyBorder="1" applyAlignment="1">
      <alignment horizontal="center" vertical="center"/>
    </xf>
    <xf numFmtId="49" fontId="13" fillId="2" borderId="59" xfId="0" applyNumberFormat="1" applyFont="1" applyFill="1" applyBorder="1" applyAlignment="1">
      <alignment horizontal="left" vertical="center" wrapText="1"/>
    </xf>
    <xf numFmtId="0" fontId="13" fillId="2" borderId="60" xfId="0" applyFont="1" applyFill="1" applyBorder="1" applyAlignment="1">
      <alignment horizontal="left" vertical="center" wrapText="1"/>
    </xf>
    <xf numFmtId="0" fontId="13" fillId="2" borderId="61" xfId="0" applyFont="1" applyFill="1" applyBorder="1" applyAlignment="1">
      <alignment horizontal="left" vertical="center" wrapText="1"/>
    </xf>
    <xf numFmtId="0" fontId="13" fillId="2" borderId="53" xfId="0" applyFont="1" applyFill="1" applyBorder="1" applyAlignment="1">
      <alignment horizontal="left" vertical="center" wrapText="1"/>
    </xf>
    <xf numFmtId="0" fontId="13" fillId="2" borderId="62" xfId="0" applyFont="1" applyFill="1" applyBorder="1" applyAlignment="1">
      <alignment horizontal="left" vertical="center" wrapText="1"/>
    </xf>
    <xf numFmtId="0" fontId="13" fillId="2" borderId="52" xfId="0" applyFont="1" applyFill="1" applyBorder="1" applyAlignment="1">
      <alignment horizontal="left" vertical="center" wrapText="1"/>
    </xf>
    <xf numFmtId="3" fontId="13" fillId="3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4" fontId="5" fillId="0" borderId="69" xfId="0" applyNumberFormat="1" applyFont="1" applyFill="1" applyBorder="1" applyAlignment="1">
      <alignment horizontal="center" vertical="center" wrapText="1"/>
    </xf>
    <xf numFmtId="49" fontId="5" fillId="0" borderId="68" xfId="0" applyNumberFormat="1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4" fontId="5" fillId="0" borderId="68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4" fontId="5" fillId="0" borderId="31" xfId="0" applyNumberFormat="1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20" fillId="5" borderId="51" xfId="0" applyFont="1" applyFill="1" applyBorder="1" applyAlignment="1">
      <alignment horizontal="center" vertical="center" wrapText="1"/>
    </xf>
    <xf numFmtId="0" fontId="21" fillId="5" borderId="58" xfId="0" applyFont="1" applyFill="1" applyBorder="1" applyAlignment="1">
      <alignment horizontal="center" vertical="center" wrapText="1"/>
    </xf>
    <xf numFmtId="0" fontId="21" fillId="5" borderId="44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71" xfId="0" applyBorder="1" applyAlignment="1">
      <alignment horizontal="center"/>
    </xf>
    <xf numFmtId="0" fontId="5" fillId="0" borderId="72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</cellXfs>
  <cellStyles count="4">
    <cellStyle name="Hyperlink" xfId="1" builtinId="8"/>
    <cellStyle name="Standaard" xfId="0" builtinId="0"/>
    <cellStyle name="Standaard_Blad1" xfId="2"/>
    <cellStyle name="Standaard_tabe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Frequentiegraad per sector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2017 publieke sector</c:v>
          </c:tx>
          <c:invertIfNegative val="0"/>
          <c:dLbls>
            <c:dLbl>
              <c:idx val="13"/>
              <c:delete val="1"/>
            </c:dLbl>
            <c:dLbl>
              <c:idx val="17"/>
              <c:delete val="1"/>
            </c:dLbl>
            <c:numFmt formatCode="#,##0.0" sourceLinked="0"/>
            <c:txPr>
              <a:bodyPr/>
              <a:lstStyle/>
              <a:p>
                <a:pPr>
                  <a:defRPr sz="800"/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'13.2'!$B$5:$B$27</c:f>
              <c:strCache>
                <c:ptCount val="2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68</c:v>
                </c:pt>
                <c:pt idx="11">
                  <c:v>71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90</c:v>
                </c:pt>
                <c:pt idx="20">
                  <c:v>91</c:v>
                </c:pt>
                <c:pt idx="21">
                  <c:v>92</c:v>
                </c:pt>
                <c:pt idx="22">
                  <c:v>93</c:v>
                </c:pt>
              </c:strCache>
            </c:strRef>
          </c:cat>
          <c:val>
            <c:numRef>
              <c:f>'13.2'!$D$5:$D$27</c:f>
              <c:numCache>
                <c:formatCode>0.00</c:formatCode>
                <c:ptCount val="23"/>
                <c:pt idx="0">
                  <c:v>16.197119851707413</c:v>
                </c:pt>
                <c:pt idx="1">
                  <c:v>26.20297509878252</c:v>
                </c:pt>
                <c:pt idx="2">
                  <c:v>10.572637474588349</c:v>
                </c:pt>
                <c:pt idx="3">
                  <c:v>37.815921103751215</c:v>
                </c:pt>
                <c:pt idx="4">
                  <c:v>33.40718546964446</c:v>
                </c:pt>
                <c:pt idx="5">
                  <c:v>4.4828517409593163</c:v>
                </c:pt>
                <c:pt idx="6">
                  <c:v>21.374628757813941</c:v>
                </c:pt>
                <c:pt idx="7">
                  <c:v>4.272374017959069</c:v>
                </c:pt>
                <c:pt idx="8">
                  <c:v>6.2839086966506308</c:v>
                </c:pt>
                <c:pt idx="9">
                  <c:v>3.3494938933149419</c:v>
                </c:pt>
                <c:pt idx="10">
                  <c:v>2.7051815263369985</c:v>
                </c:pt>
                <c:pt idx="11">
                  <c:v>4.8191515616557021</c:v>
                </c:pt>
                <c:pt idx="12">
                  <c:v>5.0831192989373255</c:v>
                </c:pt>
                <c:pt idx="13">
                  <c:v>2.2348886356669011</c:v>
                </c:pt>
                <c:pt idx="14">
                  <c:v>21.172335057859435</c:v>
                </c:pt>
                <c:pt idx="15">
                  <c:v>9.3410428891298896</c:v>
                </c:pt>
                <c:pt idx="16">
                  <c:v>12.899295991143585</c:v>
                </c:pt>
                <c:pt idx="17">
                  <c:v>12.908677982926818</c:v>
                </c:pt>
                <c:pt idx="18">
                  <c:v>32.199476468384653</c:v>
                </c:pt>
                <c:pt idx="19">
                  <c:v>14.690682023587446</c:v>
                </c:pt>
                <c:pt idx="20">
                  <c:v>14.548737290794142</c:v>
                </c:pt>
                <c:pt idx="21">
                  <c:v>3.0778902731625157</c:v>
                </c:pt>
                <c:pt idx="22">
                  <c:v>23.602968770622038</c:v>
                </c:pt>
              </c:numCache>
            </c:numRef>
          </c:val>
        </c:ser>
        <c:ser>
          <c:idx val="1"/>
          <c:order val="1"/>
          <c:tx>
            <c:v>2018 publieke sector</c:v>
          </c:tx>
          <c:invertIfNegative val="0"/>
          <c:dLbls>
            <c:dLbl>
              <c:idx val="0"/>
              <c:layout>
                <c:manualLayout>
                  <c:x val="4.9751237284543521E-3"/>
                  <c:y val="1.5473890956587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4.3336939816023884E-3"/>
                  <c:y val="2.0449901043411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800"/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'13.2'!$B$5:$B$27</c:f>
              <c:strCache>
                <c:ptCount val="2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68</c:v>
                </c:pt>
                <c:pt idx="11">
                  <c:v>71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90</c:v>
                </c:pt>
                <c:pt idx="20">
                  <c:v>91</c:v>
                </c:pt>
                <c:pt idx="21">
                  <c:v>92</c:v>
                </c:pt>
                <c:pt idx="22">
                  <c:v>93</c:v>
                </c:pt>
              </c:strCache>
            </c:strRef>
          </c:cat>
          <c:val>
            <c:numRef>
              <c:f>'13.2'!$E$5:$E$27</c:f>
              <c:numCache>
                <c:formatCode>0.00</c:formatCode>
                <c:ptCount val="23"/>
                <c:pt idx="0">
                  <c:v>15.686893746213753</c:v>
                </c:pt>
                <c:pt idx="1">
                  <c:v>29.289876324774045</c:v>
                </c:pt>
                <c:pt idx="2">
                  <c:v>3.3840161149283889</c:v>
                </c:pt>
                <c:pt idx="3">
                  <c:v>42.536952305591214</c:v>
                </c:pt>
                <c:pt idx="4">
                  <c:v>31.214787985914057</c:v>
                </c:pt>
                <c:pt idx="5">
                  <c:v>5.6075121870563009</c:v>
                </c:pt>
                <c:pt idx="6">
                  <c:v>22.147937005003545</c:v>
                </c:pt>
                <c:pt idx="7">
                  <c:v>4.5659831806779421</c:v>
                </c:pt>
                <c:pt idx="8">
                  <c:v>6.6755239946490956</c:v>
                </c:pt>
                <c:pt idx="9">
                  <c:v>17.249726718068157</c:v>
                </c:pt>
                <c:pt idx="10">
                  <c:v>8.0103242185135706</c:v>
                </c:pt>
                <c:pt idx="11">
                  <c:v>6.2133236479860212</c:v>
                </c:pt>
                <c:pt idx="12">
                  <c:v>5.0267316057388429</c:v>
                </c:pt>
                <c:pt idx="13">
                  <c:v>2.188910737617618</c:v>
                </c:pt>
                <c:pt idx="14">
                  <c:v>22.068018606928884</c:v>
                </c:pt>
                <c:pt idx="15">
                  <c:v>9.0293519925010166</c:v>
                </c:pt>
                <c:pt idx="16">
                  <c:v>14.528835151079557</c:v>
                </c:pt>
                <c:pt idx="17">
                  <c:v>13.009961418731139</c:v>
                </c:pt>
                <c:pt idx="18">
                  <c:v>35.775432975917752</c:v>
                </c:pt>
                <c:pt idx="19">
                  <c:v>9.6674932539127223</c:v>
                </c:pt>
                <c:pt idx="20">
                  <c:v>9.2561988558491475</c:v>
                </c:pt>
                <c:pt idx="21">
                  <c:v>10.756482384889411</c:v>
                </c:pt>
                <c:pt idx="22">
                  <c:v>16.058707551536571</c:v>
                </c:pt>
              </c:numCache>
            </c:numRef>
          </c:val>
        </c:ser>
        <c:ser>
          <c:idx val="2"/>
          <c:order val="2"/>
          <c:tx>
            <c:v>2017 privé sector</c:v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1.022495052170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13"/>
              <c:layout>
                <c:manualLayout>
                  <c:x val="-8.6673879632047767E-3"/>
                  <c:y val="1.022495052170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800"/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'13.2'!$B$5:$B$27</c:f>
              <c:strCache>
                <c:ptCount val="2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68</c:v>
                </c:pt>
                <c:pt idx="11">
                  <c:v>71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90</c:v>
                </c:pt>
                <c:pt idx="20">
                  <c:v>91</c:v>
                </c:pt>
                <c:pt idx="21">
                  <c:v>92</c:v>
                </c:pt>
                <c:pt idx="22">
                  <c:v>93</c:v>
                </c:pt>
              </c:strCache>
            </c:strRef>
          </c:cat>
          <c:val>
            <c:numRef>
              <c:f>Blad2!$C$14:$C$36</c:f>
              <c:numCache>
                <c:formatCode>0.00</c:formatCode>
                <c:ptCount val="23"/>
                <c:pt idx="0">
                  <c:v>3.3238020414869336</c:v>
                </c:pt>
                <c:pt idx="1">
                  <c:v>0</c:v>
                </c:pt>
                <c:pt idx="2">
                  <c:v>22.290229082739241</c:v>
                </c:pt>
                <c:pt idx="3">
                  <c:v>24.534665282423497</c:v>
                </c:pt>
                <c:pt idx="4">
                  <c:v>28.026925330199852</c:v>
                </c:pt>
                <c:pt idx="5">
                  <c:v>33.804232747182716</c:v>
                </c:pt>
                <c:pt idx="6">
                  <c:v>18.392443671786136</c:v>
                </c:pt>
                <c:pt idx="7">
                  <c:v>3.9993739646620647</c:v>
                </c:pt>
                <c:pt idx="8">
                  <c:v>4.0627749533276827</c:v>
                </c:pt>
                <c:pt idx="9">
                  <c:v>1.1719659785654331</c:v>
                </c:pt>
                <c:pt idx="10">
                  <c:v>9.6347853687039358</c:v>
                </c:pt>
                <c:pt idx="11">
                  <c:v>4.48547873752032</c:v>
                </c:pt>
                <c:pt idx="12">
                  <c:v>1.6281673845620537</c:v>
                </c:pt>
                <c:pt idx="13">
                  <c:v>43.24828391865988</c:v>
                </c:pt>
                <c:pt idx="14">
                  <c:v>2.3525044642775721</c:v>
                </c:pt>
                <c:pt idx="15">
                  <c:v>6.8720869265919076</c:v>
                </c:pt>
                <c:pt idx="16">
                  <c:v>11.564663336171618</c:v>
                </c:pt>
                <c:pt idx="17">
                  <c:v>16.64632280553915</c:v>
                </c:pt>
                <c:pt idx="18">
                  <c:v>22.504569086027722</c:v>
                </c:pt>
                <c:pt idx="19">
                  <c:v>11.757526169882833</c:v>
                </c:pt>
                <c:pt idx="20">
                  <c:v>16.712695315776021</c:v>
                </c:pt>
                <c:pt idx="21">
                  <c:v>2.6572651915585275</c:v>
                </c:pt>
                <c:pt idx="22">
                  <c:v>18.935933764217975</c:v>
                </c:pt>
              </c:numCache>
            </c:numRef>
          </c:val>
        </c:ser>
        <c:ser>
          <c:idx val="3"/>
          <c:order val="3"/>
          <c:tx>
            <c:v>2018 privé sector</c:v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8.17996041736476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10"/>
              <c:layout>
                <c:manualLayout>
                  <c:x val="1.4445646605341295E-3"/>
                  <c:y val="1.2269940626047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2.889129321068259E-3"/>
                  <c:y val="4.0899802086824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0"/>
                  <c:y val="-6.13497031302357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800"/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'13.2'!$B$5:$B$27</c:f>
              <c:strCache>
                <c:ptCount val="2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68</c:v>
                </c:pt>
                <c:pt idx="11">
                  <c:v>71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90</c:v>
                </c:pt>
                <c:pt idx="20">
                  <c:v>91</c:v>
                </c:pt>
                <c:pt idx="21">
                  <c:v>92</c:v>
                </c:pt>
                <c:pt idx="22">
                  <c:v>93</c:v>
                </c:pt>
              </c:strCache>
            </c:strRef>
          </c:cat>
          <c:val>
            <c:numRef>
              <c:f>Blad2!$D$14:$D$36</c:f>
              <c:numCache>
                <c:formatCode>0.00</c:formatCode>
                <c:ptCount val="23"/>
                <c:pt idx="0">
                  <c:v>3.1741236107759692</c:v>
                </c:pt>
                <c:pt idx="1">
                  <c:v>0</c:v>
                </c:pt>
                <c:pt idx="2">
                  <c:v>20.049529338890004</c:v>
                </c:pt>
                <c:pt idx="3">
                  <c:v>21.795898575582495</c:v>
                </c:pt>
                <c:pt idx="4">
                  <c:v>27.20515277345072</c:v>
                </c:pt>
                <c:pt idx="5">
                  <c:v>36.363697091786797</c:v>
                </c:pt>
                <c:pt idx="6">
                  <c:v>19.148334749181274</c:v>
                </c:pt>
                <c:pt idx="7">
                  <c:v>3.1354908267553037</c:v>
                </c:pt>
                <c:pt idx="8">
                  <c:v>4.5967046013936885</c:v>
                </c:pt>
                <c:pt idx="9">
                  <c:v>1.1838222808951435</c:v>
                </c:pt>
                <c:pt idx="10">
                  <c:v>9.7872837708359803</c:v>
                </c:pt>
                <c:pt idx="11">
                  <c:v>4.4149420239901689</c:v>
                </c:pt>
                <c:pt idx="12">
                  <c:v>3.0887188389860984</c:v>
                </c:pt>
                <c:pt idx="13">
                  <c:v>43.627205217302276</c:v>
                </c:pt>
                <c:pt idx="14">
                  <c:v>3.2469905690454435</c:v>
                </c:pt>
                <c:pt idx="15">
                  <c:v>7.327248311206084</c:v>
                </c:pt>
                <c:pt idx="16">
                  <c:v>11.867234375575183</c:v>
                </c:pt>
                <c:pt idx="17">
                  <c:v>16.216080614060012</c:v>
                </c:pt>
                <c:pt idx="18">
                  <c:v>22.974653957216383</c:v>
                </c:pt>
                <c:pt idx="19">
                  <c:v>10.007620448415771</c:v>
                </c:pt>
                <c:pt idx="20">
                  <c:v>19.395219243315886</c:v>
                </c:pt>
                <c:pt idx="21">
                  <c:v>4.141821531099473</c:v>
                </c:pt>
                <c:pt idx="22">
                  <c:v>19.562267718038616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747328"/>
        <c:axId val="146470016"/>
      </c:barChart>
      <c:catAx>
        <c:axId val="145747328"/>
        <c:scaling>
          <c:orientation val="minMax"/>
        </c:scaling>
        <c:delete val="0"/>
        <c:axPos val="b"/>
        <c:majorTickMark val="out"/>
        <c:minorTickMark val="none"/>
        <c:tickLblPos val="nextTo"/>
        <c:crossAx val="146470016"/>
        <c:crosses val="autoZero"/>
        <c:auto val="1"/>
        <c:lblAlgn val="ctr"/>
        <c:lblOffset val="100"/>
        <c:noMultiLvlLbl val="0"/>
      </c:catAx>
      <c:valAx>
        <c:axId val="146470016"/>
        <c:scaling>
          <c:orientation val="minMax"/>
          <c:max val="45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574732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Werkelijke ernstgraad per sector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3716184991553394E-2"/>
          <c:y val="0.10851726008970795"/>
          <c:w val="0.9148577434536318"/>
          <c:h val="0.83976988983889278"/>
        </c:manualLayout>
      </c:layout>
      <c:barChart>
        <c:barDir val="col"/>
        <c:grouping val="clustered"/>
        <c:varyColors val="0"/>
        <c:ser>
          <c:idx val="0"/>
          <c:order val="0"/>
          <c:tx>
            <c:v>2017 publieke sector</c:v>
          </c:tx>
          <c:invertIfNegative val="0"/>
          <c:dLbls>
            <c:dLbl>
              <c:idx val="9"/>
              <c:delete val="1"/>
            </c:dLbl>
            <c:dLbl>
              <c:idx val="10"/>
              <c:delete val="1"/>
            </c:dLbl>
            <c:numFmt formatCode="#,##0.0" sourceLinked="0"/>
            <c:txPr>
              <a:bodyPr/>
              <a:lstStyle/>
              <a:p>
                <a:pPr>
                  <a:defRPr sz="800"/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'13.2'!$B$5:$B$27</c:f>
              <c:strCache>
                <c:ptCount val="2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68</c:v>
                </c:pt>
                <c:pt idx="11">
                  <c:v>71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90</c:v>
                </c:pt>
                <c:pt idx="20">
                  <c:v>91</c:v>
                </c:pt>
                <c:pt idx="21">
                  <c:v>92</c:v>
                </c:pt>
                <c:pt idx="22">
                  <c:v>93</c:v>
                </c:pt>
              </c:strCache>
            </c:strRef>
          </c:cat>
          <c:val>
            <c:numRef>
              <c:f>'13.2'!$F$5:$F$27</c:f>
              <c:numCache>
                <c:formatCode>0.00</c:formatCode>
                <c:ptCount val="23"/>
                <c:pt idx="0">
                  <c:v>0.75144819675648644</c:v>
                </c:pt>
                <c:pt idx="1">
                  <c:v>1.0033591677989542</c:v>
                </c:pt>
                <c:pt idx="2">
                  <c:v>0.10044005600858931</c:v>
                </c:pt>
                <c:pt idx="3">
                  <c:v>1.2613256327308249</c:v>
                </c:pt>
                <c:pt idx="4">
                  <c:v>0.61775910179932703</c:v>
                </c:pt>
                <c:pt idx="5">
                  <c:v>0.16227923302272723</c:v>
                </c:pt>
                <c:pt idx="6">
                  <c:v>0.99597804311254767</c:v>
                </c:pt>
                <c:pt idx="7">
                  <c:v>9.7299872796100084E-2</c:v>
                </c:pt>
                <c:pt idx="8">
                  <c:v>0.20255578032820651</c:v>
                </c:pt>
                <c:pt idx="9">
                  <c:v>2.5121204199862066E-2</c:v>
                </c:pt>
                <c:pt idx="10">
                  <c:v>4.4635495184560475E-2</c:v>
                </c:pt>
                <c:pt idx="11">
                  <c:v>0.24818630542526868</c:v>
                </c:pt>
                <c:pt idx="12">
                  <c:v>0.15147695510833228</c:v>
                </c:pt>
                <c:pt idx="13">
                  <c:v>6.3508085396867781E-2</c:v>
                </c:pt>
                <c:pt idx="14">
                  <c:v>0.76659397418800856</c:v>
                </c:pt>
                <c:pt idx="15">
                  <c:v>0.4557660833530498</c:v>
                </c:pt>
                <c:pt idx="16">
                  <c:v>0.41241308482418954</c:v>
                </c:pt>
                <c:pt idx="17">
                  <c:v>0.57448398015869873</c:v>
                </c:pt>
                <c:pt idx="18">
                  <c:v>1.3878520111712231</c:v>
                </c:pt>
                <c:pt idx="19">
                  <c:v>0.5750352677804228</c:v>
                </c:pt>
                <c:pt idx="20">
                  <c:v>0.38554153820604475</c:v>
                </c:pt>
                <c:pt idx="21">
                  <c:v>6.7713586009575347E-2</c:v>
                </c:pt>
                <c:pt idx="22">
                  <c:v>1.0419024785888871</c:v>
                </c:pt>
              </c:numCache>
            </c:numRef>
          </c:val>
        </c:ser>
        <c:ser>
          <c:idx val="1"/>
          <c:order val="1"/>
          <c:tx>
            <c:v>2018 publieke sector</c:v>
          </c:tx>
          <c:invertIfNegative val="0"/>
          <c:dLbls>
            <c:dLbl>
              <c:idx val="0"/>
              <c:layout>
                <c:manualLayout>
                  <c:x val="4.9751237284543521E-3"/>
                  <c:y val="1.5473890956587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dLbl>
              <c:idx val="6"/>
              <c:layout>
                <c:manualLayout>
                  <c:x val="0"/>
                  <c:y val="3.61057455653696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elete val="1"/>
            </c:dLbl>
            <c:dLbl>
              <c:idx val="8"/>
              <c:layout>
                <c:manualLayout>
                  <c:x val="4.3383947939263003E-3"/>
                  <c:y val="4.79616306954436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delete val="1"/>
            </c:dLbl>
            <c:dLbl>
              <c:idx val="17"/>
              <c:layout>
                <c:manualLayout>
                  <c:x val="5.7845263919016629E-3"/>
                  <c:y val="9.59232613908872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800"/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'13.2'!$B$5:$B$27</c:f>
              <c:strCache>
                <c:ptCount val="2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68</c:v>
                </c:pt>
                <c:pt idx="11">
                  <c:v>71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90</c:v>
                </c:pt>
                <c:pt idx="20">
                  <c:v>91</c:v>
                </c:pt>
                <c:pt idx="21">
                  <c:v>92</c:v>
                </c:pt>
                <c:pt idx="22">
                  <c:v>93</c:v>
                </c:pt>
              </c:strCache>
            </c:strRef>
          </c:cat>
          <c:val>
            <c:numRef>
              <c:f>'13.2'!$G$5:$G$27</c:f>
              <c:numCache>
                <c:formatCode>0.00</c:formatCode>
                <c:ptCount val="23"/>
                <c:pt idx="0">
                  <c:v>0.71071749246958771</c:v>
                </c:pt>
                <c:pt idx="1">
                  <c:v>1.6002445005223855</c:v>
                </c:pt>
                <c:pt idx="2">
                  <c:v>0.13620664862586765</c:v>
                </c:pt>
                <c:pt idx="3">
                  <c:v>1.5004744626759843</c:v>
                </c:pt>
                <c:pt idx="4">
                  <c:v>0.21043157971678075</c:v>
                </c:pt>
                <c:pt idx="5">
                  <c:v>0.3261450331498692</c:v>
                </c:pt>
                <c:pt idx="6">
                  <c:v>0.9555881429642259</c:v>
                </c:pt>
                <c:pt idx="7">
                  <c:v>0.10183526124178682</c:v>
                </c:pt>
                <c:pt idx="8">
                  <c:v>7.5858227211921536E-2</c:v>
                </c:pt>
                <c:pt idx="9">
                  <c:v>0.11290730215462792</c:v>
                </c:pt>
                <c:pt idx="10">
                  <c:v>0.52734634438547678</c:v>
                </c:pt>
                <c:pt idx="11">
                  <c:v>0.23161889821103446</c:v>
                </c:pt>
                <c:pt idx="12">
                  <c:v>0.16504435438842535</c:v>
                </c:pt>
                <c:pt idx="13">
                  <c:v>4.6088731642059844E-2</c:v>
                </c:pt>
                <c:pt idx="14">
                  <c:v>0.82890983993319889</c:v>
                </c:pt>
                <c:pt idx="15">
                  <c:v>0.46279975308746552</c:v>
                </c:pt>
                <c:pt idx="16">
                  <c:v>0.53987172410643547</c:v>
                </c:pt>
                <c:pt idx="17">
                  <c:v>0.26786153694025588</c:v>
                </c:pt>
                <c:pt idx="18">
                  <c:v>1.4629983879091215</c:v>
                </c:pt>
                <c:pt idx="19">
                  <c:v>0.19542147077552147</c:v>
                </c:pt>
                <c:pt idx="20">
                  <c:v>0.23422207539583495</c:v>
                </c:pt>
                <c:pt idx="21">
                  <c:v>0.27198534030363225</c:v>
                </c:pt>
                <c:pt idx="22">
                  <c:v>0.22963951798697296</c:v>
                </c:pt>
              </c:numCache>
            </c:numRef>
          </c:val>
        </c:ser>
        <c:ser>
          <c:idx val="2"/>
          <c:order val="2"/>
          <c:tx>
            <c:v>2017 privé sector</c:v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7.2306579898770785E-3"/>
                  <c:y val="7.1942446043165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7"/>
              <c:layout>
                <c:manualLayout>
                  <c:x val="0"/>
                  <c:y val="-2.1582733812949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2.8922631959508315E-3"/>
                  <c:y val="7.1942446043165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2.8922631959508315E-3"/>
                  <c:y val="1.43884892086330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8.6767895878524948E-3"/>
                  <c:y val="9.59232613908872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5.7845263919016629E-3"/>
                  <c:y val="1.6786570743405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1.4461315979753097E-3"/>
                  <c:y val="4.79616306954445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1.1569052783803326E-2"/>
                  <c:y val="1.1990407673860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delete val="1"/>
            </c:dLbl>
            <c:dLbl>
              <c:idx val="21"/>
              <c:layout>
                <c:manualLayout>
                  <c:x val="5.7845263919016629E-3"/>
                  <c:y val="7.1942446043165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800"/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'13.2'!$B$5:$B$27</c:f>
              <c:strCache>
                <c:ptCount val="2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68</c:v>
                </c:pt>
                <c:pt idx="11">
                  <c:v>71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90</c:v>
                </c:pt>
                <c:pt idx="20">
                  <c:v>91</c:v>
                </c:pt>
                <c:pt idx="21">
                  <c:v>92</c:v>
                </c:pt>
                <c:pt idx="22">
                  <c:v>93</c:v>
                </c:pt>
              </c:strCache>
            </c:strRef>
          </c:cat>
          <c:val>
            <c:numRef>
              <c:f>Blad2!$E$14:$E$36</c:f>
              <c:numCache>
                <c:formatCode>0.00</c:formatCode>
                <c:ptCount val="23"/>
                <c:pt idx="0">
                  <c:v>9.1029288168464728E-2</c:v>
                </c:pt>
                <c:pt idx="1">
                  <c:v>0</c:v>
                </c:pt>
                <c:pt idx="2">
                  <c:v>0.40455102335240178</c:v>
                </c:pt>
                <c:pt idx="3">
                  <c:v>0.77321025968579915</c:v>
                </c:pt>
                <c:pt idx="4">
                  <c:v>1.0312280596222096</c:v>
                </c:pt>
                <c:pt idx="5">
                  <c:v>0.87967223006284145</c:v>
                </c:pt>
                <c:pt idx="6">
                  <c:v>0.52215086481681316</c:v>
                </c:pt>
                <c:pt idx="7">
                  <c:v>0.147176961899564</c:v>
                </c:pt>
                <c:pt idx="8">
                  <c:v>8.8466009569306392E-2</c:v>
                </c:pt>
                <c:pt idx="9">
                  <c:v>1.9310056263652883E-2</c:v>
                </c:pt>
                <c:pt idx="10">
                  <c:v>0.30285010916678662</c:v>
                </c:pt>
                <c:pt idx="11">
                  <c:v>9.1204734329579845E-2</c:v>
                </c:pt>
                <c:pt idx="12">
                  <c:v>3.4376534096776087E-2</c:v>
                </c:pt>
                <c:pt idx="13">
                  <c:v>0.86455161424852245</c:v>
                </c:pt>
                <c:pt idx="14">
                  <c:v>3.5004132691359061E-2</c:v>
                </c:pt>
                <c:pt idx="15">
                  <c:v>0.19076008755643789</c:v>
                </c:pt>
                <c:pt idx="16">
                  <c:v>0.2849785166655181</c:v>
                </c:pt>
                <c:pt idx="17">
                  <c:v>0.4097730973795547</c:v>
                </c:pt>
                <c:pt idx="18">
                  <c:v>0.50598098981594153</c:v>
                </c:pt>
                <c:pt idx="19">
                  <c:v>0.21035494840572555</c:v>
                </c:pt>
                <c:pt idx="20">
                  <c:v>0.42755548882642752</c:v>
                </c:pt>
                <c:pt idx="21">
                  <c:v>0.12252945049964321</c:v>
                </c:pt>
                <c:pt idx="22">
                  <c:v>0.55985881865478038</c:v>
                </c:pt>
              </c:numCache>
            </c:numRef>
          </c:val>
        </c:ser>
        <c:ser>
          <c:idx val="3"/>
          <c:order val="3"/>
          <c:tx>
            <c:v>2018 privé sector</c:v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4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numFmt formatCode="#,##0.0" sourceLinked="0"/>
            <c:txPr>
              <a:bodyPr/>
              <a:lstStyle/>
              <a:p>
                <a:pPr>
                  <a:defRPr sz="800"/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'13.2'!$B$5:$B$27</c:f>
              <c:strCache>
                <c:ptCount val="2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68</c:v>
                </c:pt>
                <c:pt idx="11">
                  <c:v>71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90</c:v>
                </c:pt>
                <c:pt idx="20">
                  <c:v>91</c:v>
                </c:pt>
                <c:pt idx="21">
                  <c:v>92</c:v>
                </c:pt>
                <c:pt idx="22">
                  <c:v>93</c:v>
                </c:pt>
              </c:strCache>
            </c:strRef>
          </c:cat>
          <c:val>
            <c:numRef>
              <c:f>Blad2!$F$14:$F$36</c:f>
              <c:numCache>
                <c:formatCode>0.00</c:formatCode>
                <c:ptCount val="23"/>
                <c:pt idx="0">
                  <c:v>8.0993648540137367E-2</c:v>
                </c:pt>
                <c:pt idx="1">
                  <c:v>0</c:v>
                </c:pt>
                <c:pt idx="2">
                  <c:v>0.57889037884826844</c:v>
                </c:pt>
                <c:pt idx="3">
                  <c:v>0.65152064390795239</c:v>
                </c:pt>
                <c:pt idx="4">
                  <c:v>1.0068313396203723</c:v>
                </c:pt>
                <c:pt idx="5">
                  <c:v>0.97941331880397775</c:v>
                </c:pt>
                <c:pt idx="6">
                  <c:v>0.56553087636228239</c:v>
                </c:pt>
                <c:pt idx="7">
                  <c:v>1.7387721857461229E-2</c:v>
                </c:pt>
                <c:pt idx="8">
                  <c:v>0.10407985621854815</c:v>
                </c:pt>
                <c:pt idx="9">
                  <c:v>2.5224520908304213E-2</c:v>
                </c:pt>
                <c:pt idx="10">
                  <c:v>0.28402567870068385</c:v>
                </c:pt>
                <c:pt idx="11">
                  <c:v>9.8872204817512327E-2</c:v>
                </c:pt>
                <c:pt idx="12">
                  <c:v>4.5782784081100397E-2</c:v>
                </c:pt>
                <c:pt idx="13">
                  <c:v>0.91544341180785049</c:v>
                </c:pt>
                <c:pt idx="14">
                  <c:v>8.1725592983384873E-2</c:v>
                </c:pt>
                <c:pt idx="15">
                  <c:v>0.19996797242963482</c:v>
                </c:pt>
                <c:pt idx="16">
                  <c:v>0.2721854734081891</c:v>
                </c:pt>
                <c:pt idx="17">
                  <c:v>0.4056172988042166</c:v>
                </c:pt>
                <c:pt idx="18">
                  <c:v>0.51024471636770308</c:v>
                </c:pt>
                <c:pt idx="19">
                  <c:v>0.22931747427512711</c:v>
                </c:pt>
                <c:pt idx="20">
                  <c:v>0.37229729438146197</c:v>
                </c:pt>
                <c:pt idx="21">
                  <c:v>0.12307126835267006</c:v>
                </c:pt>
                <c:pt idx="22">
                  <c:v>0.59478976693843555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903680"/>
        <c:axId val="165494784"/>
      </c:barChart>
      <c:catAx>
        <c:axId val="158903680"/>
        <c:scaling>
          <c:orientation val="minMax"/>
        </c:scaling>
        <c:delete val="0"/>
        <c:axPos val="b"/>
        <c:majorTickMark val="out"/>
        <c:minorTickMark val="none"/>
        <c:tickLblPos val="nextTo"/>
        <c:crossAx val="165494784"/>
        <c:crosses val="autoZero"/>
        <c:auto val="1"/>
        <c:lblAlgn val="ctr"/>
        <c:lblOffset val="100"/>
        <c:noMultiLvlLbl val="0"/>
      </c:catAx>
      <c:valAx>
        <c:axId val="165494784"/>
        <c:scaling>
          <c:orientation val="minMax"/>
          <c:max val="1.8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5890368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9009347095317755"/>
          <c:y val="6.9568136293706631E-2"/>
          <c:w val="0.70604853605352036"/>
          <c:h val="4.6635504984948492E-2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Taux</a:t>
            </a:r>
            <a:r>
              <a:rPr lang="en-US" baseline="0"/>
              <a:t> de fréquence par secteur</a:t>
            </a:r>
            <a:r>
              <a:rPr lang="en-US"/>
              <a:t>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8466395558657512E-2"/>
          <c:y val="0.14552246196197638"/>
          <c:w val="0.92842056987279642"/>
          <c:h val="0.81347210496628264"/>
        </c:manualLayout>
      </c:layout>
      <c:barChart>
        <c:barDir val="col"/>
        <c:grouping val="clustered"/>
        <c:varyColors val="0"/>
        <c:ser>
          <c:idx val="0"/>
          <c:order val="0"/>
          <c:tx>
            <c:v>2017 secteur public</c:v>
          </c:tx>
          <c:invertIfNegative val="0"/>
          <c:dLbls>
            <c:dLbl>
              <c:idx val="11"/>
              <c:layout>
                <c:manualLayout>
                  <c:x val="0"/>
                  <c:y val="1.2269940626047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delete val="1"/>
            </c:dLbl>
            <c:dLbl>
              <c:idx val="17"/>
              <c:delete val="1"/>
            </c:dLbl>
            <c:numFmt formatCode="#,##0.0" sourceLinked="0"/>
            <c:txPr>
              <a:bodyPr/>
              <a:lstStyle/>
              <a:p>
                <a:pPr>
                  <a:defRPr sz="800"/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'13.2'!$B$5:$B$27</c:f>
              <c:strCache>
                <c:ptCount val="2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68</c:v>
                </c:pt>
                <c:pt idx="11">
                  <c:v>71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90</c:v>
                </c:pt>
                <c:pt idx="20">
                  <c:v>91</c:v>
                </c:pt>
                <c:pt idx="21">
                  <c:v>92</c:v>
                </c:pt>
                <c:pt idx="22">
                  <c:v>93</c:v>
                </c:pt>
              </c:strCache>
            </c:strRef>
          </c:cat>
          <c:val>
            <c:numRef>
              <c:f>'13.2'!$D$5:$D$27</c:f>
              <c:numCache>
                <c:formatCode>0.00</c:formatCode>
                <c:ptCount val="23"/>
                <c:pt idx="0">
                  <c:v>16.197119851707413</c:v>
                </c:pt>
                <c:pt idx="1">
                  <c:v>26.20297509878252</c:v>
                </c:pt>
                <c:pt idx="2">
                  <c:v>10.572637474588349</c:v>
                </c:pt>
                <c:pt idx="3">
                  <c:v>37.815921103751215</c:v>
                </c:pt>
                <c:pt idx="4">
                  <c:v>33.40718546964446</c:v>
                </c:pt>
                <c:pt idx="5">
                  <c:v>4.4828517409593163</c:v>
                </c:pt>
                <c:pt idx="6">
                  <c:v>21.374628757813941</c:v>
                </c:pt>
                <c:pt idx="7">
                  <c:v>4.272374017959069</c:v>
                </c:pt>
                <c:pt idx="8">
                  <c:v>6.2839086966506308</c:v>
                </c:pt>
                <c:pt idx="9">
                  <c:v>3.3494938933149419</c:v>
                </c:pt>
                <c:pt idx="10">
                  <c:v>2.7051815263369985</c:v>
                </c:pt>
                <c:pt idx="11">
                  <c:v>4.8191515616557021</c:v>
                </c:pt>
                <c:pt idx="12">
                  <c:v>5.0831192989373255</c:v>
                </c:pt>
                <c:pt idx="13">
                  <c:v>2.2348886356669011</c:v>
                </c:pt>
                <c:pt idx="14">
                  <c:v>21.172335057859435</c:v>
                </c:pt>
                <c:pt idx="15">
                  <c:v>9.3410428891298896</c:v>
                </c:pt>
                <c:pt idx="16">
                  <c:v>12.899295991143585</c:v>
                </c:pt>
                <c:pt idx="17">
                  <c:v>12.908677982926818</c:v>
                </c:pt>
                <c:pt idx="18">
                  <c:v>32.199476468384653</c:v>
                </c:pt>
                <c:pt idx="19">
                  <c:v>14.690682023587446</c:v>
                </c:pt>
                <c:pt idx="20">
                  <c:v>14.548737290794142</c:v>
                </c:pt>
                <c:pt idx="21">
                  <c:v>3.0778902731625157</c:v>
                </c:pt>
                <c:pt idx="22">
                  <c:v>23.602968770622038</c:v>
                </c:pt>
              </c:numCache>
            </c:numRef>
          </c:val>
        </c:ser>
        <c:ser>
          <c:idx val="1"/>
          <c:order val="1"/>
          <c:tx>
            <c:v>2018 secteur public</c:v>
          </c:tx>
          <c:invertIfNegative val="0"/>
          <c:dLbls>
            <c:dLbl>
              <c:idx val="0"/>
              <c:layout>
                <c:manualLayout>
                  <c:x val="4.9751237284543521E-3"/>
                  <c:y val="1.5473890956587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-4.3336939816023884E-3"/>
                  <c:y val="2.0449901043411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2.889129321068259E-3"/>
                  <c:y val="1.022495052170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800"/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'13.2'!$B$5:$B$27</c:f>
              <c:strCache>
                <c:ptCount val="2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68</c:v>
                </c:pt>
                <c:pt idx="11">
                  <c:v>71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90</c:v>
                </c:pt>
                <c:pt idx="20">
                  <c:v>91</c:v>
                </c:pt>
                <c:pt idx="21">
                  <c:v>92</c:v>
                </c:pt>
                <c:pt idx="22">
                  <c:v>93</c:v>
                </c:pt>
              </c:strCache>
            </c:strRef>
          </c:cat>
          <c:val>
            <c:numRef>
              <c:f>'13.2'!$E$5:$E$27</c:f>
              <c:numCache>
                <c:formatCode>0.00</c:formatCode>
                <c:ptCount val="23"/>
                <c:pt idx="0">
                  <c:v>15.686893746213753</c:v>
                </c:pt>
                <c:pt idx="1">
                  <c:v>29.289876324774045</c:v>
                </c:pt>
                <c:pt idx="2">
                  <c:v>3.3840161149283889</c:v>
                </c:pt>
                <c:pt idx="3">
                  <c:v>42.536952305591214</c:v>
                </c:pt>
                <c:pt idx="4">
                  <c:v>31.214787985914057</c:v>
                </c:pt>
                <c:pt idx="5">
                  <c:v>5.6075121870563009</c:v>
                </c:pt>
                <c:pt idx="6">
                  <c:v>22.147937005003545</c:v>
                </c:pt>
                <c:pt idx="7">
                  <c:v>4.5659831806779421</c:v>
                </c:pt>
                <c:pt idx="8">
                  <c:v>6.6755239946490956</c:v>
                </c:pt>
                <c:pt idx="9">
                  <c:v>17.249726718068157</c:v>
                </c:pt>
                <c:pt idx="10">
                  <c:v>8.0103242185135706</c:v>
                </c:pt>
                <c:pt idx="11">
                  <c:v>6.2133236479860212</c:v>
                </c:pt>
                <c:pt idx="12">
                  <c:v>5.0267316057388429</c:v>
                </c:pt>
                <c:pt idx="13">
                  <c:v>2.188910737617618</c:v>
                </c:pt>
                <c:pt idx="14">
                  <c:v>22.068018606928884</c:v>
                </c:pt>
                <c:pt idx="15">
                  <c:v>9.0293519925010166</c:v>
                </c:pt>
                <c:pt idx="16">
                  <c:v>14.528835151079557</c:v>
                </c:pt>
                <c:pt idx="17">
                  <c:v>13.009961418731139</c:v>
                </c:pt>
                <c:pt idx="18">
                  <c:v>35.775432975917752</c:v>
                </c:pt>
                <c:pt idx="19">
                  <c:v>9.6674932539127223</c:v>
                </c:pt>
                <c:pt idx="20">
                  <c:v>9.2561988558491475</c:v>
                </c:pt>
                <c:pt idx="21">
                  <c:v>10.756482384889411</c:v>
                </c:pt>
                <c:pt idx="22">
                  <c:v>16.058707551536571</c:v>
                </c:pt>
              </c:numCache>
            </c:numRef>
          </c:val>
        </c:ser>
        <c:ser>
          <c:idx val="2"/>
          <c:order val="2"/>
          <c:tx>
            <c:v>2017 secteur privé</c:v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1.022495052170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9"/>
              <c:layout>
                <c:manualLayout>
                  <c:x val="7.2228233026707007E-3"/>
                  <c:y val="2.0449901043411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5.7782586421365181E-3"/>
                  <c:y val="1.43149307303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8.6673879632047767E-3"/>
                  <c:y val="1.022495052170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0"/>
                  <c:y val="1.43149307303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2.889129321068259E-3"/>
                  <c:y val="1.2269940626047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800"/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'13.2'!$B$5:$B$27</c:f>
              <c:strCache>
                <c:ptCount val="2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68</c:v>
                </c:pt>
                <c:pt idx="11">
                  <c:v>71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90</c:v>
                </c:pt>
                <c:pt idx="20">
                  <c:v>91</c:v>
                </c:pt>
                <c:pt idx="21">
                  <c:v>92</c:v>
                </c:pt>
                <c:pt idx="22">
                  <c:v>93</c:v>
                </c:pt>
              </c:strCache>
            </c:strRef>
          </c:cat>
          <c:val>
            <c:numRef>
              <c:f>Blad2!$C$14:$C$36</c:f>
              <c:numCache>
                <c:formatCode>0.00</c:formatCode>
                <c:ptCount val="23"/>
                <c:pt idx="0">
                  <c:v>3.3238020414869336</c:v>
                </c:pt>
                <c:pt idx="1">
                  <c:v>0</c:v>
                </c:pt>
                <c:pt idx="2">
                  <c:v>22.290229082739241</c:v>
                </c:pt>
                <c:pt idx="3">
                  <c:v>24.534665282423497</c:v>
                </c:pt>
                <c:pt idx="4">
                  <c:v>28.026925330199852</c:v>
                </c:pt>
                <c:pt idx="5">
                  <c:v>33.804232747182716</c:v>
                </c:pt>
                <c:pt idx="6">
                  <c:v>18.392443671786136</c:v>
                </c:pt>
                <c:pt idx="7">
                  <c:v>3.9993739646620647</c:v>
                </c:pt>
                <c:pt idx="8">
                  <c:v>4.0627749533276827</c:v>
                </c:pt>
                <c:pt idx="9">
                  <c:v>1.1719659785654331</c:v>
                </c:pt>
                <c:pt idx="10">
                  <c:v>9.6347853687039358</c:v>
                </c:pt>
                <c:pt idx="11">
                  <c:v>4.48547873752032</c:v>
                </c:pt>
                <c:pt idx="12">
                  <c:v>1.6281673845620537</c:v>
                </c:pt>
                <c:pt idx="13">
                  <c:v>43.24828391865988</c:v>
                </c:pt>
                <c:pt idx="14">
                  <c:v>2.3525044642775721</c:v>
                </c:pt>
                <c:pt idx="15">
                  <c:v>6.8720869265919076</c:v>
                </c:pt>
                <c:pt idx="16">
                  <c:v>11.564663336171618</c:v>
                </c:pt>
                <c:pt idx="17">
                  <c:v>16.64632280553915</c:v>
                </c:pt>
                <c:pt idx="18">
                  <c:v>22.504569086027722</c:v>
                </c:pt>
                <c:pt idx="19">
                  <c:v>11.757526169882833</c:v>
                </c:pt>
                <c:pt idx="20">
                  <c:v>16.712695315776021</c:v>
                </c:pt>
                <c:pt idx="21">
                  <c:v>2.6572651915585275</c:v>
                </c:pt>
                <c:pt idx="22">
                  <c:v>18.935933764217975</c:v>
                </c:pt>
              </c:numCache>
            </c:numRef>
          </c:val>
        </c:ser>
        <c:ser>
          <c:idx val="3"/>
          <c:order val="3"/>
          <c:tx>
            <c:v>2018 secteur privé</c:v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8.17996041736476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1.4445646605341295E-3"/>
                  <c:y val="1.2269940626047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delete val="1"/>
            </c:dLbl>
            <c:dLbl>
              <c:idx val="13"/>
              <c:layout>
                <c:manualLayout>
                  <c:x val="2.889129321068259E-3"/>
                  <c:y val="4.0899802086824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0"/>
                  <c:y val="-6.13497031302357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7.2228233026706478E-3"/>
                  <c:y val="1.43149307303884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5.7782586421365181E-3"/>
                  <c:y val="1.022495052170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800"/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'13.2'!$B$5:$B$27</c:f>
              <c:strCache>
                <c:ptCount val="2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68</c:v>
                </c:pt>
                <c:pt idx="11">
                  <c:v>71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90</c:v>
                </c:pt>
                <c:pt idx="20">
                  <c:v>91</c:v>
                </c:pt>
                <c:pt idx="21">
                  <c:v>92</c:v>
                </c:pt>
                <c:pt idx="22">
                  <c:v>93</c:v>
                </c:pt>
              </c:strCache>
            </c:strRef>
          </c:cat>
          <c:val>
            <c:numRef>
              <c:f>Blad2!$D$14:$D$36</c:f>
              <c:numCache>
                <c:formatCode>0.00</c:formatCode>
                <c:ptCount val="23"/>
                <c:pt idx="0">
                  <c:v>3.1741236107759692</c:v>
                </c:pt>
                <c:pt idx="1">
                  <c:v>0</c:v>
                </c:pt>
                <c:pt idx="2">
                  <c:v>20.049529338890004</c:v>
                </c:pt>
                <c:pt idx="3">
                  <c:v>21.795898575582495</c:v>
                </c:pt>
                <c:pt idx="4">
                  <c:v>27.20515277345072</c:v>
                </c:pt>
                <c:pt idx="5">
                  <c:v>36.363697091786797</c:v>
                </c:pt>
                <c:pt idx="6">
                  <c:v>19.148334749181274</c:v>
                </c:pt>
                <c:pt idx="7">
                  <c:v>3.1354908267553037</c:v>
                </c:pt>
                <c:pt idx="8">
                  <c:v>4.5967046013936885</c:v>
                </c:pt>
                <c:pt idx="9">
                  <c:v>1.1838222808951435</c:v>
                </c:pt>
                <c:pt idx="10">
                  <c:v>9.7872837708359803</c:v>
                </c:pt>
                <c:pt idx="11">
                  <c:v>4.4149420239901689</c:v>
                </c:pt>
                <c:pt idx="12">
                  <c:v>3.0887188389860984</c:v>
                </c:pt>
                <c:pt idx="13">
                  <c:v>43.627205217302276</c:v>
                </c:pt>
                <c:pt idx="14">
                  <c:v>3.2469905690454435</c:v>
                </c:pt>
                <c:pt idx="15">
                  <c:v>7.327248311206084</c:v>
                </c:pt>
                <c:pt idx="16">
                  <c:v>11.867234375575183</c:v>
                </c:pt>
                <c:pt idx="17">
                  <c:v>16.216080614060012</c:v>
                </c:pt>
                <c:pt idx="18">
                  <c:v>22.974653957216383</c:v>
                </c:pt>
                <c:pt idx="19">
                  <c:v>10.007620448415771</c:v>
                </c:pt>
                <c:pt idx="20">
                  <c:v>19.395219243315886</c:v>
                </c:pt>
                <c:pt idx="21">
                  <c:v>4.141821531099473</c:v>
                </c:pt>
                <c:pt idx="22">
                  <c:v>19.562267718038616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184448"/>
        <c:axId val="168202624"/>
      </c:barChart>
      <c:catAx>
        <c:axId val="168184448"/>
        <c:scaling>
          <c:orientation val="minMax"/>
        </c:scaling>
        <c:delete val="0"/>
        <c:axPos val="b"/>
        <c:majorTickMark val="out"/>
        <c:minorTickMark val="none"/>
        <c:tickLblPos val="nextTo"/>
        <c:crossAx val="168202624"/>
        <c:crosses val="autoZero"/>
        <c:auto val="1"/>
        <c:lblAlgn val="ctr"/>
        <c:lblOffset val="100"/>
        <c:noMultiLvlLbl val="0"/>
      </c:catAx>
      <c:valAx>
        <c:axId val="168202624"/>
        <c:scaling>
          <c:orientation val="minMax"/>
          <c:max val="45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6818444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Taux de gravité par secteur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3716184991553394E-2"/>
          <c:y val="0.10851726008970795"/>
          <c:w val="0.9148577434536318"/>
          <c:h val="0.83976988983889278"/>
        </c:manualLayout>
      </c:layout>
      <c:barChart>
        <c:barDir val="col"/>
        <c:grouping val="clustered"/>
        <c:varyColors val="0"/>
        <c:ser>
          <c:idx val="0"/>
          <c:order val="0"/>
          <c:tx>
            <c:v>2017 secteur public</c:v>
          </c:tx>
          <c:invertIfNegative val="0"/>
          <c:dLbls>
            <c:dLbl>
              <c:idx val="9"/>
              <c:delete val="1"/>
            </c:dLbl>
            <c:dLbl>
              <c:idx val="10"/>
              <c:delete val="1"/>
            </c:dLbl>
            <c:numFmt formatCode="#,##0.0" sourceLinked="0"/>
            <c:txPr>
              <a:bodyPr/>
              <a:lstStyle/>
              <a:p>
                <a:pPr>
                  <a:defRPr sz="800"/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'13.2'!$B$5:$B$27</c:f>
              <c:strCache>
                <c:ptCount val="2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68</c:v>
                </c:pt>
                <c:pt idx="11">
                  <c:v>71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90</c:v>
                </c:pt>
                <c:pt idx="20">
                  <c:v>91</c:v>
                </c:pt>
                <c:pt idx="21">
                  <c:v>92</c:v>
                </c:pt>
                <c:pt idx="22">
                  <c:v>93</c:v>
                </c:pt>
              </c:strCache>
            </c:strRef>
          </c:cat>
          <c:val>
            <c:numRef>
              <c:f>'13.2'!$F$5:$F$27</c:f>
              <c:numCache>
                <c:formatCode>0.00</c:formatCode>
                <c:ptCount val="23"/>
                <c:pt idx="0">
                  <c:v>0.75144819675648644</c:v>
                </c:pt>
                <c:pt idx="1">
                  <c:v>1.0033591677989542</c:v>
                </c:pt>
                <c:pt idx="2">
                  <c:v>0.10044005600858931</c:v>
                </c:pt>
                <c:pt idx="3">
                  <c:v>1.2613256327308249</c:v>
                </c:pt>
                <c:pt idx="4">
                  <c:v>0.61775910179932703</c:v>
                </c:pt>
                <c:pt idx="5">
                  <c:v>0.16227923302272723</c:v>
                </c:pt>
                <c:pt idx="6">
                  <c:v>0.99597804311254767</c:v>
                </c:pt>
                <c:pt idx="7">
                  <c:v>9.7299872796100084E-2</c:v>
                </c:pt>
                <c:pt idx="8">
                  <c:v>0.20255578032820651</c:v>
                </c:pt>
                <c:pt idx="9">
                  <c:v>2.5121204199862066E-2</c:v>
                </c:pt>
                <c:pt idx="10">
                  <c:v>4.4635495184560475E-2</c:v>
                </c:pt>
                <c:pt idx="11">
                  <c:v>0.24818630542526868</c:v>
                </c:pt>
                <c:pt idx="12">
                  <c:v>0.15147695510833228</c:v>
                </c:pt>
                <c:pt idx="13">
                  <c:v>6.3508085396867781E-2</c:v>
                </c:pt>
                <c:pt idx="14">
                  <c:v>0.76659397418800856</c:v>
                </c:pt>
                <c:pt idx="15">
                  <c:v>0.4557660833530498</c:v>
                </c:pt>
                <c:pt idx="16">
                  <c:v>0.41241308482418954</c:v>
                </c:pt>
                <c:pt idx="17">
                  <c:v>0.57448398015869873</c:v>
                </c:pt>
                <c:pt idx="18">
                  <c:v>1.3878520111712231</c:v>
                </c:pt>
                <c:pt idx="19">
                  <c:v>0.5750352677804228</c:v>
                </c:pt>
                <c:pt idx="20">
                  <c:v>0.38554153820604475</c:v>
                </c:pt>
                <c:pt idx="21">
                  <c:v>6.7713586009575347E-2</c:v>
                </c:pt>
                <c:pt idx="22">
                  <c:v>1.0419024785888871</c:v>
                </c:pt>
              </c:numCache>
            </c:numRef>
          </c:val>
        </c:ser>
        <c:ser>
          <c:idx val="1"/>
          <c:order val="1"/>
          <c:tx>
            <c:v>2018 secteur public</c:v>
          </c:tx>
          <c:invertIfNegative val="0"/>
          <c:dLbls>
            <c:dLbl>
              <c:idx val="0"/>
              <c:layout>
                <c:manualLayout>
                  <c:x val="4.9751237284543521E-3"/>
                  <c:y val="1.5473890956587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3.61057455653696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elete val="1"/>
            </c:dLbl>
            <c:dLbl>
              <c:idx val="8"/>
              <c:layout>
                <c:manualLayout>
                  <c:x val="4.3383947939263003E-3"/>
                  <c:y val="4.79616306954436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7"/>
              <c:layout>
                <c:manualLayout>
                  <c:x val="5.7845263919016629E-3"/>
                  <c:y val="9.59232613908872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800"/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'13.2'!$B$5:$B$27</c:f>
              <c:strCache>
                <c:ptCount val="2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68</c:v>
                </c:pt>
                <c:pt idx="11">
                  <c:v>71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90</c:v>
                </c:pt>
                <c:pt idx="20">
                  <c:v>91</c:v>
                </c:pt>
                <c:pt idx="21">
                  <c:v>92</c:v>
                </c:pt>
                <c:pt idx="22">
                  <c:v>93</c:v>
                </c:pt>
              </c:strCache>
            </c:strRef>
          </c:cat>
          <c:val>
            <c:numRef>
              <c:f>'13.2'!$G$5:$G$27</c:f>
              <c:numCache>
                <c:formatCode>0.00</c:formatCode>
                <c:ptCount val="23"/>
                <c:pt idx="0">
                  <c:v>0.71071749246958771</c:v>
                </c:pt>
                <c:pt idx="1">
                  <c:v>1.6002445005223855</c:v>
                </c:pt>
                <c:pt idx="2">
                  <c:v>0.13620664862586765</c:v>
                </c:pt>
                <c:pt idx="3">
                  <c:v>1.5004744626759843</c:v>
                </c:pt>
                <c:pt idx="4">
                  <c:v>0.21043157971678075</c:v>
                </c:pt>
                <c:pt idx="5">
                  <c:v>0.3261450331498692</c:v>
                </c:pt>
                <c:pt idx="6">
                  <c:v>0.9555881429642259</c:v>
                </c:pt>
                <c:pt idx="7">
                  <c:v>0.10183526124178682</c:v>
                </c:pt>
                <c:pt idx="8">
                  <c:v>7.5858227211921536E-2</c:v>
                </c:pt>
                <c:pt idx="9">
                  <c:v>0.11290730215462792</c:v>
                </c:pt>
                <c:pt idx="10">
                  <c:v>0.52734634438547678</c:v>
                </c:pt>
                <c:pt idx="11">
                  <c:v>0.23161889821103446</c:v>
                </c:pt>
                <c:pt idx="12">
                  <c:v>0.16504435438842535</c:v>
                </c:pt>
                <c:pt idx="13">
                  <c:v>4.6088731642059844E-2</c:v>
                </c:pt>
                <c:pt idx="14">
                  <c:v>0.82890983993319889</c:v>
                </c:pt>
                <c:pt idx="15">
                  <c:v>0.46279975308746552</c:v>
                </c:pt>
                <c:pt idx="16">
                  <c:v>0.53987172410643547</c:v>
                </c:pt>
                <c:pt idx="17">
                  <c:v>0.26786153694025588</c:v>
                </c:pt>
                <c:pt idx="18">
                  <c:v>1.4629983879091215</c:v>
                </c:pt>
                <c:pt idx="19">
                  <c:v>0.19542147077552147</c:v>
                </c:pt>
                <c:pt idx="20">
                  <c:v>0.23422207539583495</c:v>
                </c:pt>
                <c:pt idx="21">
                  <c:v>0.27198534030363225</c:v>
                </c:pt>
                <c:pt idx="22">
                  <c:v>0.22963951798697296</c:v>
                </c:pt>
              </c:numCache>
            </c:numRef>
          </c:val>
        </c:ser>
        <c:ser>
          <c:idx val="2"/>
          <c:order val="2"/>
          <c:tx>
            <c:v>2017 secteur privé</c:v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7.2306579898770785E-3"/>
                  <c:y val="7.1942446043165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7"/>
              <c:layout>
                <c:manualLayout>
                  <c:x val="0"/>
                  <c:y val="-2.1582733812949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2.8922631959508315E-3"/>
                  <c:y val="7.1942446043165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2.8922631959508315E-3"/>
                  <c:y val="1.43884892086330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delete val="1"/>
            </c:dLbl>
            <c:dLbl>
              <c:idx val="14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1.4461315979753097E-3"/>
                  <c:y val="4.79616306954445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1.1569052783803326E-2"/>
                  <c:y val="1.1990407673860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delete val="1"/>
            </c:dLbl>
            <c:dLbl>
              <c:idx val="21"/>
              <c:layout>
                <c:manualLayout>
                  <c:x val="5.7845263919016629E-3"/>
                  <c:y val="7.1942446043165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800"/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'13.2'!$B$5:$B$27</c:f>
              <c:strCache>
                <c:ptCount val="2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68</c:v>
                </c:pt>
                <c:pt idx="11">
                  <c:v>71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90</c:v>
                </c:pt>
                <c:pt idx="20">
                  <c:v>91</c:v>
                </c:pt>
                <c:pt idx="21">
                  <c:v>92</c:v>
                </c:pt>
                <c:pt idx="22">
                  <c:v>93</c:v>
                </c:pt>
              </c:strCache>
            </c:strRef>
          </c:cat>
          <c:val>
            <c:numRef>
              <c:f>Blad2!$E$14:$E$36</c:f>
              <c:numCache>
                <c:formatCode>0.00</c:formatCode>
                <c:ptCount val="23"/>
                <c:pt idx="0">
                  <c:v>9.1029288168464728E-2</c:v>
                </c:pt>
                <c:pt idx="1">
                  <c:v>0</c:v>
                </c:pt>
                <c:pt idx="2">
                  <c:v>0.40455102335240178</c:v>
                </c:pt>
                <c:pt idx="3">
                  <c:v>0.77321025968579915</c:v>
                </c:pt>
                <c:pt idx="4">
                  <c:v>1.0312280596222096</c:v>
                </c:pt>
                <c:pt idx="5">
                  <c:v>0.87967223006284145</c:v>
                </c:pt>
                <c:pt idx="6">
                  <c:v>0.52215086481681316</c:v>
                </c:pt>
                <c:pt idx="7">
                  <c:v>0.147176961899564</c:v>
                </c:pt>
                <c:pt idx="8">
                  <c:v>8.8466009569306392E-2</c:v>
                </c:pt>
                <c:pt idx="9">
                  <c:v>1.9310056263652883E-2</c:v>
                </c:pt>
                <c:pt idx="10">
                  <c:v>0.30285010916678662</c:v>
                </c:pt>
                <c:pt idx="11">
                  <c:v>9.1204734329579845E-2</c:v>
                </c:pt>
                <c:pt idx="12">
                  <c:v>3.4376534096776087E-2</c:v>
                </c:pt>
                <c:pt idx="13">
                  <c:v>0.86455161424852245</c:v>
                </c:pt>
                <c:pt idx="14">
                  <c:v>3.5004132691359061E-2</c:v>
                </c:pt>
                <c:pt idx="15">
                  <c:v>0.19076008755643789</c:v>
                </c:pt>
                <c:pt idx="16">
                  <c:v>0.2849785166655181</c:v>
                </c:pt>
                <c:pt idx="17">
                  <c:v>0.4097730973795547</c:v>
                </c:pt>
                <c:pt idx="18">
                  <c:v>0.50598098981594153</c:v>
                </c:pt>
                <c:pt idx="19">
                  <c:v>0.21035494840572555</c:v>
                </c:pt>
                <c:pt idx="20">
                  <c:v>0.42755548882642752</c:v>
                </c:pt>
                <c:pt idx="21">
                  <c:v>0.12252945049964321</c:v>
                </c:pt>
                <c:pt idx="22">
                  <c:v>0.55985881865478038</c:v>
                </c:pt>
              </c:numCache>
            </c:numRef>
          </c:val>
        </c:ser>
        <c:ser>
          <c:idx val="3"/>
          <c:order val="3"/>
          <c:tx>
            <c:v>2018 secteur privé</c:v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4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numFmt formatCode="#,##0.0" sourceLinked="0"/>
            <c:txPr>
              <a:bodyPr/>
              <a:lstStyle/>
              <a:p>
                <a:pPr>
                  <a:defRPr sz="800"/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'13.2'!$B$5:$B$27</c:f>
              <c:strCache>
                <c:ptCount val="2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68</c:v>
                </c:pt>
                <c:pt idx="11">
                  <c:v>71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90</c:v>
                </c:pt>
                <c:pt idx="20">
                  <c:v>91</c:v>
                </c:pt>
                <c:pt idx="21">
                  <c:v>92</c:v>
                </c:pt>
                <c:pt idx="22">
                  <c:v>93</c:v>
                </c:pt>
              </c:strCache>
            </c:strRef>
          </c:cat>
          <c:val>
            <c:numRef>
              <c:f>Blad2!$F$14:$F$36</c:f>
              <c:numCache>
                <c:formatCode>0.00</c:formatCode>
                <c:ptCount val="23"/>
                <c:pt idx="0">
                  <c:v>8.0993648540137367E-2</c:v>
                </c:pt>
                <c:pt idx="1">
                  <c:v>0</c:v>
                </c:pt>
                <c:pt idx="2">
                  <c:v>0.57889037884826844</c:v>
                </c:pt>
                <c:pt idx="3">
                  <c:v>0.65152064390795239</c:v>
                </c:pt>
                <c:pt idx="4">
                  <c:v>1.0068313396203723</c:v>
                </c:pt>
                <c:pt idx="5">
                  <c:v>0.97941331880397775</c:v>
                </c:pt>
                <c:pt idx="6">
                  <c:v>0.56553087636228239</c:v>
                </c:pt>
                <c:pt idx="7">
                  <c:v>1.7387721857461229E-2</c:v>
                </c:pt>
                <c:pt idx="8">
                  <c:v>0.10407985621854815</c:v>
                </c:pt>
                <c:pt idx="9">
                  <c:v>2.5224520908304213E-2</c:v>
                </c:pt>
                <c:pt idx="10">
                  <c:v>0.28402567870068385</c:v>
                </c:pt>
                <c:pt idx="11">
                  <c:v>9.8872204817512327E-2</c:v>
                </c:pt>
                <c:pt idx="12">
                  <c:v>4.5782784081100397E-2</c:v>
                </c:pt>
                <c:pt idx="13">
                  <c:v>0.91544341180785049</c:v>
                </c:pt>
                <c:pt idx="14">
                  <c:v>8.1725592983384873E-2</c:v>
                </c:pt>
                <c:pt idx="15">
                  <c:v>0.19996797242963482</c:v>
                </c:pt>
                <c:pt idx="16">
                  <c:v>0.2721854734081891</c:v>
                </c:pt>
                <c:pt idx="17">
                  <c:v>0.4056172988042166</c:v>
                </c:pt>
                <c:pt idx="18">
                  <c:v>0.51024471636770308</c:v>
                </c:pt>
                <c:pt idx="19">
                  <c:v>0.22931747427512711</c:v>
                </c:pt>
                <c:pt idx="20">
                  <c:v>0.37229729438146197</c:v>
                </c:pt>
                <c:pt idx="21">
                  <c:v>0.12307126835267006</c:v>
                </c:pt>
                <c:pt idx="22">
                  <c:v>0.59478976693843555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483712"/>
        <c:axId val="178014848"/>
      </c:barChart>
      <c:catAx>
        <c:axId val="176483712"/>
        <c:scaling>
          <c:orientation val="minMax"/>
        </c:scaling>
        <c:delete val="0"/>
        <c:axPos val="b"/>
        <c:majorTickMark val="out"/>
        <c:minorTickMark val="none"/>
        <c:tickLblPos val="nextTo"/>
        <c:crossAx val="178014848"/>
        <c:crosses val="autoZero"/>
        <c:auto val="1"/>
        <c:lblAlgn val="ctr"/>
        <c:lblOffset val="100"/>
        <c:noMultiLvlLbl val="0"/>
      </c:catAx>
      <c:valAx>
        <c:axId val="178014848"/>
        <c:scaling>
          <c:orientation val="minMax"/>
          <c:max val="1.8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7648371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9009347095317755"/>
          <c:y val="6.9568136293706631E-2"/>
          <c:w val="0.70604853605352036"/>
          <c:h val="4.6635504984948492E-2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76199</xdr:colOff>
      <xdr:row>9</xdr:row>
      <xdr:rowOff>85725</xdr:rowOff>
    </xdr:from>
    <xdr:to>
      <xdr:col>25</xdr:col>
      <xdr:colOff>333375</xdr:colOff>
      <xdr:row>40</xdr:row>
      <xdr:rowOff>180974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57150</xdr:colOff>
      <xdr:row>44</xdr:row>
      <xdr:rowOff>95250</xdr:rowOff>
    </xdr:from>
    <xdr:to>
      <xdr:col>25</xdr:col>
      <xdr:colOff>304800</xdr:colOff>
      <xdr:row>72</xdr:row>
      <xdr:rowOff>28575</xdr:rowOff>
    </xdr:to>
    <xdr:graphicFrame macro="">
      <xdr:nvGraphicFramePr>
        <xdr:cNvPr id="4" name="Grafie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9</xdr:row>
      <xdr:rowOff>0</xdr:rowOff>
    </xdr:from>
    <xdr:to>
      <xdr:col>40</xdr:col>
      <xdr:colOff>257176</xdr:colOff>
      <xdr:row>40</xdr:row>
      <xdr:rowOff>95249</xdr:rowOff>
    </xdr:to>
    <xdr:graphicFrame macro="">
      <xdr:nvGraphicFramePr>
        <xdr:cNvPr id="5" name="Grafie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0</xdr:colOff>
      <xdr:row>44</xdr:row>
      <xdr:rowOff>0</xdr:rowOff>
    </xdr:from>
    <xdr:to>
      <xdr:col>40</xdr:col>
      <xdr:colOff>247650</xdr:colOff>
      <xdr:row>71</xdr:row>
      <xdr:rowOff>123825</xdr:rowOff>
    </xdr:to>
    <xdr:graphicFrame macro="">
      <xdr:nvGraphicFramePr>
        <xdr:cNvPr id="6" name="Grafie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pport%20statistique%20secteur%20public/2018/Data/jaarrapport%202018%20%20hoofdstuk%2013%20-%20ET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apport%20statistique%20secteur%20public/2018/Data/jaarrapport%202018%20hoofdstuk%2013%20-%20publi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apport%20statistique%20secteur%20priv&#233;/rapport%20statistique%202017/Data/jaarrapport%202017%20hoofdstuk%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3">
          <cell r="A3" t="str">
            <v>Total</v>
          </cell>
        </row>
        <row r="95">
          <cell r="A95" t="str">
            <v>56</v>
          </cell>
          <cell r="B95">
            <v>0.17</v>
          </cell>
          <cell r="C95">
            <v>22.08</v>
          </cell>
          <cell r="D95">
            <v>44.35</v>
          </cell>
        </row>
        <row r="96">
          <cell r="A96" t="str">
            <v>58</v>
          </cell>
          <cell r="B96">
            <v>0</v>
          </cell>
          <cell r="C96">
            <v>0</v>
          </cell>
          <cell r="D96">
            <v>0</v>
          </cell>
        </row>
        <row r="97">
          <cell r="A97" t="str">
            <v>60</v>
          </cell>
          <cell r="B97">
            <v>0</v>
          </cell>
          <cell r="C97">
            <v>363.66</v>
          </cell>
          <cell r="D97">
            <v>934.06</v>
          </cell>
        </row>
        <row r="98">
          <cell r="A98" t="str">
            <v>61</v>
          </cell>
          <cell r="B98">
            <v>0</v>
          </cell>
          <cell r="C98">
            <v>26.13</v>
          </cell>
          <cell r="D98">
            <v>141.21</v>
          </cell>
        </row>
        <row r="99">
          <cell r="A99" t="str">
            <v>62</v>
          </cell>
          <cell r="B99">
            <v>1.7399999999999998</v>
          </cell>
          <cell r="C99">
            <v>40.75</v>
          </cell>
          <cell r="D99">
            <v>201.84</v>
          </cell>
        </row>
        <row r="100">
          <cell r="A100" t="str">
            <v>64</v>
          </cell>
          <cell r="B100">
            <v>0</v>
          </cell>
          <cell r="C100">
            <v>7.77</v>
          </cell>
          <cell r="D100">
            <v>36.380000000000003</v>
          </cell>
        </row>
        <row r="101">
          <cell r="A101" t="str">
            <v>68</v>
          </cell>
          <cell r="B101">
            <v>0.05</v>
          </cell>
          <cell r="C101">
            <v>33.68</v>
          </cell>
          <cell r="D101">
            <v>98.27</v>
          </cell>
        </row>
        <row r="102">
          <cell r="A102" t="str">
            <v>71</v>
          </cell>
          <cell r="B102">
            <v>0.18</v>
          </cell>
          <cell r="C102">
            <v>157.47999999999999</v>
          </cell>
          <cell r="D102">
            <v>457.5</v>
          </cell>
        </row>
        <row r="103">
          <cell r="A103" t="str">
            <v>72</v>
          </cell>
          <cell r="B103">
            <v>1.77</v>
          </cell>
          <cell r="C103">
            <v>154.05000000000001</v>
          </cell>
          <cell r="D103">
            <v>365.46</v>
          </cell>
        </row>
        <row r="104">
          <cell r="A104" t="str">
            <v>74</v>
          </cell>
          <cell r="B104">
            <v>0.16</v>
          </cell>
          <cell r="C104">
            <v>7.51</v>
          </cell>
          <cell r="D104">
            <v>41.28</v>
          </cell>
        </row>
        <row r="105">
          <cell r="A105" t="str">
            <v>78</v>
          </cell>
          <cell r="B105">
            <v>0.88</v>
          </cell>
          <cell r="C105">
            <v>626.44000000000005</v>
          </cell>
          <cell r="D105">
            <v>2013.99</v>
          </cell>
        </row>
        <row r="106">
          <cell r="A106" t="str">
            <v>79</v>
          </cell>
          <cell r="B106">
            <v>0</v>
          </cell>
          <cell r="C106">
            <v>0.25</v>
          </cell>
          <cell r="D106">
            <v>0.25</v>
          </cell>
        </row>
        <row r="107">
          <cell r="A107" t="str">
            <v>81</v>
          </cell>
          <cell r="B107">
            <v>0</v>
          </cell>
          <cell r="C107">
            <v>0</v>
          </cell>
          <cell r="D107">
            <v>0</v>
          </cell>
        </row>
        <row r="108">
          <cell r="A108" t="str">
            <v>84</v>
          </cell>
          <cell r="B108">
            <v>917.67</v>
          </cell>
          <cell r="C108">
            <v>44901.53</v>
          </cell>
          <cell r="D108">
            <v>89108.79</v>
          </cell>
        </row>
        <row r="109">
          <cell r="A109" t="str">
            <v>85</v>
          </cell>
          <cell r="B109">
            <v>43.14</v>
          </cell>
          <cell r="C109">
            <v>39570.769999999997</v>
          </cell>
          <cell r="D109">
            <v>79425.3</v>
          </cell>
        </row>
        <row r="110">
          <cell r="A110" t="str">
            <v>86</v>
          </cell>
          <cell r="B110">
            <v>24.62</v>
          </cell>
          <cell r="C110">
            <v>8478.51</v>
          </cell>
          <cell r="D110">
            <v>12384.72</v>
          </cell>
        </row>
        <row r="111">
          <cell r="A111" t="str">
            <v>87</v>
          </cell>
          <cell r="B111">
            <v>27.94</v>
          </cell>
          <cell r="C111">
            <v>1320.83</v>
          </cell>
          <cell r="D111">
            <v>1610.58</v>
          </cell>
        </row>
        <row r="112">
          <cell r="A112" t="str">
            <v>88</v>
          </cell>
          <cell r="B112">
            <v>3.14</v>
          </cell>
          <cell r="C112">
            <v>171.64</v>
          </cell>
          <cell r="D112">
            <v>324.08999999999997</v>
          </cell>
        </row>
        <row r="113">
          <cell r="A113" t="str">
            <v>90</v>
          </cell>
          <cell r="B113">
            <v>1.06</v>
          </cell>
          <cell r="C113">
            <v>102.19</v>
          </cell>
          <cell r="D113">
            <v>191.44</v>
          </cell>
        </row>
        <row r="114">
          <cell r="A114" t="str">
            <v>91</v>
          </cell>
          <cell r="B114">
            <v>1.66</v>
          </cell>
          <cell r="C114">
            <v>140.08000000000001</v>
          </cell>
          <cell r="D114">
            <v>309.76</v>
          </cell>
        </row>
        <row r="115">
          <cell r="A115" t="str">
            <v>92</v>
          </cell>
          <cell r="B115">
            <v>0</v>
          </cell>
          <cell r="C115">
            <v>25.24</v>
          </cell>
          <cell r="D115">
            <v>124.12</v>
          </cell>
        </row>
        <row r="116">
          <cell r="A116" t="str">
            <v>93</v>
          </cell>
          <cell r="B116">
            <v>0.77</v>
          </cell>
          <cell r="C116">
            <v>57.54</v>
          </cell>
          <cell r="D116">
            <v>62.29</v>
          </cell>
        </row>
        <row r="117">
          <cell r="A117" t="str">
            <v>94</v>
          </cell>
          <cell r="B117">
            <v>0</v>
          </cell>
          <cell r="C117">
            <v>5.44</v>
          </cell>
          <cell r="D117">
            <v>4.6500000000000004</v>
          </cell>
        </row>
        <row r="118">
          <cell r="A118" t="str">
            <v>96</v>
          </cell>
          <cell r="B118">
            <v>0</v>
          </cell>
          <cell r="C118">
            <v>23.8</v>
          </cell>
          <cell r="D118">
            <v>19.559999999999999</v>
          </cell>
        </row>
        <row r="119">
          <cell r="A119" t="str">
            <v>Total</v>
          </cell>
          <cell r="B119">
            <v>1083.6199999999999</v>
          </cell>
          <cell r="C119">
            <v>101890.47</v>
          </cell>
          <cell r="D119">
            <v>201454.22</v>
          </cell>
        </row>
        <row r="122">
          <cell r="A122" t="str">
            <v>13.5.  Arbeidsplaatsongevallen volgens  activiteitssector : frequentiegraden, werkelijke ernstgraden en globale ernstgraden volgens grootte van de onderneming- 2015</v>
          </cell>
        </row>
        <row r="123">
          <cell r="B123" t="str">
            <v>1</v>
          </cell>
          <cell r="C123" t="str">
            <v>2</v>
          </cell>
          <cell r="D123" t="str">
            <v>3</v>
          </cell>
        </row>
        <row r="124">
          <cell r="A124" t="str">
            <v>10</v>
          </cell>
          <cell r="B124">
            <v>0</v>
          </cell>
          <cell r="C124">
            <v>7.69</v>
          </cell>
          <cell r="D124">
            <v>0</v>
          </cell>
        </row>
        <row r="125">
          <cell r="A125" t="str">
            <v>32</v>
          </cell>
          <cell r="B125">
            <v>0</v>
          </cell>
          <cell r="C125">
            <v>0</v>
          </cell>
          <cell r="D125">
            <v>0</v>
          </cell>
        </row>
        <row r="126">
          <cell r="A126" t="str">
            <v>35</v>
          </cell>
          <cell r="B126">
            <v>0</v>
          </cell>
          <cell r="C126">
            <v>0.34</v>
          </cell>
          <cell r="D126">
            <v>0</v>
          </cell>
        </row>
        <row r="127">
          <cell r="A127" t="str">
            <v>36</v>
          </cell>
          <cell r="B127">
            <v>2</v>
          </cell>
          <cell r="C127">
            <v>12.37</v>
          </cell>
          <cell r="D127">
            <v>0</v>
          </cell>
        </row>
        <row r="128">
          <cell r="A128" t="str">
            <v>37</v>
          </cell>
          <cell r="B128">
            <v>0</v>
          </cell>
          <cell r="C128">
            <v>0</v>
          </cell>
          <cell r="D128">
            <v>0</v>
          </cell>
        </row>
        <row r="129">
          <cell r="A129" t="str">
            <v>38</v>
          </cell>
          <cell r="B129">
            <v>2.25</v>
          </cell>
          <cell r="C129">
            <v>0</v>
          </cell>
          <cell r="D129">
            <v>0</v>
          </cell>
        </row>
        <row r="130">
          <cell r="A130" t="str">
            <v>41</v>
          </cell>
          <cell r="B130">
            <v>0.63</v>
          </cell>
          <cell r="C130">
            <v>0</v>
          </cell>
          <cell r="D130">
            <v>0.39</v>
          </cell>
        </row>
        <row r="131">
          <cell r="A131" t="str">
            <v>49</v>
          </cell>
          <cell r="B131">
            <v>0</v>
          </cell>
          <cell r="C131">
            <v>0</v>
          </cell>
          <cell r="D131">
            <v>0</v>
          </cell>
        </row>
        <row r="132">
          <cell r="A132" t="str">
            <v>52</v>
          </cell>
          <cell r="B132">
            <v>7.52</v>
          </cell>
          <cell r="C132">
            <v>2.29</v>
          </cell>
          <cell r="D132">
            <v>0</v>
          </cell>
        </row>
        <row r="133">
          <cell r="A133" t="str">
            <v>53</v>
          </cell>
          <cell r="B133">
            <v>0</v>
          </cell>
          <cell r="C133">
            <v>0</v>
          </cell>
          <cell r="D133">
            <v>0</v>
          </cell>
        </row>
        <row r="134">
          <cell r="A134" t="str">
            <v>55</v>
          </cell>
          <cell r="B134">
            <v>58.97</v>
          </cell>
          <cell r="C134">
            <v>39.72</v>
          </cell>
          <cell r="D134">
            <v>25.03</v>
          </cell>
        </row>
        <row r="135">
          <cell r="A135" t="str">
            <v>56</v>
          </cell>
          <cell r="B135">
            <v>0</v>
          </cell>
          <cell r="C135">
            <v>0</v>
          </cell>
          <cell r="D135">
            <v>0</v>
          </cell>
        </row>
        <row r="136">
          <cell r="A136" t="str">
            <v>58</v>
          </cell>
          <cell r="B136">
            <v>0</v>
          </cell>
          <cell r="C136">
            <v>0</v>
          </cell>
          <cell r="D136">
            <v>0</v>
          </cell>
        </row>
        <row r="137">
          <cell r="A137" t="str">
            <v>60</v>
          </cell>
          <cell r="B137">
            <v>0</v>
          </cell>
          <cell r="C137">
            <v>0</v>
          </cell>
          <cell r="D137">
            <v>0</v>
          </cell>
        </row>
        <row r="138">
          <cell r="A138" t="str">
            <v>61</v>
          </cell>
          <cell r="B138">
            <v>0</v>
          </cell>
          <cell r="C138">
            <v>0</v>
          </cell>
          <cell r="D138">
            <v>0</v>
          </cell>
        </row>
        <row r="139">
          <cell r="A139" t="str">
            <v>62</v>
          </cell>
          <cell r="B139">
            <v>0</v>
          </cell>
          <cell r="C139">
            <v>4.26</v>
          </cell>
          <cell r="D139">
            <v>0</v>
          </cell>
        </row>
        <row r="140">
          <cell r="A140" t="str">
            <v>64</v>
          </cell>
          <cell r="B140">
            <v>1.83</v>
          </cell>
          <cell r="C140">
            <v>0</v>
          </cell>
          <cell r="D140">
            <v>0</v>
          </cell>
        </row>
        <row r="141">
          <cell r="A141" t="str">
            <v>68</v>
          </cell>
          <cell r="B141">
            <v>4.78</v>
          </cell>
          <cell r="C141">
            <v>13.95</v>
          </cell>
          <cell r="D141">
            <v>24.89</v>
          </cell>
        </row>
        <row r="142">
          <cell r="A142" t="str">
            <v>71</v>
          </cell>
          <cell r="B142">
            <v>0</v>
          </cell>
          <cell r="C142">
            <v>0</v>
          </cell>
          <cell r="D142">
            <v>0</v>
          </cell>
        </row>
        <row r="143">
          <cell r="A143" t="str">
            <v>72</v>
          </cell>
          <cell r="B143">
            <v>3.68</v>
          </cell>
          <cell r="C143">
            <v>10.61</v>
          </cell>
          <cell r="D143">
            <v>0</v>
          </cell>
        </row>
        <row r="144">
          <cell r="A144" t="str">
            <v>74</v>
          </cell>
          <cell r="B144">
            <v>0</v>
          </cell>
          <cell r="C144">
            <v>0</v>
          </cell>
          <cell r="D144">
            <v>0</v>
          </cell>
        </row>
        <row r="145">
          <cell r="A145" t="str">
            <v>78</v>
          </cell>
          <cell r="B145">
            <v>0</v>
          </cell>
          <cell r="C145">
            <v>0</v>
          </cell>
          <cell r="D145">
            <v>0</v>
          </cell>
        </row>
        <row r="146">
          <cell r="A146" t="str">
            <v>79</v>
          </cell>
          <cell r="B146">
            <v>0</v>
          </cell>
          <cell r="C146">
            <v>1.04</v>
          </cell>
          <cell r="D146">
            <v>0</v>
          </cell>
        </row>
        <row r="147">
          <cell r="A147" t="str">
            <v>81</v>
          </cell>
          <cell r="B147">
            <v>0</v>
          </cell>
          <cell r="C147">
            <v>0</v>
          </cell>
          <cell r="D147">
            <v>0</v>
          </cell>
        </row>
        <row r="148">
          <cell r="A148" t="str">
            <v>84</v>
          </cell>
          <cell r="B148">
            <v>30.36</v>
          </cell>
          <cell r="C148">
            <v>249.32</v>
          </cell>
          <cell r="D148">
            <v>836.44</v>
          </cell>
        </row>
        <row r="149">
          <cell r="A149" t="str">
            <v>85</v>
          </cell>
          <cell r="B149">
            <v>171.13</v>
          </cell>
          <cell r="C149">
            <v>375.01</v>
          </cell>
          <cell r="D149">
            <v>468.42</v>
          </cell>
        </row>
        <row r="150">
          <cell r="A150" t="str">
            <v>86</v>
          </cell>
          <cell r="B150">
            <v>4</v>
          </cell>
          <cell r="C150">
            <v>7.51</v>
          </cell>
          <cell r="D150">
            <v>6.01</v>
          </cell>
        </row>
        <row r="151">
          <cell r="A151" t="str">
            <v>87</v>
          </cell>
          <cell r="B151">
            <v>0</v>
          </cell>
          <cell r="C151">
            <v>0</v>
          </cell>
          <cell r="D151">
            <v>1.63</v>
          </cell>
        </row>
        <row r="152">
          <cell r="A152" t="str">
            <v>88</v>
          </cell>
          <cell r="B152">
            <v>0</v>
          </cell>
          <cell r="C152">
            <v>37.03</v>
          </cell>
          <cell r="D152">
            <v>24.48</v>
          </cell>
        </row>
        <row r="153">
          <cell r="A153" t="str">
            <v>90</v>
          </cell>
          <cell r="B153">
            <v>0</v>
          </cell>
          <cell r="C153">
            <v>3.69</v>
          </cell>
          <cell r="D153">
            <v>0</v>
          </cell>
        </row>
        <row r="154">
          <cell r="A154" t="str">
            <v>91</v>
          </cell>
          <cell r="B154">
            <v>0</v>
          </cell>
          <cell r="C154">
            <v>14.24</v>
          </cell>
          <cell r="D154">
            <v>24.95</v>
          </cell>
        </row>
        <row r="155">
          <cell r="A155" t="str">
            <v>92</v>
          </cell>
          <cell r="B155">
            <v>0</v>
          </cell>
          <cell r="C155">
            <v>0</v>
          </cell>
          <cell r="D155">
            <v>0</v>
          </cell>
        </row>
        <row r="156">
          <cell r="A156" t="str">
            <v>93</v>
          </cell>
          <cell r="B156">
            <v>56.36</v>
          </cell>
          <cell r="C156">
            <v>19.52</v>
          </cell>
          <cell r="D156">
            <v>12.64</v>
          </cell>
        </row>
        <row r="157">
          <cell r="A157" t="str">
            <v>94</v>
          </cell>
          <cell r="B157">
            <v>10.26</v>
          </cell>
          <cell r="C157">
            <v>13.75</v>
          </cell>
          <cell r="D157">
            <v>0</v>
          </cell>
        </row>
        <row r="158">
          <cell r="A158" t="str">
            <v>96</v>
          </cell>
          <cell r="B158">
            <v>1.44</v>
          </cell>
          <cell r="C158">
            <v>0</v>
          </cell>
          <cell r="D158">
            <v>14.01</v>
          </cell>
        </row>
        <row r="159">
          <cell r="A159" t="str">
            <v>Total</v>
          </cell>
          <cell r="B159">
            <v>355.21</v>
          </cell>
          <cell r="C159">
            <v>812.34</v>
          </cell>
          <cell r="D159">
            <v>1438.89</v>
          </cell>
        </row>
        <row r="162">
          <cell r="A162" t="str">
            <v>13.6.  Arbeidsplaatsongevallen volgens  activiteitssector : frequentiegraden, werkelijke ernstgraden en globale ernstgraden volgens aard van het werk- 2015</v>
          </cell>
        </row>
        <row r="163">
          <cell r="C163" t="str">
            <v>Employé</v>
          </cell>
          <cell r="D163" t="str">
            <v>Etudiant</v>
          </cell>
        </row>
        <row r="164">
          <cell r="A164" t="str">
            <v>10</v>
          </cell>
          <cell r="B164">
            <v>0</v>
          </cell>
          <cell r="C164">
            <v>0</v>
          </cell>
          <cell r="D164">
            <v>0</v>
          </cell>
        </row>
        <row r="165">
          <cell r="A165" t="str">
            <v>32</v>
          </cell>
          <cell r="B165">
            <v>0</v>
          </cell>
          <cell r="C165">
            <v>1.89</v>
          </cell>
          <cell r="D165">
            <v>0</v>
          </cell>
        </row>
        <row r="166">
          <cell r="A166" t="str">
            <v>35</v>
          </cell>
          <cell r="B166">
            <v>0</v>
          </cell>
          <cell r="C166">
            <v>627.07000000000005</v>
          </cell>
          <cell r="D166">
            <v>0</v>
          </cell>
        </row>
        <row r="167">
          <cell r="A167" t="str">
            <v>36</v>
          </cell>
          <cell r="B167">
            <v>0</v>
          </cell>
          <cell r="C167">
            <v>733.9</v>
          </cell>
          <cell r="D167">
            <v>0</v>
          </cell>
        </row>
        <row r="168">
          <cell r="A168" t="str">
            <v>37</v>
          </cell>
          <cell r="B168">
            <v>0</v>
          </cell>
          <cell r="C168">
            <v>211.8</v>
          </cell>
          <cell r="D168">
            <v>0</v>
          </cell>
        </row>
        <row r="169">
          <cell r="A169" t="str">
            <v>38</v>
          </cell>
          <cell r="B169">
            <v>0</v>
          </cell>
          <cell r="C169">
            <v>697.49</v>
          </cell>
          <cell r="D169">
            <v>0.02</v>
          </cell>
        </row>
        <row r="170">
          <cell r="A170" t="str">
            <v>41</v>
          </cell>
          <cell r="B170">
            <v>0</v>
          </cell>
          <cell r="C170">
            <v>1.02</v>
          </cell>
          <cell r="D170">
            <v>0</v>
          </cell>
        </row>
        <row r="171">
          <cell r="A171" t="str">
            <v>49</v>
          </cell>
          <cell r="B171">
            <v>0</v>
          </cell>
          <cell r="C171">
            <v>1441.91</v>
          </cell>
          <cell r="D171">
            <v>0</v>
          </cell>
        </row>
        <row r="172">
          <cell r="A172" t="str">
            <v>52</v>
          </cell>
          <cell r="B172">
            <v>182.84</v>
          </cell>
          <cell r="C172">
            <v>1344.69</v>
          </cell>
          <cell r="D172">
            <v>0</v>
          </cell>
        </row>
        <row r="173">
          <cell r="A173" t="str">
            <v>53</v>
          </cell>
          <cell r="B173">
            <v>0</v>
          </cell>
          <cell r="C173">
            <v>0</v>
          </cell>
          <cell r="D173">
            <v>0</v>
          </cell>
        </row>
        <row r="174">
          <cell r="A174" t="str">
            <v>55</v>
          </cell>
          <cell r="B174">
            <v>0</v>
          </cell>
          <cell r="C174">
            <v>0.5</v>
          </cell>
          <cell r="D174">
            <v>0.04</v>
          </cell>
        </row>
        <row r="175">
          <cell r="A175" t="str">
            <v>56</v>
          </cell>
          <cell r="B175">
            <v>0</v>
          </cell>
          <cell r="C175">
            <v>51.95</v>
          </cell>
          <cell r="D175">
            <v>0</v>
          </cell>
        </row>
        <row r="176">
          <cell r="A176" t="str">
            <v>58</v>
          </cell>
          <cell r="B176">
            <v>0</v>
          </cell>
          <cell r="C176">
            <v>0</v>
          </cell>
          <cell r="D176">
            <v>0</v>
          </cell>
        </row>
        <row r="177">
          <cell r="A177" t="str">
            <v>60</v>
          </cell>
          <cell r="B177">
            <v>0</v>
          </cell>
          <cell r="C177">
            <v>2973.24</v>
          </cell>
          <cell r="D177">
            <v>0</v>
          </cell>
        </row>
        <row r="178">
          <cell r="A178" t="str">
            <v>61</v>
          </cell>
          <cell r="B178">
            <v>0</v>
          </cell>
          <cell r="C178">
            <v>291.77</v>
          </cell>
          <cell r="D178">
            <v>0</v>
          </cell>
        </row>
        <row r="179">
          <cell r="A179" t="str">
            <v>62</v>
          </cell>
          <cell r="B179">
            <v>0</v>
          </cell>
          <cell r="C179">
            <v>680.76</v>
          </cell>
          <cell r="D179">
            <v>0</v>
          </cell>
        </row>
        <row r="180">
          <cell r="A180" t="str">
            <v>64</v>
          </cell>
          <cell r="B180">
            <v>0</v>
          </cell>
          <cell r="C180">
            <v>94.01</v>
          </cell>
          <cell r="D180">
            <v>0</v>
          </cell>
        </row>
        <row r="181">
          <cell r="A181" t="str">
            <v>68</v>
          </cell>
          <cell r="B181">
            <v>0</v>
          </cell>
          <cell r="C181">
            <v>235.55</v>
          </cell>
          <cell r="D181">
            <v>0.1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4">
          <cell r="A94" t="str">
            <v>66</v>
          </cell>
          <cell r="B94">
            <v>0</v>
          </cell>
          <cell r="C94">
            <v>1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1</v>
          </cell>
        </row>
        <row r="95">
          <cell r="A95" t="str">
            <v>68</v>
          </cell>
          <cell r="B95">
            <v>0</v>
          </cell>
          <cell r="C95">
            <v>0</v>
          </cell>
          <cell r="D95">
            <v>1</v>
          </cell>
          <cell r="E95">
            <v>2</v>
          </cell>
          <cell r="F95">
            <v>3</v>
          </cell>
          <cell r="G95">
            <v>0</v>
          </cell>
          <cell r="H95">
            <v>0</v>
          </cell>
          <cell r="I95">
            <v>6</v>
          </cell>
        </row>
        <row r="96">
          <cell r="A96" t="str">
            <v>71</v>
          </cell>
          <cell r="B96">
            <v>0</v>
          </cell>
          <cell r="C96">
            <v>0</v>
          </cell>
          <cell r="D96">
            <v>2</v>
          </cell>
          <cell r="E96">
            <v>7</v>
          </cell>
          <cell r="F96">
            <v>4</v>
          </cell>
          <cell r="G96">
            <v>5</v>
          </cell>
          <cell r="H96">
            <v>0</v>
          </cell>
          <cell r="I96">
            <v>18</v>
          </cell>
        </row>
        <row r="97">
          <cell r="A97" t="str">
            <v>72</v>
          </cell>
          <cell r="B97">
            <v>0</v>
          </cell>
          <cell r="C97">
            <v>1</v>
          </cell>
          <cell r="D97">
            <v>2</v>
          </cell>
          <cell r="E97">
            <v>3</v>
          </cell>
          <cell r="F97">
            <v>6</v>
          </cell>
          <cell r="G97">
            <v>0</v>
          </cell>
          <cell r="H97">
            <v>0</v>
          </cell>
          <cell r="I97">
            <v>12</v>
          </cell>
        </row>
        <row r="98">
          <cell r="A98" t="str">
            <v>78</v>
          </cell>
          <cell r="B98">
            <v>0</v>
          </cell>
          <cell r="C98">
            <v>5</v>
          </cell>
          <cell r="D98">
            <v>4</v>
          </cell>
          <cell r="E98">
            <v>8</v>
          </cell>
          <cell r="F98">
            <v>13</v>
          </cell>
          <cell r="G98">
            <v>6</v>
          </cell>
          <cell r="H98">
            <v>0</v>
          </cell>
          <cell r="I98">
            <v>36</v>
          </cell>
        </row>
        <row r="99">
          <cell r="A99" t="str">
            <v>84</v>
          </cell>
          <cell r="B99">
            <v>124</v>
          </cell>
          <cell r="C99">
            <v>2565</v>
          </cell>
          <cell r="D99">
            <v>3752</v>
          </cell>
          <cell r="E99">
            <v>4051</v>
          </cell>
          <cell r="F99">
            <v>3705</v>
          </cell>
          <cell r="G99">
            <v>477</v>
          </cell>
          <cell r="H99">
            <v>0</v>
          </cell>
          <cell r="I99">
            <v>14674</v>
          </cell>
        </row>
        <row r="100">
          <cell r="A100" t="str">
            <v>85</v>
          </cell>
          <cell r="B100">
            <v>6</v>
          </cell>
          <cell r="C100">
            <v>436</v>
          </cell>
          <cell r="D100">
            <v>1075</v>
          </cell>
          <cell r="E100">
            <v>1247</v>
          </cell>
          <cell r="F100">
            <v>1481</v>
          </cell>
          <cell r="G100">
            <v>173</v>
          </cell>
          <cell r="H100">
            <v>0</v>
          </cell>
          <cell r="I100">
            <v>4418</v>
          </cell>
        </row>
        <row r="101">
          <cell r="A101" t="str">
            <v>86</v>
          </cell>
          <cell r="B101">
            <v>7</v>
          </cell>
          <cell r="C101">
            <v>210</v>
          </cell>
          <cell r="D101">
            <v>310</v>
          </cell>
          <cell r="E101">
            <v>337</v>
          </cell>
          <cell r="F101">
            <v>277</v>
          </cell>
          <cell r="G101">
            <v>63</v>
          </cell>
          <cell r="H101">
            <v>0</v>
          </cell>
          <cell r="I101">
            <v>1204</v>
          </cell>
        </row>
        <row r="102">
          <cell r="A102" t="str">
            <v>87</v>
          </cell>
          <cell r="B102">
            <v>3</v>
          </cell>
          <cell r="C102">
            <v>48</v>
          </cell>
          <cell r="D102">
            <v>34</v>
          </cell>
          <cell r="E102">
            <v>26</v>
          </cell>
          <cell r="F102">
            <v>44</v>
          </cell>
          <cell r="G102">
            <v>8</v>
          </cell>
          <cell r="H102">
            <v>0</v>
          </cell>
          <cell r="I102">
            <v>163</v>
          </cell>
        </row>
        <row r="103">
          <cell r="A103" t="str">
            <v>88</v>
          </cell>
          <cell r="B103">
            <v>1</v>
          </cell>
          <cell r="C103">
            <v>12</v>
          </cell>
          <cell r="D103">
            <v>15</v>
          </cell>
          <cell r="E103">
            <v>19</v>
          </cell>
          <cell r="F103">
            <v>17</v>
          </cell>
          <cell r="G103">
            <v>2</v>
          </cell>
          <cell r="H103">
            <v>0</v>
          </cell>
          <cell r="I103">
            <v>66</v>
          </cell>
        </row>
        <row r="104">
          <cell r="A104" t="str">
            <v>90</v>
          </cell>
          <cell r="B104">
            <v>0</v>
          </cell>
          <cell r="C104">
            <v>2</v>
          </cell>
          <cell r="D104">
            <v>2</v>
          </cell>
          <cell r="E104">
            <v>4</v>
          </cell>
          <cell r="F104">
            <v>4</v>
          </cell>
          <cell r="G104">
            <v>2</v>
          </cell>
          <cell r="H104">
            <v>0</v>
          </cell>
          <cell r="I104">
            <v>14</v>
          </cell>
        </row>
        <row r="105">
          <cell r="A105" t="str">
            <v>91</v>
          </cell>
          <cell r="B105">
            <v>0</v>
          </cell>
          <cell r="C105">
            <v>3</v>
          </cell>
          <cell r="D105">
            <v>5</v>
          </cell>
          <cell r="E105">
            <v>8</v>
          </cell>
          <cell r="F105">
            <v>6</v>
          </cell>
          <cell r="G105">
            <v>1</v>
          </cell>
          <cell r="H105">
            <v>0</v>
          </cell>
          <cell r="I105">
            <v>23</v>
          </cell>
        </row>
        <row r="106">
          <cell r="A106" t="str">
            <v>92</v>
          </cell>
          <cell r="B106">
            <v>0</v>
          </cell>
          <cell r="C106">
            <v>0</v>
          </cell>
          <cell r="D106">
            <v>2</v>
          </cell>
          <cell r="E106">
            <v>3</v>
          </cell>
          <cell r="F106">
            <v>1</v>
          </cell>
          <cell r="G106">
            <v>1</v>
          </cell>
          <cell r="H106">
            <v>0</v>
          </cell>
          <cell r="I106">
            <v>7</v>
          </cell>
        </row>
        <row r="107">
          <cell r="A107" t="str">
            <v>93</v>
          </cell>
          <cell r="B107">
            <v>0</v>
          </cell>
          <cell r="C107">
            <v>7</v>
          </cell>
          <cell r="D107">
            <v>1</v>
          </cell>
          <cell r="E107">
            <v>0</v>
          </cell>
          <cell r="F107">
            <v>2</v>
          </cell>
          <cell r="G107">
            <v>0</v>
          </cell>
          <cell r="H107">
            <v>0</v>
          </cell>
          <cell r="I107">
            <v>10</v>
          </cell>
        </row>
        <row r="108">
          <cell r="A108" t="str">
            <v>96</v>
          </cell>
          <cell r="B108">
            <v>0</v>
          </cell>
          <cell r="C108">
            <v>2</v>
          </cell>
          <cell r="D108">
            <v>0</v>
          </cell>
          <cell r="E108">
            <v>2</v>
          </cell>
          <cell r="F108">
            <v>2</v>
          </cell>
          <cell r="G108">
            <v>0</v>
          </cell>
          <cell r="H108">
            <v>0</v>
          </cell>
          <cell r="I108">
            <v>6</v>
          </cell>
        </row>
        <row r="109">
          <cell r="A109" t="str">
            <v>99</v>
          </cell>
          <cell r="B109">
            <v>0</v>
          </cell>
          <cell r="C109">
            <v>0</v>
          </cell>
          <cell r="D109">
            <v>7</v>
          </cell>
          <cell r="E109">
            <v>12</v>
          </cell>
          <cell r="F109">
            <v>19</v>
          </cell>
          <cell r="G109">
            <v>1</v>
          </cell>
          <cell r="H109">
            <v>0</v>
          </cell>
          <cell r="I109">
            <v>39</v>
          </cell>
        </row>
        <row r="110">
          <cell r="A110" t="str">
            <v>Total</v>
          </cell>
          <cell r="B110">
            <v>147</v>
          </cell>
          <cell r="C110">
            <v>3496</v>
          </cell>
          <cell r="D110">
            <v>5550</v>
          </cell>
          <cell r="E110">
            <v>6241</v>
          </cell>
          <cell r="F110">
            <v>6164</v>
          </cell>
          <cell r="G110">
            <v>778</v>
          </cell>
          <cell r="H110">
            <v>1446</v>
          </cell>
          <cell r="I110">
            <v>23822</v>
          </cell>
        </row>
        <row r="113">
          <cell r="A113" t="str">
            <v>13.5.  Arbeidsplaatsongevallen volgens  activiteitssector (NACE 2 -posities  : frequentiegraden, werkelijke ernstgraden en globale ernstgraden volgens grootte van de onderneming- 2018</v>
          </cell>
        </row>
        <row r="114">
          <cell r="B114" t="str">
            <v>a-1 à 4 travailleurs</v>
          </cell>
          <cell r="C114" t="str">
            <v>b-5 à 9 travailleurs</v>
          </cell>
          <cell r="D114" t="str">
            <v>c-10 à 19 travailleurs</v>
          </cell>
          <cell r="E114" t="str">
            <v>d-20 à 49 travailleurs</v>
          </cell>
          <cell r="F114" t="str">
            <v>e-50 à 99 travailleurs</v>
          </cell>
          <cell r="G114" t="str">
            <v>f-100 à 199 travailleurs</v>
          </cell>
          <cell r="H114" t="str">
            <v>g-200 à 499 travailleurs</v>
          </cell>
          <cell r="I114" t="str">
            <v>h-500 à 999 travailleurs</v>
          </cell>
          <cell r="J114" t="str">
            <v>i-&gt; 1000 travailleurs</v>
          </cell>
          <cell r="K114" t="str">
            <v>Total</v>
          </cell>
        </row>
        <row r="115">
          <cell r="A115" t="str">
            <v>10</v>
          </cell>
          <cell r="B115">
            <v>0</v>
          </cell>
          <cell r="C115">
            <v>2</v>
          </cell>
          <cell r="D115">
            <v>0</v>
          </cell>
          <cell r="E115">
            <v>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3</v>
          </cell>
        </row>
        <row r="116">
          <cell r="A116" t="str">
            <v>35</v>
          </cell>
          <cell r="B116">
            <v>0</v>
          </cell>
          <cell r="C116">
            <v>0</v>
          </cell>
          <cell r="D116">
            <v>0</v>
          </cell>
          <cell r="E116">
            <v>1</v>
          </cell>
          <cell r="F116">
            <v>3</v>
          </cell>
          <cell r="G116">
            <v>2</v>
          </cell>
          <cell r="H116">
            <v>4</v>
          </cell>
          <cell r="I116">
            <v>52</v>
          </cell>
          <cell r="J116">
            <v>0</v>
          </cell>
          <cell r="K116">
            <v>62</v>
          </cell>
        </row>
        <row r="117">
          <cell r="A117" t="str">
            <v>36</v>
          </cell>
          <cell r="B117">
            <v>0</v>
          </cell>
          <cell r="C117">
            <v>1</v>
          </cell>
          <cell r="D117">
            <v>0</v>
          </cell>
          <cell r="E117">
            <v>7</v>
          </cell>
          <cell r="F117">
            <v>0</v>
          </cell>
          <cell r="G117">
            <v>0</v>
          </cell>
          <cell r="H117">
            <v>35</v>
          </cell>
          <cell r="I117">
            <v>71</v>
          </cell>
          <cell r="J117">
            <v>220</v>
          </cell>
          <cell r="K117">
            <v>334</v>
          </cell>
        </row>
        <row r="118">
          <cell r="A118" t="str">
            <v>37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4</v>
          </cell>
          <cell r="I118">
            <v>0</v>
          </cell>
          <cell r="J118">
            <v>0</v>
          </cell>
          <cell r="K118">
            <v>4</v>
          </cell>
        </row>
        <row r="119">
          <cell r="A119" t="str">
            <v>38</v>
          </cell>
          <cell r="B119">
            <v>0</v>
          </cell>
          <cell r="C119">
            <v>0</v>
          </cell>
          <cell r="D119">
            <v>0</v>
          </cell>
          <cell r="E119">
            <v>21</v>
          </cell>
          <cell r="F119">
            <v>33</v>
          </cell>
          <cell r="G119">
            <v>78</v>
          </cell>
          <cell r="H119">
            <v>241</v>
          </cell>
          <cell r="I119">
            <v>13</v>
          </cell>
          <cell r="J119">
            <v>0</v>
          </cell>
          <cell r="K119">
            <v>386</v>
          </cell>
        </row>
        <row r="120">
          <cell r="A120" t="str">
            <v>41</v>
          </cell>
          <cell r="B120">
            <v>0</v>
          </cell>
          <cell r="C120">
            <v>0</v>
          </cell>
          <cell r="D120">
            <v>1</v>
          </cell>
          <cell r="E120">
            <v>0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2</v>
          </cell>
        </row>
        <row r="121">
          <cell r="A121" t="str">
            <v>42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1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1</v>
          </cell>
        </row>
        <row r="122">
          <cell r="A122" t="str">
            <v>46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1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1</v>
          </cell>
        </row>
        <row r="123">
          <cell r="A123" t="str">
            <v>49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1891</v>
          </cell>
          <cell r="K123">
            <v>1891</v>
          </cell>
        </row>
        <row r="124">
          <cell r="A124" t="str">
            <v>52</v>
          </cell>
          <cell r="B124">
            <v>0</v>
          </cell>
          <cell r="C124">
            <v>0</v>
          </cell>
          <cell r="D124">
            <v>0</v>
          </cell>
          <cell r="E124">
            <v>3</v>
          </cell>
          <cell r="F124">
            <v>0</v>
          </cell>
          <cell r="G124">
            <v>6</v>
          </cell>
          <cell r="H124">
            <v>0</v>
          </cell>
          <cell r="I124">
            <v>23</v>
          </cell>
          <cell r="J124">
            <v>5</v>
          </cell>
          <cell r="K124">
            <v>37</v>
          </cell>
        </row>
        <row r="125">
          <cell r="A125" t="str">
            <v>53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302</v>
          </cell>
          <cell r="K125">
            <v>302</v>
          </cell>
        </row>
        <row r="126">
          <cell r="A126" t="str">
            <v>55</v>
          </cell>
          <cell r="B126">
            <v>2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2</v>
          </cell>
        </row>
        <row r="127">
          <cell r="A127" t="str">
            <v>60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2</v>
          </cell>
          <cell r="I127">
            <v>0</v>
          </cell>
          <cell r="J127">
            <v>31</v>
          </cell>
          <cell r="K127">
            <v>33</v>
          </cell>
        </row>
        <row r="128">
          <cell r="A128" t="str">
            <v>61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2</v>
          </cell>
          <cell r="G128">
            <v>3</v>
          </cell>
          <cell r="H128">
            <v>0</v>
          </cell>
          <cell r="I128">
            <v>0</v>
          </cell>
          <cell r="J128">
            <v>39</v>
          </cell>
          <cell r="K128">
            <v>44</v>
          </cell>
        </row>
        <row r="129">
          <cell r="A129" t="str">
            <v>62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22</v>
          </cell>
          <cell r="I129">
            <v>0</v>
          </cell>
          <cell r="J129">
            <v>0</v>
          </cell>
          <cell r="K129">
            <v>22</v>
          </cell>
        </row>
        <row r="130">
          <cell r="A130" t="str">
            <v>64</v>
          </cell>
          <cell r="B130">
            <v>0</v>
          </cell>
          <cell r="C130">
            <v>0</v>
          </cell>
          <cell r="D130">
            <v>0</v>
          </cell>
          <cell r="E130">
            <v>1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1</v>
          </cell>
        </row>
        <row r="131">
          <cell r="A131" t="str">
            <v>66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1</v>
          </cell>
          <cell r="I131">
            <v>0</v>
          </cell>
          <cell r="J131">
            <v>0</v>
          </cell>
          <cell r="K131">
            <v>1</v>
          </cell>
        </row>
        <row r="132">
          <cell r="A132" t="str">
            <v>68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4</v>
          </cell>
          <cell r="G132">
            <v>2</v>
          </cell>
          <cell r="H132">
            <v>0</v>
          </cell>
          <cell r="I132">
            <v>0</v>
          </cell>
          <cell r="J132">
            <v>0</v>
          </cell>
          <cell r="K132">
            <v>6</v>
          </cell>
        </row>
        <row r="133">
          <cell r="A133" t="str">
            <v>71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2</v>
          </cell>
          <cell r="I133">
            <v>0</v>
          </cell>
          <cell r="J133">
            <v>16</v>
          </cell>
          <cell r="K133">
            <v>18</v>
          </cell>
        </row>
        <row r="134">
          <cell r="A134" t="str">
            <v>72</v>
          </cell>
          <cell r="B134">
            <v>0</v>
          </cell>
          <cell r="C134">
            <v>1</v>
          </cell>
          <cell r="D134">
            <v>0</v>
          </cell>
          <cell r="E134">
            <v>0</v>
          </cell>
          <cell r="F134">
            <v>1</v>
          </cell>
          <cell r="G134">
            <v>0</v>
          </cell>
          <cell r="H134">
            <v>10</v>
          </cell>
          <cell r="I134">
            <v>0</v>
          </cell>
          <cell r="J134">
            <v>0</v>
          </cell>
          <cell r="K134">
            <v>12</v>
          </cell>
        </row>
        <row r="135">
          <cell r="A135" t="str">
            <v>78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36</v>
          </cell>
          <cell r="K135">
            <v>36</v>
          </cell>
        </row>
        <row r="136">
          <cell r="A136" t="str">
            <v>84</v>
          </cell>
          <cell r="B136">
            <v>0</v>
          </cell>
          <cell r="C136">
            <v>9</v>
          </cell>
          <cell r="D136">
            <v>35</v>
          </cell>
          <cell r="E136">
            <v>266</v>
          </cell>
          <cell r="F136">
            <v>1166</v>
          </cell>
          <cell r="G136">
            <v>2159</v>
          </cell>
          <cell r="H136">
            <v>3139</v>
          </cell>
          <cell r="I136">
            <v>1694</v>
          </cell>
          <cell r="J136">
            <v>6206</v>
          </cell>
          <cell r="K136">
            <v>14674</v>
          </cell>
        </row>
        <row r="137">
          <cell r="A137" t="str">
            <v>85</v>
          </cell>
          <cell r="B137">
            <v>5</v>
          </cell>
          <cell r="C137">
            <v>21</v>
          </cell>
          <cell r="D137">
            <v>33</v>
          </cell>
          <cell r="E137">
            <v>11</v>
          </cell>
          <cell r="F137">
            <v>13</v>
          </cell>
          <cell r="G137">
            <v>72</v>
          </cell>
          <cell r="H137">
            <v>47</v>
          </cell>
          <cell r="I137">
            <v>40</v>
          </cell>
          <cell r="J137">
            <v>4176</v>
          </cell>
          <cell r="K137">
            <v>4418</v>
          </cell>
        </row>
        <row r="138">
          <cell r="A138" t="str">
            <v>86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1</v>
          </cell>
          <cell r="G138">
            <v>1</v>
          </cell>
          <cell r="H138">
            <v>13</v>
          </cell>
          <cell r="I138">
            <v>126</v>
          </cell>
          <cell r="J138">
            <v>1063</v>
          </cell>
          <cell r="K138">
            <v>1204</v>
          </cell>
        </row>
        <row r="139">
          <cell r="A139" t="str">
            <v>87</v>
          </cell>
          <cell r="B139">
            <v>2</v>
          </cell>
          <cell r="C139">
            <v>3</v>
          </cell>
          <cell r="D139">
            <v>0</v>
          </cell>
          <cell r="E139">
            <v>0</v>
          </cell>
          <cell r="F139">
            <v>1</v>
          </cell>
          <cell r="G139">
            <v>24</v>
          </cell>
          <cell r="H139">
            <v>64</v>
          </cell>
          <cell r="I139">
            <v>69</v>
          </cell>
          <cell r="J139">
            <v>0</v>
          </cell>
          <cell r="K139">
            <v>163</v>
          </cell>
        </row>
        <row r="140">
          <cell r="A140" t="str">
            <v>88</v>
          </cell>
          <cell r="B140">
            <v>0</v>
          </cell>
          <cell r="C140">
            <v>1</v>
          </cell>
          <cell r="D140">
            <v>1</v>
          </cell>
          <cell r="E140">
            <v>5</v>
          </cell>
          <cell r="F140">
            <v>8</v>
          </cell>
          <cell r="G140">
            <v>2</v>
          </cell>
          <cell r="H140">
            <v>13</v>
          </cell>
          <cell r="I140">
            <v>10</v>
          </cell>
          <cell r="J140">
            <v>26</v>
          </cell>
          <cell r="K140">
            <v>66</v>
          </cell>
        </row>
        <row r="141">
          <cell r="A141" t="str">
            <v>90</v>
          </cell>
          <cell r="B141">
            <v>0</v>
          </cell>
          <cell r="C141">
            <v>0</v>
          </cell>
          <cell r="D141">
            <v>0</v>
          </cell>
          <cell r="E141">
            <v>1</v>
          </cell>
          <cell r="F141">
            <v>0</v>
          </cell>
          <cell r="G141">
            <v>0</v>
          </cell>
          <cell r="H141">
            <v>13</v>
          </cell>
          <cell r="I141">
            <v>0</v>
          </cell>
          <cell r="J141">
            <v>0</v>
          </cell>
          <cell r="K141">
            <v>14</v>
          </cell>
        </row>
        <row r="142">
          <cell r="A142" t="str">
            <v>91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1</v>
          </cell>
          <cell r="G142">
            <v>21</v>
          </cell>
          <cell r="H142">
            <v>1</v>
          </cell>
          <cell r="I142">
            <v>0</v>
          </cell>
          <cell r="J142">
            <v>0</v>
          </cell>
          <cell r="K142">
            <v>23</v>
          </cell>
        </row>
        <row r="143">
          <cell r="A143" t="str">
            <v>92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7</v>
          </cell>
          <cell r="I143">
            <v>0</v>
          </cell>
          <cell r="J143">
            <v>0</v>
          </cell>
          <cell r="K143">
            <v>7</v>
          </cell>
        </row>
        <row r="144">
          <cell r="A144" t="str">
            <v>93</v>
          </cell>
          <cell r="B144">
            <v>3</v>
          </cell>
          <cell r="C144">
            <v>0</v>
          </cell>
          <cell r="D144">
            <v>0</v>
          </cell>
          <cell r="E144">
            <v>0</v>
          </cell>
          <cell r="F144">
            <v>7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10</v>
          </cell>
        </row>
        <row r="145">
          <cell r="A145" t="str">
            <v>96</v>
          </cell>
          <cell r="B145">
            <v>0</v>
          </cell>
          <cell r="C145">
            <v>0</v>
          </cell>
          <cell r="D145">
            <v>0</v>
          </cell>
          <cell r="E145">
            <v>2</v>
          </cell>
          <cell r="F145">
            <v>4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6</v>
          </cell>
        </row>
        <row r="146">
          <cell r="A146" t="str">
            <v>99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39</v>
          </cell>
          <cell r="K146">
            <v>39</v>
          </cell>
        </row>
        <row r="147">
          <cell r="A147" t="str">
            <v>Total</v>
          </cell>
          <cell r="B147">
            <v>12</v>
          </cell>
          <cell r="C147">
            <v>38</v>
          </cell>
          <cell r="D147">
            <v>70</v>
          </cell>
          <cell r="E147">
            <v>319</v>
          </cell>
          <cell r="F147">
            <v>1247</v>
          </cell>
          <cell r="G147">
            <v>2370</v>
          </cell>
          <cell r="H147">
            <v>3618</v>
          </cell>
          <cell r="I147">
            <v>2098</v>
          </cell>
          <cell r="J147">
            <v>14050</v>
          </cell>
          <cell r="K147">
            <v>23822</v>
          </cell>
        </row>
        <row r="150">
          <cell r="A150" t="str">
            <v>13.6.  Arbeidsplaatsongevallen volgens  activiteitssector (NACE 2 -posities  : frequentiegraden, werkelijke ernstgraden en globale ernstgraden volgens aard van het werk- 2018</v>
          </cell>
        </row>
        <row r="151">
          <cell r="B151" t="str">
            <v>1- Travail manuel</v>
          </cell>
          <cell r="C151" t="str">
            <v>3- Inconnus</v>
          </cell>
          <cell r="D151" t="str">
            <v>Total</v>
          </cell>
        </row>
        <row r="152">
          <cell r="A152" t="str">
            <v>10</v>
          </cell>
          <cell r="B152">
            <v>0</v>
          </cell>
          <cell r="C152">
            <v>3</v>
          </cell>
          <cell r="D152">
            <v>3</v>
          </cell>
        </row>
        <row r="153">
          <cell r="A153" t="str">
            <v>35</v>
          </cell>
          <cell r="B153">
            <v>0</v>
          </cell>
          <cell r="C153">
            <v>62</v>
          </cell>
          <cell r="D153">
            <v>62</v>
          </cell>
        </row>
        <row r="154">
          <cell r="A154" t="str">
            <v>36</v>
          </cell>
          <cell r="B154">
            <v>0</v>
          </cell>
          <cell r="C154">
            <v>334</v>
          </cell>
          <cell r="D154">
            <v>334</v>
          </cell>
        </row>
        <row r="155">
          <cell r="A155" t="str">
            <v>37</v>
          </cell>
          <cell r="B155">
            <v>0</v>
          </cell>
          <cell r="C155">
            <v>4</v>
          </cell>
          <cell r="D155">
            <v>4</v>
          </cell>
        </row>
        <row r="156">
          <cell r="A156" t="str">
            <v>38</v>
          </cell>
          <cell r="B156">
            <v>0</v>
          </cell>
          <cell r="C156">
            <v>386</v>
          </cell>
          <cell r="D156">
            <v>386</v>
          </cell>
        </row>
        <row r="157">
          <cell r="A157" t="str">
            <v>41</v>
          </cell>
          <cell r="B157">
            <v>0</v>
          </cell>
          <cell r="C157">
            <v>2</v>
          </cell>
          <cell r="D157">
            <v>2</v>
          </cell>
        </row>
        <row r="158">
          <cell r="A158" t="str">
            <v>42</v>
          </cell>
          <cell r="B158">
            <v>0</v>
          </cell>
          <cell r="C158">
            <v>1</v>
          </cell>
          <cell r="D158">
            <v>1</v>
          </cell>
        </row>
        <row r="159">
          <cell r="A159" t="str">
            <v>46</v>
          </cell>
          <cell r="B159">
            <v>0</v>
          </cell>
          <cell r="C159">
            <v>1</v>
          </cell>
          <cell r="D159">
            <v>1</v>
          </cell>
        </row>
        <row r="160">
          <cell r="A160" t="str">
            <v>49</v>
          </cell>
          <cell r="B160">
            <v>1446</v>
          </cell>
          <cell r="C160">
            <v>445</v>
          </cell>
          <cell r="D160">
            <v>1891</v>
          </cell>
        </row>
        <row r="161">
          <cell r="A161" t="str">
            <v>52</v>
          </cell>
          <cell r="B161">
            <v>0</v>
          </cell>
          <cell r="C161">
            <v>37</v>
          </cell>
          <cell r="D161">
            <v>37</v>
          </cell>
        </row>
        <row r="162">
          <cell r="A162" t="str">
            <v>53</v>
          </cell>
          <cell r="B162">
            <v>0</v>
          </cell>
          <cell r="C162">
            <v>302</v>
          </cell>
          <cell r="D162">
            <v>302</v>
          </cell>
        </row>
        <row r="163">
          <cell r="A163" t="str">
            <v>55</v>
          </cell>
          <cell r="B163">
            <v>0</v>
          </cell>
          <cell r="C163">
            <v>2</v>
          </cell>
          <cell r="D163">
            <v>2</v>
          </cell>
        </row>
        <row r="164">
          <cell r="A164" t="str">
            <v>60</v>
          </cell>
          <cell r="B164">
            <v>0</v>
          </cell>
          <cell r="C164">
            <v>33</v>
          </cell>
          <cell r="D164">
            <v>33</v>
          </cell>
        </row>
        <row r="165">
          <cell r="A165" t="str">
            <v>61</v>
          </cell>
          <cell r="B165">
            <v>0</v>
          </cell>
          <cell r="C165">
            <v>44</v>
          </cell>
          <cell r="D165">
            <v>44</v>
          </cell>
        </row>
        <row r="166">
          <cell r="A166" t="str">
            <v>62</v>
          </cell>
          <cell r="B166">
            <v>0</v>
          </cell>
          <cell r="C166">
            <v>22</v>
          </cell>
          <cell r="D166">
            <v>22</v>
          </cell>
        </row>
        <row r="167">
          <cell r="A167" t="str">
            <v>64</v>
          </cell>
          <cell r="B167">
            <v>0</v>
          </cell>
          <cell r="C167">
            <v>1</v>
          </cell>
          <cell r="D167">
            <v>1</v>
          </cell>
        </row>
        <row r="168">
          <cell r="A168" t="str">
            <v>66</v>
          </cell>
          <cell r="B168">
            <v>0</v>
          </cell>
          <cell r="C168">
            <v>1</v>
          </cell>
          <cell r="D168">
            <v>1</v>
          </cell>
        </row>
        <row r="169">
          <cell r="A169" t="str">
            <v>68</v>
          </cell>
          <cell r="B169">
            <v>0</v>
          </cell>
          <cell r="C169">
            <v>6</v>
          </cell>
          <cell r="D169">
            <v>6</v>
          </cell>
        </row>
        <row r="170">
          <cell r="A170" t="str">
            <v>71</v>
          </cell>
          <cell r="B170">
            <v>0</v>
          </cell>
          <cell r="C170">
            <v>18</v>
          </cell>
          <cell r="D170">
            <v>18</v>
          </cell>
        </row>
        <row r="171">
          <cell r="A171" t="str">
            <v>72</v>
          </cell>
          <cell r="B171">
            <v>0</v>
          </cell>
          <cell r="C171">
            <v>12</v>
          </cell>
          <cell r="D171">
            <v>12</v>
          </cell>
        </row>
        <row r="172">
          <cell r="A172" t="str">
            <v>78</v>
          </cell>
          <cell r="B172">
            <v>0</v>
          </cell>
          <cell r="C172">
            <v>36</v>
          </cell>
          <cell r="D172">
            <v>36</v>
          </cell>
        </row>
        <row r="173">
          <cell r="A173" t="str">
            <v>84</v>
          </cell>
          <cell r="B173">
            <v>0</v>
          </cell>
          <cell r="C173">
            <v>14674</v>
          </cell>
          <cell r="D173">
            <v>14674</v>
          </cell>
        </row>
        <row r="174">
          <cell r="A174" t="str">
            <v>85</v>
          </cell>
          <cell r="B174">
            <v>0</v>
          </cell>
          <cell r="C174">
            <v>4418</v>
          </cell>
          <cell r="D174">
            <v>4418</v>
          </cell>
        </row>
        <row r="175">
          <cell r="A175" t="str">
            <v>86</v>
          </cell>
          <cell r="B175">
            <v>0</v>
          </cell>
          <cell r="C175">
            <v>1204</v>
          </cell>
          <cell r="D175">
            <v>1204</v>
          </cell>
        </row>
        <row r="176">
          <cell r="A176" t="str">
            <v>87</v>
          </cell>
          <cell r="B176">
            <v>0</v>
          </cell>
          <cell r="C176">
            <v>163</v>
          </cell>
          <cell r="D176">
            <v>163</v>
          </cell>
        </row>
        <row r="177">
          <cell r="A177" t="str">
            <v>88</v>
          </cell>
          <cell r="B177">
            <v>0</v>
          </cell>
          <cell r="C177">
            <v>66</v>
          </cell>
          <cell r="D177">
            <v>66</v>
          </cell>
        </row>
        <row r="178">
          <cell r="A178" t="str">
            <v>90</v>
          </cell>
          <cell r="B178">
            <v>0</v>
          </cell>
          <cell r="C178">
            <v>14</v>
          </cell>
          <cell r="D178">
            <v>14</v>
          </cell>
        </row>
        <row r="179">
          <cell r="A179" t="str">
            <v>91</v>
          </cell>
          <cell r="B179">
            <v>0</v>
          </cell>
          <cell r="C179">
            <v>23</v>
          </cell>
          <cell r="D179">
            <v>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4">
          <cell r="A94" t="str">
            <v>Inconnu</v>
          </cell>
          <cell r="B94">
            <v>0</v>
          </cell>
          <cell r="C94">
            <v>0</v>
          </cell>
          <cell r="D94">
            <v>0</v>
          </cell>
          <cell r="E94">
            <v>137</v>
          </cell>
          <cell r="F94">
            <v>127.5</v>
          </cell>
          <cell r="G94">
            <v>3821</v>
          </cell>
          <cell r="H94">
            <v>137</v>
          </cell>
          <cell r="I94">
            <v>127.5</v>
          </cell>
          <cell r="J94">
            <v>3821</v>
          </cell>
          <cell r="K94">
            <v>1</v>
          </cell>
          <cell r="M94">
            <v>0</v>
          </cell>
          <cell r="N94">
            <v>433</v>
          </cell>
          <cell r="O94">
            <v>283.5</v>
          </cell>
          <cell r="P94">
            <v>11642</v>
          </cell>
          <cell r="Q94">
            <v>434</v>
          </cell>
          <cell r="R94">
            <v>283.5</v>
          </cell>
          <cell r="S94">
            <v>11642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571</v>
          </cell>
          <cell r="AA94">
            <v>411</v>
          </cell>
          <cell r="AB94">
            <v>15463</v>
          </cell>
        </row>
        <row r="95">
          <cell r="A95" t="str">
            <v>01</v>
          </cell>
          <cell r="B95">
            <v>0</v>
          </cell>
          <cell r="C95">
            <v>0</v>
          </cell>
          <cell r="D95">
            <v>0</v>
          </cell>
          <cell r="E95">
            <v>106</v>
          </cell>
          <cell r="F95">
            <v>153</v>
          </cell>
          <cell r="G95">
            <v>3728</v>
          </cell>
          <cell r="H95">
            <v>106</v>
          </cell>
          <cell r="I95">
            <v>153</v>
          </cell>
          <cell r="J95">
            <v>3728</v>
          </cell>
          <cell r="K95">
            <v>0</v>
          </cell>
          <cell r="L95">
            <v>0</v>
          </cell>
          <cell r="M95">
            <v>0</v>
          </cell>
          <cell r="N95">
            <v>332</v>
          </cell>
          <cell r="O95">
            <v>634</v>
          </cell>
          <cell r="P95">
            <v>10897</v>
          </cell>
          <cell r="Q95">
            <v>332</v>
          </cell>
          <cell r="R95">
            <v>634</v>
          </cell>
          <cell r="S95">
            <v>10897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438</v>
          </cell>
          <cell r="AA95">
            <v>787</v>
          </cell>
          <cell r="AB95">
            <v>14625</v>
          </cell>
        </row>
        <row r="96">
          <cell r="A96" t="str">
            <v>02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1</v>
          </cell>
          <cell r="N96">
            <v>27</v>
          </cell>
          <cell r="O96">
            <v>46.5</v>
          </cell>
          <cell r="P96">
            <v>621</v>
          </cell>
          <cell r="Q96">
            <v>28</v>
          </cell>
          <cell r="R96">
            <v>46.5</v>
          </cell>
          <cell r="S96">
            <v>621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28</v>
          </cell>
          <cell r="AA96">
            <v>46.5</v>
          </cell>
          <cell r="AB96">
            <v>621</v>
          </cell>
        </row>
        <row r="97">
          <cell r="A97" t="str">
            <v>03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1</v>
          </cell>
          <cell r="O97">
            <v>0</v>
          </cell>
          <cell r="P97">
            <v>27</v>
          </cell>
          <cell r="Q97">
            <v>1</v>
          </cell>
          <cell r="R97">
            <v>0</v>
          </cell>
          <cell r="S97">
            <v>27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1</v>
          </cell>
          <cell r="AA97">
            <v>0</v>
          </cell>
          <cell r="AB97">
            <v>27</v>
          </cell>
        </row>
        <row r="98">
          <cell r="A98" t="str">
            <v>08</v>
          </cell>
          <cell r="B98">
            <v>0</v>
          </cell>
          <cell r="C98">
            <v>0</v>
          </cell>
          <cell r="D98">
            <v>0</v>
          </cell>
          <cell r="E98">
            <v>1</v>
          </cell>
          <cell r="F98">
            <v>0</v>
          </cell>
          <cell r="G98">
            <v>15</v>
          </cell>
          <cell r="H98">
            <v>1</v>
          </cell>
          <cell r="I98">
            <v>0</v>
          </cell>
          <cell r="J98">
            <v>15</v>
          </cell>
          <cell r="K98">
            <v>0</v>
          </cell>
          <cell r="L98">
            <v>0</v>
          </cell>
          <cell r="M98">
            <v>0</v>
          </cell>
          <cell r="N98">
            <v>95</v>
          </cell>
          <cell r="O98">
            <v>143</v>
          </cell>
          <cell r="P98">
            <v>3541</v>
          </cell>
          <cell r="Q98">
            <v>95</v>
          </cell>
          <cell r="R98">
            <v>143</v>
          </cell>
          <cell r="S98">
            <v>3541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96</v>
          </cell>
          <cell r="AA98">
            <v>143</v>
          </cell>
          <cell r="AB98">
            <v>3556</v>
          </cell>
        </row>
        <row r="99">
          <cell r="A99" t="str">
            <v>09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3</v>
          </cell>
          <cell r="O99">
            <v>0</v>
          </cell>
          <cell r="P99">
            <v>23</v>
          </cell>
          <cell r="Q99">
            <v>3</v>
          </cell>
          <cell r="R99">
            <v>0</v>
          </cell>
          <cell r="S99">
            <v>23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3</v>
          </cell>
          <cell r="AA99">
            <v>0</v>
          </cell>
          <cell r="AB99">
            <v>23</v>
          </cell>
        </row>
        <row r="100">
          <cell r="A100" t="str">
            <v>10</v>
          </cell>
          <cell r="B100">
            <v>0</v>
          </cell>
          <cell r="C100">
            <v>0</v>
          </cell>
          <cell r="D100">
            <v>0</v>
          </cell>
          <cell r="E100">
            <v>680</v>
          </cell>
          <cell r="F100">
            <v>408</v>
          </cell>
          <cell r="G100">
            <v>16989</v>
          </cell>
          <cell r="H100">
            <v>680</v>
          </cell>
          <cell r="I100">
            <v>408</v>
          </cell>
          <cell r="J100">
            <v>16989</v>
          </cell>
          <cell r="K100">
            <v>1</v>
          </cell>
          <cell r="L100">
            <v>0</v>
          </cell>
          <cell r="M100">
            <v>0</v>
          </cell>
          <cell r="N100">
            <v>2062</v>
          </cell>
          <cell r="O100">
            <v>1663</v>
          </cell>
          <cell r="P100">
            <v>49506</v>
          </cell>
          <cell r="Q100">
            <v>2063</v>
          </cell>
          <cell r="R100">
            <v>1663</v>
          </cell>
          <cell r="S100">
            <v>49506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2743</v>
          </cell>
          <cell r="AA100">
            <v>2071</v>
          </cell>
          <cell r="AB100">
            <v>66495</v>
          </cell>
        </row>
        <row r="101">
          <cell r="A101" t="str">
            <v>11</v>
          </cell>
          <cell r="B101">
            <v>0</v>
          </cell>
          <cell r="C101">
            <v>0</v>
          </cell>
          <cell r="D101">
            <v>0</v>
          </cell>
          <cell r="E101">
            <v>20</v>
          </cell>
          <cell r="F101">
            <v>6</v>
          </cell>
          <cell r="G101">
            <v>189</v>
          </cell>
          <cell r="H101">
            <v>20</v>
          </cell>
          <cell r="I101">
            <v>6</v>
          </cell>
          <cell r="J101">
            <v>189</v>
          </cell>
          <cell r="K101">
            <v>0</v>
          </cell>
          <cell r="L101">
            <v>0</v>
          </cell>
          <cell r="M101">
            <v>0</v>
          </cell>
          <cell r="N101">
            <v>205</v>
          </cell>
          <cell r="O101">
            <v>155</v>
          </cell>
          <cell r="P101">
            <v>5424</v>
          </cell>
          <cell r="Q101">
            <v>205</v>
          </cell>
          <cell r="R101">
            <v>155</v>
          </cell>
          <cell r="S101">
            <v>5424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225</v>
          </cell>
          <cell r="AA101">
            <v>161</v>
          </cell>
          <cell r="AB101">
            <v>5613</v>
          </cell>
        </row>
        <row r="102">
          <cell r="A102" t="str">
            <v>12</v>
          </cell>
          <cell r="B102">
            <v>0</v>
          </cell>
          <cell r="C102">
            <v>0</v>
          </cell>
          <cell r="D102">
            <v>0</v>
          </cell>
          <cell r="E102">
            <v>9</v>
          </cell>
          <cell r="F102">
            <v>4</v>
          </cell>
          <cell r="G102">
            <v>67</v>
          </cell>
          <cell r="H102">
            <v>9</v>
          </cell>
          <cell r="I102">
            <v>4</v>
          </cell>
          <cell r="J102">
            <v>67</v>
          </cell>
          <cell r="K102">
            <v>0</v>
          </cell>
          <cell r="L102">
            <v>0</v>
          </cell>
          <cell r="M102">
            <v>0</v>
          </cell>
          <cell r="N102">
            <v>10</v>
          </cell>
          <cell r="O102">
            <v>14</v>
          </cell>
          <cell r="P102">
            <v>241</v>
          </cell>
          <cell r="Q102">
            <v>10</v>
          </cell>
          <cell r="R102">
            <v>14</v>
          </cell>
          <cell r="S102">
            <v>241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19</v>
          </cell>
          <cell r="AA102">
            <v>18</v>
          </cell>
          <cell r="AB102">
            <v>308</v>
          </cell>
        </row>
        <row r="103">
          <cell r="A103" t="str">
            <v>13</v>
          </cell>
          <cell r="B103">
            <v>0</v>
          </cell>
          <cell r="C103">
            <v>0</v>
          </cell>
          <cell r="D103">
            <v>0</v>
          </cell>
          <cell r="E103">
            <v>116</v>
          </cell>
          <cell r="F103">
            <v>110.5</v>
          </cell>
          <cell r="G103">
            <v>3393</v>
          </cell>
          <cell r="H103">
            <v>116</v>
          </cell>
          <cell r="I103">
            <v>110.5</v>
          </cell>
          <cell r="J103">
            <v>3393</v>
          </cell>
          <cell r="K103">
            <v>1</v>
          </cell>
          <cell r="L103">
            <v>0</v>
          </cell>
          <cell r="M103">
            <v>0</v>
          </cell>
          <cell r="N103">
            <v>467</v>
          </cell>
          <cell r="O103">
            <v>413</v>
          </cell>
          <cell r="P103">
            <v>10592</v>
          </cell>
          <cell r="Q103">
            <v>468</v>
          </cell>
          <cell r="R103">
            <v>413</v>
          </cell>
          <cell r="S103">
            <v>10592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584</v>
          </cell>
          <cell r="AA103">
            <v>523.5</v>
          </cell>
          <cell r="AB103">
            <v>13985</v>
          </cell>
        </row>
        <row r="104">
          <cell r="A104" t="str">
            <v>14</v>
          </cell>
          <cell r="B104">
            <v>0</v>
          </cell>
          <cell r="C104">
            <v>0</v>
          </cell>
          <cell r="D104">
            <v>0</v>
          </cell>
          <cell r="E104">
            <v>26</v>
          </cell>
          <cell r="F104">
            <v>12</v>
          </cell>
          <cell r="G104">
            <v>444</v>
          </cell>
          <cell r="H104">
            <v>26</v>
          </cell>
          <cell r="I104">
            <v>12</v>
          </cell>
          <cell r="J104">
            <v>444</v>
          </cell>
          <cell r="K104">
            <v>0</v>
          </cell>
          <cell r="L104">
            <v>0</v>
          </cell>
          <cell r="M104">
            <v>0</v>
          </cell>
          <cell r="N104">
            <v>2</v>
          </cell>
          <cell r="O104">
            <v>3</v>
          </cell>
          <cell r="P104">
            <v>54</v>
          </cell>
          <cell r="Q104">
            <v>2</v>
          </cell>
          <cell r="R104">
            <v>3</v>
          </cell>
          <cell r="S104">
            <v>54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28</v>
          </cell>
          <cell r="AA104">
            <v>15</v>
          </cell>
          <cell r="AB104">
            <v>498</v>
          </cell>
        </row>
        <row r="105">
          <cell r="A105" t="str">
            <v>15</v>
          </cell>
          <cell r="B105">
            <v>0</v>
          </cell>
          <cell r="C105">
            <v>0</v>
          </cell>
          <cell r="D105">
            <v>0</v>
          </cell>
          <cell r="E105">
            <v>7</v>
          </cell>
          <cell r="F105">
            <v>3</v>
          </cell>
          <cell r="G105">
            <v>64</v>
          </cell>
          <cell r="H105">
            <v>7</v>
          </cell>
          <cell r="I105">
            <v>3</v>
          </cell>
          <cell r="J105">
            <v>64</v>
          </cell>
          <cell r="K105">
            <v>0</v>
          </cell>
          <cell r="L105">
            <v>0</v>
          </cell>
          <cell r="M105">
            <v>0</v>
          </cell>
          <cell r="N105">
            <v>22</v>
          </cell>
          <cell r="O105">
            <v>11</v>
          </cell>
          <cell r="P105">
            <v>440</v>
          </cell>
          <cell r="Q105">
            <v>22</v>
          </cell>
          <cell r="R105">
            <v>11</v>
          </cell>
          <cell r="S105">
            <v>440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29</v>
          </cell>
          <cell r="AA105">
            <v>14</v>
          </cell>
          <cell r="AB105">
            <v>504</v>
          </cell>
        </row>
        <row r="106">
          <cell r="A106" t="str">
            <v>16</v>
          </cell>
          <cell r="B106">
            <v>0</v>
          </cell>
          <cell r="C106">
            <v>0</v>
          </cell>
          <cell r="D106">
            <v>0</v>
          </cell>
          <cell r="E106">
            <v>15</v>
          </cell>
          <cell r="F106">
            <v>8</v>
          </cell>
          <cell r="G106">
            <v>231</v>
          </cell>
          <cell r="H106">
            <v>15</v>
          </cell>
          <cell r="I106">
            <v>8</v>
          </cell>
          <cell r="J106">
            <v>231</v>
          </cell>
          <cell r="K106">
            <v>0</v>
          </cell>
          <cell r="L106">
            <v>0</v>
          </cell>
          <cell r="M106">
            <v>0</v>
          </cell>
          <cell r="N106">
            <v>436</v>
          </cell>
          <cell r="O106">
            <v>500</v>
          </cell>
          <cell r="P106">
            <v>12007</v>
          </cell>
          <cell r="Q106">
            <v>436</v>
          </cell>
          <cell r="R106">
            <v>500</v>
          </cell>
          <cell r="S106">
            <v>12007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451</v>
          </cell>
          <cell r="AA106">
            <v>508</v>
          </cell>
          <cell r="AB106">
            <v>12238</v>
          </cell>
        </row>
        <row r="107">
          <cell r="A107" t="str">
            <v>17</v>
          </cell>
          <cell r="B107">
            <v>0</v>
          </cell>
          <cell r="C107">
            <v>0</v>
          </cell>
          <cell r="D107">
            <v>0</v>
          </cell>
          <cell r="E107">
            <v>30</v>
          </cell>
          <cell r="F107">
            <v>19</v>
          </cell>
          <cell r="G107">
            <v>487</v>
          </cell>
          <cell r="H107">
            <v>30</v>
          </cell>
          <cell r="I107">
            <v>19</v>
          </cell>
          <cell r="J107">
            <v>487</v>
          </cell>
          <cell r="K107">
            <v>0</v>
          </cell>
          <cell r="L107">
            <v>0</v>
          </cell>
          <cell r="M107">
            <v>0</v>
          </cell>
          <cell r="N107">
            <v>211</v>
          </cell>
          <cell r="O107">
            <v>265</v>
          </cell>
          <cell r="P107">
            <v>6396</v>
          </cell>
          <cell r="Q107">
            <v>211</v>
          </cell>
          <cell r="R107">
            <v>265</v>
          </cell>
          <cell r="S107">
            <v>6396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241</v>
          </cell>
          <cell r="AA107">
            <v>284</v>
          </cell>
          <cell r="AB107">
            <v>6883</v>
          </cell>
        </row>
        <row r="108">
          <cell r="A108" t="str">
            <v>18</v>
          </cell>
          <cell r="B108">
            <v>0</v>
          </cell>
          <cell r="C108">
            <v>0</v>
          </cell>
          <cell r="D108">
            <v>0</v>
          </cell>
          <cell r="E108">
            <v>31</v>
          </cell>
          <cell r="F108">
            <v>44</v>
          </cell>
          <cell r="G108">
            <v>797</v>
          </cell>
          <cell r="H108">
            <v>31</v>
          </cell>
          <cell r="I108">
            <v>44</v>
          </cell>
          <cell r="J108">
            <v>797</v>
          </cell>
          <cell r="K108">
            <v>0</v>
          </cell>
          <cell r="L108">
            <v>0</v>
          </cell>
          <cell r="M108">
            <v>0</v>
          </cell>
          <cell r="N108">
            <v>164</v>
          </cell>
          <cell r="O108">
            <v>117</v>
          </cell>
          <cell r="P108">
            <v>4119</v>
          </cell>
          <cell r="Q108">
            <v>164</v>
          </cell>
          <cell r="R108">
            <v>117</v>
          </cell>
          <cell r="S108">
            <v>4119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195</v>
          </cell>
          <cell r="AA108">
            <v>161</v>
          </cell>
          <cell r="AB108">
            <v>4916</v>
          </cell>
        </row>
        <row r="109">
          <cell r="A109" t="str">
            <v>19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7</v>
          </cell>
          <cell r="O109">
            <v>2</v>
          </cell>
          <cell r="P109">
            <v>87</v>
          </cell>
          <cell r="Q109">
            <v>7</v>
          </cell>
          <cell r="R109">
            <v>2</v>
          </cell>
          <cell r="S109">
            <v>87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7</v>
          </cell>
          <cell r="AA109">
            <v>2</v>
          </cell>
          <cell r="AB109">
            <v>87</v>
          </cell>
        </row>
        <row r="110">
          <cell r="A110" t="str">
            <v>20</v>
          </cell>
          <cell r="B110">
            <v>0</v>
          </cell>
          <cell r="C110">
            <v>0</v>
          </cell>
          <cell r="D110">
            <v>0</v>
          </cell>
          <cell r="E110">
            <v>58</v>
          </cell>
          <cell r="F110">
            <v>38</v>
          </cell>
          <cell r="G110">
            <v>1565</v>
          </cell>
          <cell r="H110">
            <v>58</v>
          </cell>
          <cell r="I110">
            <v>38</v>
          </cell>
          <cell r="J110">
            <v>1565</v>
          </cell>
          <cell r="K110">
            <v>0</v>
          </cell>
          <cell r="L110">
            <v>0</v>
          </cell>
          <cell r="M110">
            <v>0</v>
          </cell>
          <cell r="N110">
            <v>531</v>
          </cell>
          <cell r="O110">
            <v>478</v>
          </cell>
          <cell r="P110">
            <v>14595</v>
          </cell>
          <cell r="Q110">
            <v>531</v>
          </cell>
          <cell r="R110">
            <v>478</v>
          </cell>
          <cell r="S110">
            <v>14595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589</v>
          </cell>
          <cell r="AA110">
            <v>516</v>
          </cell>
          <cell r="AB110">
            <v>16160</v>
          </cell>
        </row>
        <row r="111">
          <cell r="A111" t="str">
            <v>21</v>
          </cell>
          <cell r="B111">
            <v>0</v>
          </cell>
          <cell r="C111">
            <v>0</v>
          </cell>
          <cell r="D111">
            <v>0</v>
          </cell>
          <cell r="E111">
            <v>85</v>
          </cell>
          <cell r="F111">
            <v>75</v>
          </cell>
          <cell r="G111">
            <v>2314</v>
          </cell>
          <cell r="H111">
            <v>85</v>
          </cell>
          <cell r="I111">
            <v>75</v>
          </cell>
          <cell r="J111">
            <v>2314</v>
          </cell>
          <cell r="K111">
            <v>0</v>
          </cell>
          <cell r="L111">
            <v>0</v>
          </cell>
          <cell r="M111">
            <v>0</v>
          </cell>
          <cell r="N111">
            <v>106</v>
          </cell>
          <cell r="O111">
            <v>109</v>
          </cell>
          <cell r="P111">
            <v>2717</v>
          </cell>
          <cell r="Q111">
            <v>106</v>
          </cell>
          <cell r="R111">
            <v>109</v>
          </cell>
          <cell r="S111">
            <v>2717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191</v>
          </cell>
          <cell r="AA111">
            <v>184</v>
          </cell>
          <cell r="AB111">
            <v>5031</v>
          </cell>
        </row>
        <row r="112">
          <cell r="A112" t="str">
            <v>22</v>
          </cell>
          <cell r="B112">
            <v>0</v>
          </cell>
          <cell r="C112">
            <v>0</v>
          </cell>
          <cell r="D112">
            <v>0</v>
          </cell>
          <cell r="E112">
            <v>48</v>
          </cell>
          <cell r="F112">
            <v>24</v>
          </cell>
          <cell r="G112">
            <v>872</v>
          </cell>
          <cell r="H112">
            <v>48</v>
          </cell>
          <cell r="I112">
            <v>24</v>
          </cell>
          <cell r="J112">
            <v>872</v>
          </cell>
          <cell r="K112">
            <v>0</v>
          </cell>
          <cell r="L112">
            <v>0</v>
          </cell>
          <cell r="M112">
            <v>0</v>
          </cell>
          <cell r="N112">
            <v>514</v>
          </cell>
          <cell r="O112">
            <v>436.5</v>
          </cell>
          <cell r="P112">
            <v>12742</v>
          </cell>
          <cell r="Q112">
            <v>514</v>
          </cell>
          <cell r="R112">
            <v>436.5</v>
          </cell>
          <cell r="S112">
            <v>12742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562</v>
          </cell>
          <cell r="AA112">
            <v>460.5</v>
          </cell>
          <cell r="AB112">
            <v>13614</v>
          </cell>
        </row>
        <row r="113">
          <cell r="A113" t="str">
            <v>23</v>
          </cell>
          <cell r="B113">
            <v>0</v>
          </cell>
          <cell r="C113">
            <v>0</v>
          </cell>
          <cell r="D113">
            <v>0</v>
          </cell>
          <cell r="E113">
            <v>27</v>
          </cell>
          <cell r="F113">
            <v>29</v>
          </cell>
          <cell r="G113">
            <v>1264</v>
          </cell>
          <cell r="H113">
            <v>27</v>
          </cell>
          <cell r="I113">
            <v>29</v>
          </cell>
          <cell r="J113">
            <v>1264</v>
          </cell>
          <cell r="K113">
            <v>4</v>
          </cell>
          <cell r="L113">
            <v>0</v>
          </cell>
          <cell r="M113">
            <v>0</v>
          </cell>
          <cell r="N113">
            <v>943</v>
          </cell>
          <cell r="O113">
            <v>841.5</v>
          </cell>
          <cell r="P113">
            <v>26223</v>
          </cell>
          <cell r="Q113">
            <v>947</v>
          </cell>
          <cell r="R113">
            <v>841.5</v>
          </cell>
          <cell r="S113">
            <v>26223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974</v>
          </cell>
          <cell r="AA113">
            <v>870.5</v>
          </cell>
          <cell r="AB113">
            <v>27487</v>
          </cell>
        </row>
        <row r="114">
          <cell r="A114" t="str">
            <v>24</v>
          </cell>
          <cell r="B114">
            <v>0</v>
          </cell>
          <cell r="C114">
            <v>0</v>
          </cell>
          <cell r="D114">
            <v>0</v>
          </cell>
          <cell r="E114">
            <v>8</v>
          </cell>
          <cell r="F114">
            <v>12</v>
          </cell>
          <cell r="G114">
            <v>231</v>
          </cell>
          <cell r="H114">
            <v>8</v>
          </cell>
          <cell r="I114">
            <v>12</v>
          </cell>
          <cell r="J114">
            <v>231</v>
          </cell>
          <cell r="K114">
            <v>1</v>
          </cell>
          <cell r="L114">
            <v>0</v>
          </cell>
          <cell r="M114">
            <v>0</v>
          </cell>
          <cell r="N114">
            <v>474</v>
          </cell>
          <cell r="O114">
            <v>555.5</v>
          </cell>
          <cell r="P114">
            <v>12560</v>
          </cell>
          <cell r="Q114">
            <v>475</v>
          </cell>
          <cell r="R114">
            <v>555.5</v>
          </cell>
          <cell r="S114">
            <v>12560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483</v>
          </cell>
          <cell r="AA114">
            <v>567.5</v>
          </cell>
          <cell r="AB114">
            <v>12791</v>
          </cell>
        </row>
        <row r="115">
          <cell r="A115" t="str">
            <v>25</v>
          </cell>
          <cell r="B115">
            <v>0</v>
          </cell>
          <cell r="C115">
            <v>0</v>
          </cell>
          <cell r="D115">
            <v>0</v>
          </cell>
          <cell r="E115">
            <v>98</v>
          </cell>
          <cell r="F115">
            <v>93</v>
          </cell>
          <cell r="G115">
            <v>2415</v>
          </cell>
          <cell r="H115">
            <v>98</v>
          </cell>
          <cell r="I115">
            <v>93</v>
          </cell>
          <cell r="J115">
            <v>2415</v>
          </cell>
          <cell r="K115">
            <v>1</v>
          </cell>
          <cell r="N115">
            <v>1967</v>
          </cell>
          <cell r="O115">
            <v>1740</v>
          </cell>
          <cell r="P115">
            <v>53529</v>
          </cell>
          <cell r="Q115">
            <v>1968</v>
          </cell>
          <cell r="R115">
            <v>1740</v>
          </cell>
          <cell r="S115">
            <v>53529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2066</v>
          </cell>
          <cell r="AA115">
            <v>1833</v>
          </cell>
          <cell r="AB115">
            <v>55944</v>
          </cell>
        </row>
        <row r="116">
          <cell r="A116" t="str">
            <v>26</v>
          </cell>
          <cell r="B116">
            <v>0</v>
          </cell>
          <cell r="C116">
            <v>0</v>
          </cell>
          <cell r="D116">
            <v>0</v>
          </cell>
          <cell r="E116">
            <v>16</v>
          </cell>
          <cell r="F116">
            <v>6</v>
          </cell>
          <cell r="G116">
            <v>256</v>
          </cell>
          <cell r="H116">
            <v>16</v>
          </cell>
          <cell r="I116">
            <v>6</v>
          </cell>
          <cell r="J116">
            <v>256</v>
          </cell>
          <cell r="K116">
            <v>0</v>
          </cell>
          <cell r="L116">
            <v>0</v>
          </cell>
          <cell r="M116">
            <v>0</v>
          </cell>
          <cell r="N116">
            <v>64</v>
          </cell>
          <cell r="O116">
            <v>42</v>
          </cell>
          <cell r="P116">
            <v>1326</v>
          </cell>
          <cell r="Q116">
            <v>64</v>
          </cell>
          <cell r="R116">
            <v>42</v>
          </cell>
          <cell r="S116">
            <v>1326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80</v>
          </cell>
          <cell r="AA116">
            <v>48</v>
          </cell>
          <cell r="AB116">
            <v>1582</v>
          </cell>
        </row>
        <row r="117">
          <cell r="A117" t="str">
            <v>27</v>
          </cell>
          <cell r="B117">
            <v>0</v>
          </cell>
          <cell r="C117">
            <v>0</v>
          </cell>
          <cell r="D117">
            <v>0</v>
          </cell>
          <cell r="E117">
            <v>36</v>
          </cell>
          <cell r="F117">
            <v>24</v>
          </cell>
          <cell r="G117">
            <v>832</v>
          </cell>
          <cell r="H117">
            <v>36</v>
          </cell>
          <cell r="I117">
            <v>24</v>
          </cell>
          <cell r="J117">
            <v>832</v>
          </cell>
          <cell r="K117">
            <v>0</v>
          </cell>
          <cell r="L117">
            <v>0</v>
          </cell>
          <cell r="M117">
            <v>0</v>
          </cell>
          <cell r="N117">
            <v>206</v>
          </cell>
          <cell r="O117">
            <v>141</v>
          </cell>
          <cell r="P117">
            <v>5514</v>
          </cell>
          <cell r="Q117">
            <v>206</v>
          </cell>
          <cell r="R117">
            <v>141</v>
          </cell>
          <cell r="S117">
            <v>5514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242</v>
          </cell>
          <cell r="AA117">
            <v>165</v>
          </cell>
          <cell r="AB117">
            <v>6346</v>
          </cell>
        </row>
        <row r="118">
          <cell r="A118" t="str">
            <v>28</v>
          </cell>
          <cell r="B118">
            <v>0</v>
          </cell>
          <cell r="C118">
            <v>0</v>
          </cell>
          <cell r="D118">
            <v>0</v>
          </cell>
          <cell r="E118">
            <v>48</v>
          </cell>
          <cell r="F118">
            <v>44</v>
          </cell>
          <cell r="G118">
            <v>1580</v>
          </cell>
          <cell r="H118">
            <v>48</v>
          </cell>
          <cell r="I118">
            <v>44</v>
          </cell>
          <cell r="J118">
            <v>1580</v>
          </cell>
          <cell r="K118">
            <v>0</v>
          </cell>
          <cell r="L118">
            <v>0</v>
          </cell>
          <cell r="M118">
            <v>0</v>
          </cell>
          <cell r="N118">
            <v>807</v>
          </cell>
          <cell r="O118">
            <v>493</v>
          </cell>
          <cell r="P118">
            <v>17858</v>
          </cell>
          <cell r="Q118">
            <v>807</v>
          </cell>
          <cell r="R118">
            <v>493</v>
          </cell>
          <cell r="S118">
            <v>17858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855</v>
          </cell>
          <cell r="AA118">
            <v>537</v>
          </cell>
          <cell r="AB118">
            <v>19438</v>
          </cell>
        </row>
        <row r="119">
          <cell r="A119" t="str">
            <v>29</v>
          </cell>
          <cell r="B119">
            <v>0</v>
          </cell>
          <cell r="C119">
            <v>0</v>
          </cell>
          <cell r="D119">
            <v>0</v>
          </cell>
          <cell r="E119">
            <v>65</v>
          </cell>
          <cell r="F119">
            <v>53</v>
          </cell>
          <cell r="G119">
            <v>1407</v>
          </cell>
          <cell r="H119">
            <v>65</v>
          </cell>
          <cell r="I119">
            <v>53</v>
          </cell>
          <cell r="J119">
            <v>1407</v>
          </cell>
          <cell r="K119">
            <v>0</v>
          </cell>
          <cell r="L119">
            <v>0</v>
          </cell>
          <cell r="M119">
            <v>0</v>
          </cell>
          <cell r="N119">
            <v>632</v>
          </cell>
          <cell r="O119">
            <v>489.5</v>
          </cell>
          <cell r="P119">
            <v>16097</v>
          </cell>
          <cell r="Q119">
            <v>632</v>
          </cell>
          <cell r="R119">
            <v>489.5</v>
          </cell>
          <cell r="S119">
            <v>16097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697</v>
          </cell>
          <cell r="AA119">
            <v>542.5</v>
          </cell>
          <cell r="AB119">
            <v>17504</v>
          </cell>
        </row>
        <row r="120">
          <cell r="A120" t="str">
            <v>30</v>
          </cell>
          <cell r="B120">
            <v>0</v>
          </cell>
          <cell r="C120">
            <v>0</v>
          </cell>
          <cell r="D120">
            <v>0</v>
          </cell>
          <cell r="E120">
            <v>12</v>
          </cell>
          <cell r="F120">
            <v>0</v>
          </cell>
          <cell r="G120">
            <v>203</v>
          </cell>
          <cell r="H120">
            <v>12</v>
          </cell>
          <cell r="I120">
            <v>0</v>
          </cell>
          <cell r="J120">
            <v>203</v>
          </cell>
          <cell r="K120">
            <v>0</v>
          </cell>
          <cell r="L120">
            <v>0</v>
          </cell>
          <cell r="M120">
            <v>0</v>
          </cell>
          <cell r="N120">
            <v>154</v>
          </cell>
          <cell r="O120">
            <v>118</v>
          </cell>
          <cell r="P120">
            <v>4366</v>
          </cell>
          <cell r="Q120">
            <v>154</v>
          </cell>
          <cell r="R120">
            <v>118</v>
          </cell>
          <cell r="S120">
            <v>4366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166</v>
          </cell>
          <cell r="AA120">
            <v>118</v>
          </cell>
          <cell r="AB120">
            <v>4569</v>
          </cell>
        </row>
        <row r="121">
          <cell r="A121" t="str">
            <v>31</v>
          </cell>
          <cell r="B121">
            <v>0</v>
          </cell>
          <cell r="C121">
            <v>0</v>
          </cell>
          <cell r="D121">
            <v>0</v>
          </cell>
          <cell r="E121">
            <v>28</v>
          </cell>
          <cell r="F121">
            <v>14</v>
          </cell>
          <cell r="G121">
            <v>720</v>
          </cell>
          <cell r="H121">
            <v>28</v>
          </cell>
          <cell r="I121">
            <v>14</v>
          </cell>
          <cell r="J121">
            <v>720</v>
          </cell>
          <cell r="K121">
            <v>0</v>
          </cell>
          <cell r="L121">
            <v>0</v>
          </cell>
          <cell r="M121">
            <v>0</v>
          </cell>
          <cell r="N121">
            <v>396</v>
          </cell>
          <cell r="O121">
            <v>245.5</v>
          </cell>
          <cell r="P121">
            <v>9137</v>
          </cell>
          <cell r="Q121">
            <v>396</v>
          </cell>
          <cell r="R121">
            <v>245.5</v>
          </cell>
          <cell r="S121">
            <v>9137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424</v>
          </cell>
          <cell r="AA121">
            <v>259.5</v>
          </cell>
          <cell r="AB121">
            <v>9857</v>
          </cell>
        </row>
        <row r="122">
          <cell r="A122" t="str">
            <v>32</v>
          </cell>
          <cell r="B122">
            <v>0</v>
          </cell>
          <cell r="C122">
            <v>0</v>
          </cell>
          <cell r="D122">
            <v>0</v>
          </cell>
          <cell r="E122">
            <v>30</v>
          </cell>
          <cell r="F122">
            <v>29</v>
          </cell>
          <cell r="G122">
            <v>467</v>
          </cell>
          <cell r="H122">
            <v>30</v>
          </cell>
          <cell r="I122">
            <v>29</v>
          </cell>
          <cell r="J122">
            <v>467</v>
          </cell>
          <cell r="K122">
            <v>0</v>
          </cell>
          <cell r="L122">
            <v>0</v>
          </cell>
          <cell r="M122">
            <v>0</v>
          </cell>
          <cell r="N122">
            <v>72</v>
          </cell>
          <cell r="O122">
            <v>64</v>
          </cell>
          <cell r="P122">
            <v>1575</v>
          </cell>
          <cell r="Q122">
            <v>72</v>
          </cell>
          <cell r="R122">
            <v>64</v>
          </cell>
          <cell r="S122">
            <v>1575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102</v>
          </cell>
          <cell r="AA122">
            <v>93</v>
          </cell>
          <cell r="AB122">
            <v>2042</v>
          </cell>
        </row>
        <row r="123">
          <cell r="A123" t="str">
            <v>33</v>
          </cell>
          <cell r="B123">
            <v>0</v>
          </cell>
          <cell r="C123">
            <v>0</v>
          </cell>
          <cell r="D123">
            <v>0</v>
          </cell>
          <cell r="E123">
            <v>10</v>
          </cell>
          <cell r="F123">
            <v>17</v>
          </cell>
          <cell r="G123">
            <v>477</v>
          </cell>
          <cell r="H123">
            <v>10</v>
          </cell>
          <cell r="I123">
            <v>17</v>
          </cell>
          <cell r="J123">
            <v>477</v>
          </cell>
          <cell r="K123">
            <v>2</v>
          </cell>
          <cell r="L123">
            <v>0</v>
          </cell>
          <cell r="M123">
            <v>0</v>
          </cell>
          <cell r="N123">
            <v>355</v>
          </cell>
          <cell r="O123">
            <v>268</v>
          </cell>
          <cell r="P123">
            <v>7486</v>
          </cell>
          <cell r="Q123">
            <v>357</v>
          </cell>
          <cell r="R123">
            <v>268</v>
          </cell>
          <cell r="S123">
            <v>7486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367</v>
          </cell>
          <cell r="AA123">
            <v>285</v>
          </cell>
          <cell r="AB123">
            <v>7963</v>
          </cell>
        </row>
        <row r="124">
          <cell r="A124" t="str">
            <v>35</v>
          </cell>
          <cell r="B124">
            <v>0</v>
          </cell>
          <cell r="C124">
            <v>0</v>
          </cell>
          <cell r="D124">
            <v>0</v>
          </cell>
          <cell r="E124">
            <v>11</v>
          </cell>
          <cell r="F124">
            <v>8</v>
          </cell>
          <cell r="G124">
            <v>366</v>
          </cell>
          <cell r="H124">
            <v>11</v>
          </cell>
          <cell r="I124">
            <v>8</v>
          </cell>
          <cell r="J124">
            <v>366</v>
          </cell>
          <cell r="K124">
            <v>1</v>
          </cell>
          <cell r="L124">
            <v>0</v>
          </cell>
          <cell r="M124">
            <v>0</v>
          </cell>
          <cell r="N124">
            <v>81</v>
          </cell>
          <cell r="O124">
            <v>72</v>
          </cell>
          <cell r="P124">
            <v>2181</v>
          </cell>
          <cell r="Q124">
            <v>82</v>
          </cell>
          <cell r="R124">
            <v>72</v>
          </cell>
          <cell r="S124">
            <v>2181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93</v>
          </cell>
          <cell r="AA124">
            <v>80</v>
          </cell>
          <cell r="AB124">
            <v>2547</v>
          </cell>
        </row>
        <row r="125">
          <cell r="A125" t="str">
            <v>37</v>
          </cell>
          <cell r="B125">
            <v>0</v>
          </cell>
          <cell r="C125">
            <v>0</v>
          </cell>
          <cell r="D125">
            <v>0</v>
          </cell>
          <cell r="E125">
            <v>1</v>
          </cell>
          <cell r="F125">
            <v>0</v>
          </cell>
          <cell r="G125">
            <v>1</v>
          </cell>
          <cell r="H125">
            <v>1</v>
          </cell>
          <cell r="I125">
            <v>0</v>
          </cell>
          <cell r="J125">
            <v>1</v>
          </cell>
          <cell r="K125">
            <v>0</v>
          </cell>
          <cell r="L125">
            <v>0</v>
          </cell>
          <cell r="M125">
            <v>0</v>
          </cell>
          <cell r="N125">
            <v>66</v>
          </cell>
          <cell r="O125">
            <v>39</v>
          </cell>
          <cell r="P125">
            <v>1215</v>
          </cell>
          <cell r="Q125">
            <v>66</v>
          </cell>
          <cell r="R125">
            <v>39</v>
          </cell>
          <cell r="S125">
            <v>1215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67</v>
          </cell>
          <cell r="AA125">
            <v>39</v>
          </cell>
          <cell r="AB125">
            <v>1216</v>
          </cell>
        </row>
        <row r="126">
          <cell r="A126" t="str">
            <v>38</v>
          </cell>
          <cell r="B126">
            <v>0</v>
          </cell>
          <cell r="C126">
            <v>0</v>
          </cell>
          <cell r="D126">
            <v>0</v>
          </cell>
          <cell r="E126">
            <v>17</v>
          </cell>
          <cell r="F126">
            <v>7.5</v>
          </cell>
          <cell r="G126">
            <v>630</v>
          </cell>
          <cell r="H126">
            <v>17</v>
          </cell>
          <cell r="I126">
            <v>7.5</v>
          </cell>
          <cell r="J126">
            <v>630</v>
          </cell>
          <cell r="K126">
            <v>2</v>
          </cell>
          <cell r="L126">
            <v>0</v>
          </cell>
          <cell r="M126">
            <v>0</v>
          </cell>
          <cell r="N126">
            <v>414</v>
          </cell>
          <cell r="O126">
            <v>477</v>
          </cell>
          <cell r="P126">
            <v>13016</v>
          </cell>
          <cell r="Q126">
            <v>416</v>
          </cell>
          <cell r="R126">
            <v>477</v>
          </cell>
          <cell r="S126">
            <v>13016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433</v>
          </cell>
          <cell r="AA126">
            <v>484.5</v>
          </cell>
          <cell r="AB126">
            <v>13646</v>
          </cell>
        </row>
        <row r="127">
          <cell r="A127" t="str">
            <v>39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25</v>
          </cell>
          <cell r="O127">
            <v>14</v>
          </cell>
          <cell r="P127">
            <v>602</v>
          </cell>
          <cell r="Q127">
            <v>25</v>
          </cell>
          <cell r="R127">
            <v>14</v>
          </cell>
          <cell r="S127">
            <v>602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25</v>
          </cell>
          <cell r="AA127">
            <v>14</v>
          </cell>
          <cell r="AB127">
            <v>602</v>
          </cell>
        </row>
        <row r="128">
          <cell r="A128" t="str">
            <v>41</v>
          </cell>
          <cell r="B128">
            <v>0</v>
          </cell>
          <cell r="C128">
            <v>0</v>
          </cell>
          <cell r="D128">
            <v>0</v>
          </cell>
          <cell r="E128">
            <v>18</v>
          </cell>
          <cell r="F128">
            <v>28</v>
          </cell>
          <cell r="G128">
            <v>561</v>
          </cell>
          <cell r="H128">
            <v>18</v>
          </cell>
          <cell r="I128">
            <v>28</v>
          </cell>
          <cell r="J128">
            <v>561</v>
          </cell>
          <cell r="K128">
            <v>3</v>
          </cell>
          <cell r="L128">
            <v>0</v>
          </cell>
          <cell r="M128">
            <v>1</v>
          </cell>
          <cell r="N128">
            <v>2571</v>
          </cell>
          <cell r="O128">
            <v>3353.5</v>
          </cell>
          <cell r="P128">
            <v>87263</v>
          </cell>
          <cell r="Q128">
            <v>2574</v>
          </cell>
          <cell r="R128">
            <v>3353.5</v>
          </cell>
          <cell r="S128">
            <v>87264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2592</v>
          </cell>
          <cell r="AA128">
            <v>3381.5</v>
          </cell>
          <cell r="AB128">
            <v>87825</v>
          </cell>
        </row>
        <row r="129">
          <cell r="A129" t="str">
            <v>42</v>
          </cell>
          <cell r="B129">
            <v>0</v>
          </cell>
          <cell r="C129">
            <v>0</v>
          </cell>
          <cell r="D129">
            <v>0</v>
          </cell>
          <cell r="E129">
            <v>7</v>
          </cell>
          <cell r="F129">
            <v>10</v>
          </cell>
          <cell r="G129">
            <v>43</v>
          </cell>
          <cell r="H129">
            <v>7</v>
          </cell>
          <cell r="I129">
            <v>10</v>
          </cell>
          <cell r="J129">
            <v>43</v>
          </cell>
          <cell r="K129">
            <v>1</v>
          </cell>
          <cell r="L129">
            <v>100</v>
          </cell>
          <cell r="M129">
            <v>201</v>
          </cell>
          <cell r="N129">
            <v>1073</v>
          </cell>
          <cell r="O129">
            <v>1058.5</v>
          </cell>
          <cell r="P129">
            <v>34002</v>
          </cell>
          <cell r="Q129">
            <v>1074</v>
          </cell>
          <cell r="R129">
            <v>1158.5</v>
          </cell>
          <cell r="S129">
            <v>34203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1081</v>
          </cell>
          <cell r="AA129">
            <v>1168.5</v>
          </cell>
          <cell r="AB129">
            <v>34246</v>
          </cell>
        </row>
        <row r="130">
          <cell r="A130" t="str">
            <v>43</v>
          </cell>
          <cell r="B130">
            <v>0</v>
          </cell>
          <cell r="C130">
            <v>0</v>
          </cell>
          <cell r="D130">
            <v>0</v>
          </cell>
          <cell r="E130">
            <v>62</v>
          </cell>
          <cell r="F130">
            <v>75</v>
          </cell>
          <cell r="G130">
            <v>1798</v>
          </cell>
          <cell r="H130">
            <v>62</v>
          </cell>
          <cell r="I130">
            <v>75</v>
          </cell>
          <cell r="J130">
            <v>1798</v>
          </cell>
          <cell r="K130">
            <v>8</v>
          </cell>
          <cell r="L130">
            <v>0</v>
          </cell>
          <cell r="M130">
            <v>3</v>
          </cell>
          <cell r="N130">
            <v>5615</v>
          </cell>
          <cell r="O130">
            <v>6672.5</v>
          </cell>
          <cell r="P130">
            <v>174381</v>
          </cell>
          <cell r="Q130">
            <v>5623</v>
          </cell>
          <cell r="R130">
            <v>6672.5</v>
          </cell>
          <cell r="S130">
            <v>174384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5685</v>
          </cell>
          <cell r="AA130">
            <v>6747.5</v>
          </cell>
          <cell r="AB130">
            <v>176182</v>
          </cell>
        </row>
        <row r="131">
          <cell r="A131" t="str">
            <v>45</v>
          </cell>
          <cell r="B131">
            <v>0</v>
          </cell>
          <cell r="C131">
            <v>0</v>
          </cell>
          <cell r="D131">
            <v>0</v>
          </cell>
          <cell r="E131">
            <v>66</v>
          </cell>
          <cell r="F131">
            <v>46.5</v>
          </cell>
          <cell r="G131">
            <v>1536</v>
          </cell>
          <cell r="H131">
            <v>66</v>
          </cell>
          <cell r="I131">
            <v>46.5</v>
          </cell>
          <cell r="J131">
            <v>1536</v>
          </cell>
          <cell r="K131">
            <v>0</v>
          </cell>
          <cell r="L131">
            <v>0</v>
          </cell>
          <cell r="M131">
            <v>0</v>
          </cell>
          <cell r="N131">
            <v>1295</v>
          </cell>
          <cell r="O131">
            <v>1151</v>
          </cell>
          <cell r="P131">
            <v>33066</v>
          </cell>
          <cell r="Q131">
            <v>1295</v>
          </cell>
          <cell r="R131">
            <v>1151</v>
          </cell>
          <cell r="S131">
            <v>33066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1361</v>
          </cell>
          <cell r="AA131">
            <v>1197.5</v>
          </cell>
          <cell r="AB131">
            <v>34602</v>
          </cell>
        </row>
        <row r="132">
          <cell r="A132" t="str">
            <v>46</v>
          </cell>
          <cell r="B132">
            <v>0</v>
          </cell>
          <cell r="C132">
            <v>0</v>
          </cell>
          <cell r="D132">
            <v>0</v>
          </cell>
          <cell r="E132">
            <v>462</v>
          </cell>
          <cell r="F132">
            <v>443</v>
          </cell>
          <cell r="G132">
            <v>12766</v>
          </cell>
          <cell r="H132">
            <v>462</v>
          </cell>
          <cell r="I132">
            <v>443</v>
          </cell>
          <cell r="J132">
            <v>12766</v>
          </cell>
          <cell r="K132">
            <v>5</v>
          </cell>
          <cell r="L132">
            <v>0</v>
          </cell>
          <cell r="M132">
            <v>0</v>
          </cell>
          <cell r="N132">
            <v>2739</v>
          </cell>
          <cell r="O132">
            <v>2764</v>
          </cell>
          <cell r="P132">
            <v>71913</v>
          </cell>
          <cell r="Q132">
            <v>2744</v>
          </cell>
          <cell r="R132">
            <v>2764</v>
          </cell>
          <cell r="S132">
            <v>71913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3206</v>
          </cell>
          <cell r="AA132">
            <v>3207</v>
          </cell>
          <cell r="AB132">
            <v>84679</v>
          </cell>
        </row>
        <row r="133">
          <cell r="A133" t="str">
            <v>47</v>
          </cell>
          <cell r="B133">
            <v>0</v>
          </cell>
          <cell r="C133">
            <v>0</v>
          </cell>
          <cell r="D133">
            <v>0</v>
          </cell>
          <cell r="E133">
            <v>2646</v>
          </cell>
          <cell r="F133">
            <v>1750</v>
          </cell>
          <cell r="G133">
            <v>65970</v>
          </cell>
          <cell r="H133">
            <v>2646</v>
          </cell>
          <cell r="I133">
            <v>1750</v>
          </cell>
          <cell r="J133">
            <v>65970</v>
          </cell>
          <cell r="K133">
            <v>3</v>
          </cell>
          <cell r="L133">
            <v>0</v>
          </cell>
          <cell r="M133">
            <v>0</v>
          </cell>
          <cell r="N133">
            <v>2494</v>
          </cell>
          <cell r="O133">
            <v>1782.5</v>
          </cell>
          <cell r="P133">
            <v>63377</v>
          </cell>
          <cell r="Q133">
            <v>2497</v>
          </cell>
          <cell r="R133">
            <v>1782.5</v>
          </cell>
          <cell r="S133">
            <v>63377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5143</v>
          </cell>
          <cell r="AA133">
            <v>3532.5</v>
          </cell>
          <cell r="AB133">
            <v>129347</v>
          </cell>
        </row>
        <row r="134">
          <cell r="A134" t="str">
            <v>49</v>
          </cell>
          <cell r="B134">
            <v>0</v>
          </cell>
          <cell r="C134">
            <v>0</v>
          </cell>
          <cell r="D134">
            <v>0</v>
          </cell>
          <cell r="E134">
            <v>173</v>
          </cell>
          <cell r="F134">
            <v>279.5</v>
          </cell>
          <cell r="G134">
            <v>7921</v>
          </cell>
          <cell r="H134">
            <v>173</v>
          </cell>
          <cell r="I134">
            <v>279.5</v>
          </cell>
          <cell r="J134">
            <v>7921</v>
          </cell>
          <cell r="K134">
            <v>7</v>
          </cell>
          <cell r="L134">
            <v>0</v>
          </cell>
          <cell r="M134">
            <v>0</v>
          </cell>
          <cell r="N134">
            <v>3401</v>
          </cell>
          <cell r="O134">
            <v>4970.5</v>
          </cell>
          <cell r="P134">
            <v>123839</v>
          </cell>
          <cell r="Q134">
            <v>3408</v>
          </cell>
          <cell r="R134">
            <v>4970.5</v>
          </cell>
          <cell r="S134">
            <v>123839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3581</v>
          </cell>
          <cell r="AA134">
            <v>5250</v>
          </cell>
          <cell r="AB134">
            <v>131760</v>
          </cell>
        </row>
        <row r="135">
          <cell r="A135" t="str">
            <v>50</v>
          </cell>
          <cell r="B135">
            <v>0</v>
          </cell>
          <cell r="C135">
            <v>0</v>
          </cell>
          <cell r="D135">
            <v>0</v>
          </cell>
          <cell r="E135">
            <v>4</v>
          </cell>
          <cell r="F135">
            <v>3</v>
          </cell>
          <cell r="G135">
            <v>82</v>
          </cell>
          <cell r="H135">
            <v>4</v>
          </cell>
          <cell r="I135">
            <v>3</v>
          </cell>
          <cell r="J135">
            <v>82</v>
          </cell>
          <cell r="K135">
            <v>1</v>
          </cell>
          <cell r="L135">
            <v>0</v>
          </cell>
          <cell r="M135">
            <v>10</v>
          </cell>
          <cell r="N135">
            <v>55</v>
          </cell>
          <cell r="O135">
            <v>51</v>
          </cell>
          <cell r="P135">
            <v>1347</v>
          </cell>
          <cell r="Q135">
            <v>56</v>
          </cell>
          <cell r="R135">
            <v>51</v>
          </cell>
          <cell r="S135">
            <v>1357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60</v>
          </cell>
          <cell r="AA135">
            <v>54</v>
          </cell>
          <cell r="AB135">
            <v>1439</v>
          </cell>
        </row>
        <row r="136">
          <cell r="A136" t="str">
            <v>51</v>
          </cell>
          <cell r="B136">
            <v>0</v>
          </cell>
          <cell r="C136">
            <v>0</v>
          </cell>
          <cell r="D136">
            <v>0</v>
          </cell>
          <cell r="E136">
            <v>45</v>
          </cell>
          <cell r="F136">
            <v>13</v>
          </cell>
          <cell r="G136">
            <v>568</v>
          </cell>
          <cell r="H136">
            <v>45</v>
          </cell>
          <cell r="I136">
            <v>13</v>
          </cell>
          <cell r="J136">
            <v>568</v>
          </cell>
          <cell r="K136">
            <v>0</v>
          </cell>
          <cell r="L136">
            <v>0</v>
          </cell>
          <cell r="M136">
            <v>0</v>
          </cell>
          <cell r="N136">
            <v>31</v>
          </cell>
          <cell r="O136">
            <v>17</v>
          </cell>
          <cell r="P136">
            <v>506</v>
          </cell>
          <cell r="Q136">
            <v>31</v>
          </cell>
          <cell r="R136">
            <v>17</v>
          </cell>
          <cell r="S136">
            <v>506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76</v>
          </cell>
          <cell r="AA136">
            <v>30</v>
          </cell>
          <cell r="AB136">
            <v>1074</v>
          </cell>
        </row>
        <row r="137">
          <cell r="A137" t="str">
            <v>52</v>
          </cell>
          <cell r="B137">
            <v>0</v>
          </cell>
          <cell r="C137">
            <v>0</v>
          </cell>
          <cell r="D137">
            <v>0</v>
          </cell>
          <cell r="E137">
            <v>381</v>
          </cell>
          <cell r="F137">
            <v>276.5</v>
          </cell>
          <cell r="G137">
            <v>10068</v>
          </cell>
          <cell r="H137">
            <v>381</v>
          </cell>
          <cell r="I137">
            <v>276.5</v>
          </cell>
          <cell r="J137">
            <v>10068</v>
          </cell>
          <cell r="K137">
            <v>4</v>
          </cell>
          <cell r="L137">
            <v>0</v>
          </cell>
          <cell r="M137">
            <v>0</v>
          </cell>
          <cell r="N137">
            <v>2764</v>
          </cell>
          <cell r="O137">
            <v>2033</v>
          </cell>
          <cell r="P137">
            <v>71877</v>
          </cell>
          <cell r="Q137">
            <v>2768</v>
          </cell>
          <cell r="R137">
            <v>2033</v>
          </cell>
          <cell r="S137">
            <v>71877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3149</v>
          </cell>
          <cell r="AA137">
            <v>2309.5</v>
          </cell>
          <cell r="AB137">
            <v>81945</v>
          </cell>
        </row>
        <row r="138">
          <cell r="A138" t="str">
            <v>53</v>
          </cell>
          <cell r="B138">
            <v>0</v>
          </cell>
          <cell r="C138">
            <v>0</v>
          </cell>
          <cell r="D138">
            <v>0</v>
          </cell>
          <cell r="E138">
            <v>165</v>
          </cell>
          <cell r="F138">
            <v>150</v>
          </cell>
          <cell r="G138">
            <v>5041</v>
          </cell>
          <cell r="H138">
            <v>165</v>
          </cell>
          <cell r="I138">
            <v>150</v>
          </cell>
          <cell r="J138">
            <v>5041</v>
          </cell>
          <cell r="K138">
            <v>1</v>
          </cell>
          <cell r="L138">
            <v>0</v>
          </cell>
          <cell r="M138">
            <v>0</v>
          </cell>
          <cell r="N138">
            <v>458</v>
          </cell>
          <cell r="O138">
            <v>411</v>
          </cell>
          <cell r="P138">
            <v>12674</v>
          </cell>
          <cell r="Q138">
            <v>459</v>
          </cell>
          <cell r="R138">
            <v>411</v>
          </cell>
          <cell r="S138">
            <v>12674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624</v>
          </cell>
          <cell r="AA138">
            <v>561</v>
          </cell>
          <cell r="AB138">
            <v>17715</v>
          </cell>
        </row>
        <row r="139">
          <cell r="A139" t="str">
            <v>55</v>
          </cell>
          <cell r="B139">
            <v>0</v>
          </cell>
          <cell r="C139">
            <v>0</v>
          </cell>
          <cell r="D139">
            <v>0</v>
          </cell>
          <cell r="E139">
            <v>254</v>
          </cell>
          <cell r="F139">
            <v>214.5</v>
          </cell>
          <cell r="G139">
            <v>6515</v>
          </cell>
          <cell r="H139">
            <v>254</v>
          </cell>
          <cell r="I139">
            <v>214.5</v>
          </cell>
          <cell r="J139">
            <v>6515</v>
          </cell>
          <cell r="K139">
            <v>0</v>
          </cell>
          <cell r="L139">
            <v>0</v>
          </cell>
          <cell r="M139">
            <v>0</v>
          </cell>
          <cell r="N139">
            <v>240</v>
          </cell>
          <cell r="O139">
            <v>150</v>
          </cell>
          <cell r="P139">
            <v>5588</v>
          </cell>
          <cell r="Q139">
            <v>240</v>
          </cell>
          <cell r="R139">
            <v>150</v>
          </cell>
          <cell r="S139">
            <v>5588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494</v>
          </cell>
          <cell r="AA139">
            <v>364.5</v>
          </cell>
          <cell r="AB139">
            <v>12103</v>
          </cell>
        </row>
        <row r="140">
          <cell r="A140" t="str">
            <v>56</v>
          </cell>
          <cell r="B140">
            <v>0</v>
          </cell>
          <cell r="C140">
            <v>0</v>
          </cell>
          <cell r="D140">
            <v>0</v>
          </cell>
          <cell r="E140">
            <v>638</v>
          </cell>
          <cell r="F140">
            <v>531</v>
          </cell>
          <cell r="G140">
            <v>17125</v>
          </cell>
          <cell r="H140">
            <v>638</v>
          </cell>
          <cell r="I140">
            <v>531</v>
          </cell>
          <cell r="J140">
            <v>17125</v>
          </cell>
          <cell r="K140">
            <v>3</v>
          </cell>
          <cell r="L140">
            <v>0</v>
          </cell>
          <cell r="M140">
            <v>7</v>
          </cell>
          <cell r="N140">
            <v>811</v>
          </cell>
          <cell r="O140">
            <v>724.5</v>
          </cell>
          <cell r="P140">
            <v>20593</v>
          </cell>
          <cell r="Q140">
            <v>814</v>
          </cell>
          <cell r="R140">
            <v>724.5</v>
          </cell>
          <cell r="S140">
            <v>20600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1452</v>
          </cell>
          <cell r="AA140">
            <v>1255.5</v>
          </cell>
          <cell r="AB140">
            <v>37725</v>
          </cell>
        </row>
        <row r="141">
          <cell r="A141" t="str">
            <v>58</v>
          </cell>
          <cell r="B141">
            <v>0</v>
          </cell>
          <cell r="C141">
            <v>0</v>
          </cell>
          <cell r="D141">
            <v>0</v>
          </cell>
          <cell r="E141">
            <v>19</v>
          </cell>
          <cell r="F141">
            <v>31</v>
          </cell>
          <cell r="G141">
            <v>719</v>
          </cell>
          <cell r="H141">
            <v>19</v>
          </cell>
          <cell r="I141">
            <v>31</v>
          </cell>
          <cell r="J141">
            <v>719</v>
          </cell>
          <cell r="K141">
            <v>0</v>
          </cell>
          <cell r="L141">
            <v>0</v>
          </cell>
          <cell r="M141">
            <v>0</v>
          </cell>
          <cell r="N141">
            <v>14</v>
          </cell>
          <cell r="O141">
            <v>25</v>
          </cell>
          <cell r="P141">
            <v>400</v>
          </cell>
          <cell r="Q141">
            <v>14</v>
          </cell>
          <cell r="R141">
            <v>25</v>
          </cell>
          <cell r="S141">
            <v>400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33</v>
          </cell>
          <cell r="AA141">
            <v>56</v>
          </cell>
          <cell r="AB141">
            <v>1119</v>
          </cell>
        </row>
        <row r="142">
          <cell r="A142" t="str">
            <v>59</v>
          </cell>
          <cell r="B142">
            <v>0</v>
          </cell>
          <cell r="C142">
            <v>0</v>
          </cell>
          <cell r="D142">
            <v>0</v>
          </cell>
          <cell r="E142">
            <v>21</v>
          </cell>
          <cell r="F142">
            <v>8</v>
          </cell>
          <cell r="G142">
            <v>401</v>
          </cell>
          <cell r="H142">
            <v>21</v>
          </cell>
          <cell r="I142">
            <v>8</v>
          </cell>
          <cell r="J142">
            <v>401</v>
          </cell>
          <cell r="K142">
            <v>0</v>
          </cell>
          <cell r="L142">
            <v>0</v>
          </cell>
          <cell r="M142">
            <v>0</v>
          </cell>
          <cell r="N142">
            <v>19</v>
          </cell>
          <cell r="O142">
            <v>16</v>
          </cell>
          <cell r="P142">
            <v>474</v>
          </cell>
          <cell r="Q142">
            <v>19</v>
          </cell>
          <cell r="R142">
            <v>16</v>
          </cell>
          <cell r="S142">
            <v>474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40</v>
          </cell>
          <cell r="AA142">
            <v>24</v>
          </cell>
          <cell r="AB142">
            <v>875</v>
          </cell>
        </row>
        <row r="143">
          <cell r="A143" t="str">
            <v>60</v>
          </cell>
          <cell r="B143">
            <v>0</v>
          </cell>
          <cell r="C143">
            <v>0</v>
          </cell>
          <cell r="D143">
            <v>0</v>
          </cell>
          <cell r="E143">
            <v>7</v>
          </cell>
          <cell r="F143">
            <v>10</v>
          </cell>
          <cell r="G143">
            <v>102</v>
          </cell>
          <cell r="H143">
            <v>7</v>
          </cell>
          <cell r="I143">
            <v>10</v>
          </cell>
          <cell r="J143">
            <v>102</v>
          </cell>
          <cell r="K143">
            <v>0</v>
          </cell>
          <cell r="L143">
            <v>0</v>
          </cell>
          <cell r="M143">
            <v>0</v>
          </cell>
          <cell r="N143">
            <v>8</v>
          </cell>
          <cell r="O143">
            <v>11</v>
          </cell>
          <cell r="P143">
            <v>450</v>
          </cell>
          <cell r="Q143">
            <v>8</v>
          </cell>
          <cell r="R143">
            <v>11</v>
          </cell>
          <cell r="S143">
            <v>450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15</v>
          </cell>
          <cell r="AA143">
            <v>21</v>
          </cell>
          <cell r="AB143">
            <v>552</v>
          </cell>
        </row>
        <row r="144">
          <cell r="A144" t="str">
            <v>61</v>
          </cell>
          <cell r="B144">
            <v>0</v>
          </cell>
          <cell r="C144">
            <v>0</v>
          </cell>
          <cell r="D144">
            <v>0</v>
          </cell>
          <cell r="E144">
            <v>19</v>
          </cell>
          <cell r="F144">
            <v>13</v>
          </cell>
          <cell r="G144">
            <v>348</v>
          </cell>
          <cell r="H144">
            <v>19</v>
          </cell>
          <cell r="I144">
            <v>13</v>
          </cell>
          <cell r="J144">
            <v>348</v>
          </cell>
          <cell r="K144">
            <v>0</v>
          </cell>
          <cell r="L144">
            <v>0</v>
          </cell>
          <cell r="M144">
            <v>0</v>
          </cell>
          <cell r="N144">
            <v>92</v>
          </cell>
          <cell r="O144">
            <v>61</v>
          </cell>
          <cell r="P144">
            <v>2069</v>
          </cell>
          <cell r="Q144">
            <v>92</v>
          </cell>
          <cell r="R144">
            <v>61</v>
          </cell>
          <cell r="S144">
            <v>2069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111</v>
          </cell>
          <cell r="AA144">
            <v>74</v>
          </cell>
          <cell r="AB144">
            <v>2417</v>
          </cell>
        </row>
        <row r="145">
          <cell r="A145" t="str">
            <v>62</v>
          </cell>
          <cell r="B145">
            <v>0</v>
          </cell>
          <cell r="C145">
            <v>0</v>
          </cell>
          <cell r="D145">
            <v>0</v>
          </cell>
          <cell r="E145">
            <v>30</v>
          </cell>
          <cell r="F145">
            <v>23</v>
          </cell>
          <cell r="G145">
            <v>317</v>
          </cell>
          <cell r="H145">
            <v>30</v>
          </cell>
          <cell r="I145">
            <v>23</v>
          </cell>
          <cell r="J145">
            <v>317</v>
          </cell>
          <cell r="K145">
            <v>0</v>
          </cell>
          <cell r="L145">
            <v>0</v>
          </cell>
          <cell r="M145">
            <v>0</v>
          </cell>
          <cell r="N145">
            <v>77</v>
          </cell>
          <cell r="O145">
            <v>80.5</v>
          </cell>
          <cell r="P145">
            <v>1446</v>
          </cell>
          <cell r="Q145">
            <v>77</v>
          </cell>
          <cell r="R145">
            <v>80.5</v>
          </cell>
          <cell r="S145">
            <v>1446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107</v>
          </cell>
          <cell r="AA145">
            <v>103.5</v>
          </cell>
          <cell r="AB145">
            <v>1763</v>
          </cell>
        </row>
        <row r="146">
          <cell r="A146" t="str">
            <v>63</v>
          </cell>
          <cell r="B146">
            <v>0</v>
          </cell>
          <cell r="C146">
            <v>0</v>
          </cell>
          <cell r="D146">
            <v>0</v>
          </cell>
          <cell r="E146">
            <v>4</v>
          </cell>
          <cell r="F146">
            <v>0</v>
          </cell>
          <cell r="G146">
            <v>42</v>
          </cell>
          <cell r="H146">
            <v>4</v>
          </cell>
          <cell r="I146">
            <v>0</v>
          </cell>
          <cell r="J146">
            <v>42</v>
          </cell>
          <cell r="K146">
            <v>0</v>
          </cell>
          <cell r="L146">
            <v>0</v>
          </cell>
          <cell r="M146">
            <v>0</v>
          </cell>
          <cell r="N146">
            <v>14</v>
          </cell>
          <cell r="O146">
            <v>20.5</v>
          </cell>
          <cell r="P146">
            <v>420</v>
          </cell>
          <cell r="Q146">
            <v>14</v>
          </cell>
          <cell r="R146">
            <v>20.5</v>
          </cell>
          <cell r="S146">
            <v>420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18</v>
          </cell>
          <cell r="AA146">
            <v>20.5</v>
          </cell>
          <cell r="AB146">
            <v>462</v>
          </cell>
        </row>
        <row r="147">
          <cell r="A147" t="str">
            <v>64</v>
          </cell>
          <cell r="B147">
            <v>0</v>
          </cell>
          <cell r="C147">
            <v>0</v>
          </cell>
          <cell r="D147">
            <v>0</v>
          </cell>
          <cell r="E147">
            <v>104</v>
          </cell>
          <cell r="F147">
            <v>105</v>
          </cell>
          <cell r="G147">
            <v>2454</v>
          </cell>
          <cell r="H147">
            <v>104</v>
          </cell>
          <cell r="I147">
            <v>105</v>
          </cell>
          <cell r="J147">
            <v>2454</v>
          </cell>
          <cell r="K147">
            <v>0</v>
          </cell>
          <cell r="L147">
            <v>0</v>
          </cell>
          <cell r="M147">
            <v>0</v>
          </cell>
          <cell r="N147">
            <v>82</v>
          </cell>
          <cell r="O147">
            <v>77</v>
          </cell>
          <cell r="P147">
            <v>1652</v>
          </cell>
          <cell r="Q147">
            <v>82</v>
          </cell>
          <cell r="R147">
            <v>77</v>
          </cell>
          <cell r="S147">
            <v>1652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186</v>
          </cell>
          <cell r="AA147">
            <v>182</v>
          </cell>
          <cell r="AB147">
            <v>4106</v>
          </cell>
        </row>
        <row r="148">
          <cell r="A148" t="str">
            <v>65</v>
          </cell>
          <cell r="B148">
            <v>0</v>
          </cell>
          <cell r="C148">
            <v>0</v>
          </cell>
          <cell r="D148">
            <v>0</v>
          </cell>
          <cell r="E148">
            <v>30</v>
          </cell>
          <cell r="F148">
            <v>47.5</v>
          </cell>
          <cell r="G148">
            <v>731</v>
          </cell>
          <cell r="H148">
            <v>30</v>
          </cell>
          <cell r="I148">
            <v>47.5</v>
          </cell>
          <cell r="J148">
            <v>731</v>
          </cell>
          <cell r="K148">
            <v>0</v>
          </cell>
          <cell r="L148">
            <v>0</v>
          </cell>
          <cell r="M148">
            <v>0</v>
          </cell>
          <cell r="N148">
            <v>17</v>
          </cell>
          <cell r="O148">
            <v>29.5</v>
          </cell>
          <cell r="P148">
            <v>278</v>
          </cell>
          <cell r="Q148">
            <v>17</v>
          </cell>
          <cell r="R148">
            <v>29.5</v>
          </cell>
          <cell r="S148">
            <v>278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47</v>
          </cell>
          <cell r="AA148">
            <v>77</v>
          </cell>
          <cell r="AB148">
            <v>1009</v>
          </cell>
        </row>
        <row r="149">
          <cell r="A149" t="str">
            <v>66</v>
          </cell>
          <cell r="B149">
            <v>0</v>
          </cell>
          <cell r="C149">
            <v>0</v>
          </cell>
          <cell r="D149">
            <v>0</v>
          </cell>
          <cell r="E149">
            <v>39</v>
          </cell>
          <cell r="F149">
            <v>47</v>
          </cell>
          <cell r="G149">
            <v>886</v>
          </cell>
          <cell r="H149">
            <v>39</v>
          </cell>
          <cell r="I149">
            <v>47</v>
          </cell>
          <cell r="J149">
            <v>886</v>
          </cell>
          <cell r="K149">
            <v>0</v>
          </cell>
          <cell r="L149">
            <v>0</v>
          </cell>
          <cell r="M149">
            <v>0</v>
          </cell>
          <cell r="N149">
            <v>28</v>
          </cell>
          <cell r="O149">
            <v>69.5</v>
          </cell>
          <cell r="P149">
            <v>1122</v>
          </cell>
          <cell r="Q149">
            <v>28</v>
          </cell>
          <cell r="R149">
            <v>69.5</v>
          </cell>
          <cell r="S149">
            <v>1122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67</v>
          </cell>
          <cell r="AA149">
            <v>116.5</v>
          </cell>
          <cell r="AB149">
            <v>2008</v>
          </cell>
        </row>
        <row r="150">
          <cell r="A150" t="str">
            <v>68</v>
          </cell>
          <cell r="B150">
            <v>1</v>
          </cell>
          <cell r="C150">
            <v>0</v>
          </cell>
          <cell r="D150">
            <v>0</v>
          </cell>
          <cell r="E150">
            <v>75</v>
          </cell>
          <cell r="F150">
            <v>95</v>
          </cell>
          <cell r="G150">
            <v>2466</v>
          </cell>
          <cell r="H150">
            <v>76</v>
          </cell>
          <cell r="I150">
            <v>95</v>
          </cell>
          <cell r="J150">
            <v>2466</v>
          </cell>
          <cell r="K150">
            <v>1</v>
          </cell>
          <cell r="L150">
            <v>0</v>
          </cell>
          <cell r="M150">
            <v>0</v>
          </cell>
          <cell r="N150">
            <v>214</v>
          </cell>
          <cell r="O150">
            <v>227.5</v>
          </cell>
          <cell r="P150">
            <v>6681</v>
          </cell>
          <cell r="Q150">
            <v>215</v>
          </cell>
          <cell r="R150">
            <v>227.5</v>
          </cell>
          <cell r="S150">
            <v>6681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291</v>
          </cell>
          <cell r="AA150">
            <v>322.5</v>
          </cell>
          <cell r="AB150">
            <v>9147</v>
          </cell>
        </row>
        <row r="151">
          <cell r="A151" t="str">
            <v>69</v>
          </cell>
          <cell r="B151">
            <v>0</v>
          </cell>
          <cell r="C151">
            <v>0</v>
          </cell>
          <cell r="D151">
            <v>0</v>
          </cell>
          <cell r="E151">
            <v>49</v>
          </cell>
          <cell r="F151">
            <v>59</v>
          </cell>
          <cell r="G151">
            <v>1473</v>
          </cell>
          <cell r="H151">
            <v>49</v>
          </cell>
          <cell r="I151">
            <v>59</v>
          </cell>
          <cell r="J151">
            <v>1473</v>
          </cell>
          <cell r="K151">
            <v>0</v>
          </cell>
          <cell r="L151">
            <v>0</v>
          </cell>
          <cell r="M151">
            <v>0</v>
          </cell>
          <cell r="N151">
            <v>15</v>
          </cell>
          <cell r="O151">
            <v>14</v>
          </cell>
          <cell r="P151">
            <v>280</v>
          </cell>
          <cell r="Q151">
            <v>15</v>
          </cell>
          <cell r="R151">
            <v>14</v>
          </cell>
          <cell r="S151">
            <v>280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64</v>
          </cell>
          <cell r="AA151">
            <v>73</v>
          </cell>
          <cell r="AB151">
            <v>1753</v>
          </cell>
        </row>
        <row r="152">
          <cell r="A152" t="str">
            <v>70</v>
          </cell>
          <cell r="B152">
            <v>0</v>
          </cell>
          <cell r="C152">
            <v>0</v>
          </cell>
          <cell r="D152">
            <v>0</v>
          </cell>
          <cell r="E152">
            <v>66</v>
          </cell>
          <cell r="F152">
            <v>78</v>
          </cell>
          <cell r="G152">
            <v>1942</v>
          </cell>
          <cell r="H152">
            <v>66</v>
          </cell>
          <cell r="I152">
            <v>78</v>
          </cell>
          <cell r="J152">
            <v>1942</v>
          </cell>
          <cell r="K152">
            <v>0</v>
          </cell>
          <cell r="L152">
            <v>0</v>
          </cell>
          <cell r="M152">
            <v>0</v>
          </cell>
          <cell r="N152">
            <v>75</v>
          </cell>
          <cell r="O152">
            <v>67</v>
          </cell>
          <cell r="P152">
            <v>1712</v>
          </cell>
          <cell r="Q152">
            <v>75</v>
          </cell>
          <cell r="R152">
            <v>67</v>
          </cell>
          <cell r="S152">
            <v>1712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141</v>
          </cell>
          <cell r="AA152">
            <v>145</v>
          </cell>
          <cell r="AB152">
            <v>3654</v>
          </cell>
        </row>
        <row r="153">
          <cell r="A153" t="str">
            <v>71</v>
          </cell>
          <cell r="B153">
            <v>0</v>
          </cell>
          <cell r="C153">
            <v>0</v>
          </cell>
          <cell r="D153">
            <v>0</v>
          </cell>
          <cell r="E153">
            <v>46</v>
          </cell>
          <cell r="F153">
            <v>33</v>
          </cell>
          <cell r="G153">
            <v>685</v>
          </cell>
          <cell r="H153">
            <v>46</v>
          </cell>
          <cell r="I153">
            <v>33</v>
          </cell>
          <cell r="J153">
            <v>685</v>
          </cell>
          <cell r="K153">
            <v>0</v>
          </cell>
          <cell r="L153">
            <v>0</v>
          </cell>
          <cell r="M153">
            <v>0</v>
          </cell>
          <cell r="N153">
            <v>260</v>
          </cell>
          <cell r="O153">
            <v>267.5</v>
          </cell>
          <cell r="P153">
            <v>5537</v>
          </cell>
          <cell r="Q153">
            <v>260</v>
          </cell>
          <cell r="R153">
            <v>267.5</v>
          </cell>
          <cell r="S153">
            <v>5537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306</v>
          </cell>
          <cell r="AA153">
            <v>300.5</v>
          </cell>
          <cell r="AB153">
            <v>6222</v>
          </cell>
        </row>
        <row r="154">
          <cell r="A154" t="str">
            <v>72</v>
          </cell>
          <cell r="B154">
            <v>0</v>
          </cell>
          <cell r="C154">
            <v>0</v>
          </cell>
          <cell r="D154">
            <v>0</v>
          </cell>
          <cell r="E154">
            <v>12</v>
          </cell>
          <cell r="F154">
            <v>1</v>
          </cell>
          <cell r="G154">
            <v>222</v>
          </cell>
          <cell r="H154">
            <v>12</v>
          </cell>
          <cell r="I154">
            <v>1</v>
          </cell>
          <cell r="J154">
            <v>222</v>
          </cell>
          <cell r="K154">
            <v>0</v>
          </cell>
          <cell r="L154">
            <v>0</v>
          </cell>
          <cell r="M154">
            <v>0</v>
          </cell>
          <cell r="N154">
            <v>32</v>
          </cell>
          <cell r="O154">
            <v>24</v>
          </cell>
          <cell r="P154">
            <v>707</v>
          </cell>
          <cell r="Q154">
            <v>32</v>
          </cell>
          <cell r="R154">
            <v>24</v>
          </cell>
          <cell r="S154">
            <v>707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44</v>
          </cell>
          <cell r="AA154">
            <v>25</v>
          </cell>
          <cell r="AB154">
            <v>929</v>
          </cell>
        </row>
        <row r="155">
          <cell r="A155" t="str">
            <v>73</v>
          </cell>
          <cell r="B155">
            <v>0</v>
          </cell>
          <cell r="C155">
            <v>0</v>
          </cell>
          <cell r="D155">
            <v>0</v>
          </cell>
          <cell r="E155">
            <v>22</v>
          </cell>
          <cell r="F155">
            <v>24</v>
          </cell>
          <cell r="G155">
            <v>478</v>
          </cell>
          <cell r="H155">
            <v>22</v>
          </cell>
          <cell r="I155">
            <v>24</v>
          </cell>
          <cell r="J155">
            <v>478</v>
          </cell>
          <cell r="K155">
            <v>1</v>
          </cell>
          <cell r="L155">
            <v>0</v>
          </cell>
          <cell r="M155">
            <v>0</v>
          </cell>
          <cell r="N155">
            <v>73</v>
          </cell>
          <cell r="O155">
            <v>88</v>
          </cell>
          <cell r="P155">
            <v>2131</v>
          </cell>
          <cell r="Q155">
            <v>74</v>
          </cell>
          <cell r="R155">
            <v>88</v>
          </cell>
          <cell r="S155">
            <v>2131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96</v>
          </cell>
          <cell r="AA155">
            <v>112</v>
          </cell>
          <cell r="AB155">
            <v>2609</v>
          </cell>
        </row>
        <row r="156">
          <cell r="A156" t="str">
            <v>74</v>
          </cell>
          <cell r="B156">
            <v>0</v>
          </cell>
          <cell r="C156">
            <v>0</v>
          </cell>
          <cell r="D156">
            <v>0</v>
          </cell>
          <cell r="E156">
            <v>10</v>
          </cell>
          <cell r="F156">
            <v>28</v>
          </cell>
          <cell r="G156">
            <v>565</v>
          </cell>
          <cell r="H156">
            <v>10</v>
          </cell>
          <cell r="I156">
            <v>28</v>
          </cell>
          <cell r="J156">
            <v>565</v>
          </cell>
          <cell r="K156">
            <v>0</v>
          </cell>
          <cell r="L156">
            <v>0</v>
          </cell>
          <cell r="M156">
            <v>0</v>
          </cell>
          <cell r="N156">
            <v>26</v>
          </cell>
          <cell r="O156">
            <v>35</v>
          </cell>
          <cell r="P156">
            <v>766</v>
          </cell>
          <cell r="Q156">
            <v>26</v>
          </cell>
          <cell r="R156">
            <v>35</v>
          </cell>
          <cell r="S156">
            <v>766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36</v>
          </cell>
          <cell r="AA156">
            <v>63</v>
          </cell>
          <cell r="AB156">
            <v>1331</v>
          </cell>
        </row>
        <row r="157">
          <cell r="A157" t="str">
            <v>75</v>
          </cell>
          <cell r="B157">
            <v>0</v>
          </cell>
          <cell r="C157">
            <v>0</v>
          </cell>
          <cell r="D157">
            <v>0</v>
          </cell>
          <cell r="E157">
            <v>12</v>
          </cell>
          <cell r="F157">
            <v>5</v>
          </cell>
          <cell r="G157">
            <v>132</v>
          </cell>
          <cell r="H157">
            <v>12</v>
          </cell>
          <cell r="I157">
            <v>5</v>
          </cell>
          <cell r="J157">
            <v>132</v>
          </cell>
          <cell r="K157">
            <v>0</v>
          </cell>
          <cell r="L157">
            <v>0</v>
          </cell>
          <cell r="M157">
            <v>0</v>
          </cell>
          <cell r="N157">
            <v>7</v>
          </cell>
          <cell r="O157">
            <v>22</v>
          </cell>
          <cell r="P157">
            <v>374</v>
          </cell>
          <cell r="Q157">
            <v>7</v>
          </cell>
          <cell r="R157">
            <v>22</v>
          </cell>
          <cell r="S157">
            <v>374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19</v>
          </cell>
          <cell r="AA157">
            <v>27</v>
          </cell>
          <cell r="AB157">
            <v>506</v>
          </cell>
        </row>
        <row r="158">
          <cell r="A158" t="str">
            <v>77</v>
          </cell>
          <cell r="B158">
            <v>0</v>
          </cell>
          <cell r="C158">
            <v>0</v>
          </cell>
          <cell r="D158">
            <v>0</v>
          </cell>
          <cell r="E158">
            <v>12</v>
          </cell>
          <cell r="F158">
            <v>4</v>
          </cell>
          <cell r="G158">
            <v>193</v>
          </cell>
          <cell r="H158">
            <v>12</v>
          </cell>
          <cell r="I158">
            <v>4</v>
          </cell>
          <cell r="J158">
            <v>193</v>
          </cell>
          <cell r="K158">
            <v>0</v>
          </cell>
          <cell r="L158">
            <v>0</v>
          </cell>
          <cell r="M158">
            <v>0</v>
          </cell>
          <cell r="N158">
            <v>246</v>
          </cell>
          <cell r="O158">
            <v>345.5</v>
          </cell>
          <cell r="P158">
            <v>8119</v>
          </cell>
          <cell r="Q158">
            <v>246</v>
          </cell>
          <cell r="R158">
            <v>345.5</v>
          </cell>
          <cell r="S158">
            <v>8119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258</v>
          </cell>
          <cell r="AA158">
            <v>349.5</v>
          </cell>
          <cell r="AB158">
            <v>8312</v>
          </cell>
        </row>
        <row r="159">
          <cell r="A159" t="str">
            <v>78</v>
          </cell>
          <cell r="B159">
            <v>1</v>
          </cell>
          <cell r="C159">
            <v>0</v>
          </cell>
          <cell r="D159">
            <v>30</v>
          </cell>
          <cell r="E159">
            <v>2110</v>
          </cell>
          <cell r="F159">
            <v>966</v>
          </cell>
          <cell r="G159">
            <v>41144</v>
          </cell>
          <cell r="H159">
            <v>2111</v>
          </cell>
          <cell r="I159">
            <v>966</v>
          </cell>
          <cell r="J159">
            <v>41174</v>
          </cell>
          <cell r="K159">
            <v>6</v>
          </cell>
          <cell r="L159">
            <v>0</v>
          </cell>
          <cell r="M159">
            <v>0</v>
          </cell>
          <cell r="N159">
            <v>6969</v>
          </cell>
          <cell r="O159">
            <v>4403</v>
          </cell>
          <cell r="P159">
            <v>140509</v>
          </cell>
          <cell r="Q159">
            <v>6975</v>
          </cell>
          <cell r="R159">
            <v>4403</v>
          </cell>
          <cell r="S159">
            <v>140509</v>
          </cell>
          <cell r="T159">
            <v>1</v>
          </cell>
          <cell r="U159">
            <v>2</v>
          </cell>
          <cell r="V159">
            <v>0</v>
          </cell>
          <cell r="W159">
            <v>1</v>
          </cell>
          <cell r="X159">
            <v>2</v>
          </cell>
          <cell r="Y159">
            <v>0</v>
          </cell>
          <cell r="Z159">
            <v>9087</v>
          </cell>
          <cell r="AA159">
            <v>5371</v>
          </cell>
          <cell r="AB159">
            <v>181683</v>
          </cell>
        </row>
        <row r="160">
          <cell r="A160" t="str">
            <v>79</v>
          </cell>
          <cell r="B160">
            <v>0</v>
          </cell>
          <cell r="C160">
            <v>0</v>
          </cell>
          <cell r="D160">
            <v>0</v>
          </cell>
          <cell r="E160">
            <v>20</v>
          </cell>
          <cell r="F160">
            <v>21.5</v>
          </cell>
          <cell r="G160">
            <v>229</v>
          </cell>
          <cell r="H160">
            <v>20</v>
          </cell>
          <cell r="I160">
            <v>21.5</v>
          </cell>
          <cell r="J160">
            <v>229</v>
          </cell>
          <cell r="K160">
            <v>0</v>
          </cell>
          <cell r="L160">
            <v>0</v>
          </cell>
          <cell r="M160">
            <v>0</v>
          </cell>
          <cell r="N160">
            <v>21</v>
          </cell>
          <cell r="O160">
            <v>26</v>
          </cell>
          <cell r="P160">
            <v>751</v>
          </cell>
          <cell r="Q160">
            <v>21</v>
          </cell>
          <cell r="R160">
            <v>26</v>
          </cell>
          <cell r="S160">
            <v>751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41</v>
          </cell>
          <cell r="AA160">
            <v>47.5</v>
          </cell>
          <cell r="AB160">
            <v>980</v>
          </cell>
        </row>
        <row r="161">
          <cell r="A161" t="str">
            <v>80</v>
          </cell>
          <cell r="B161">
            <v>0</v>
          </cell>
          <cell r="C161">
            <v>0</v>
          </cell>
          <cell r="D161">
            <v>0</v>
          </cell>
          <cell r="E161">
            <v>66</v>
          </cell>
          <cell r="F161">
            <v>33</v>
          </cell>
          <cell r="G161">
            <v>1260</v>
          </cell>
          <cell r="H161">
            <v>66</v>
          </cell>
          <cell r="I161">
            <v>33</v>
          </cell>
          <cell r="J161">
            <v>1260</v>
          </cell>
          <cell r="K161">
            <v>0</v>
          </cell>
          <cell r="L161">
            <v>0</v>
          </cell>
          <cell r="M161">
            <v>0</v>
          </cell>
          <cell r="N161">
            <v>393</v>
          </cell>
          <cell r="O161">
            <v>365</v>
          </cell>
          <cell r="P161">
            <v>10706</v>
          </cell>
          <cell r="Q161">
            <v>393</v>
          </cell>
          <cell r="R161">
            <v>365</v>
          </cell>
          <cell r="S161">
            <v>10706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459</v>
          </cell>
          <cell r="AA161">
            <v>398</v>
          </cell>
          <cell r="AB161">
            <v>11966</v>
          </cell>
        </row>
        <row r="162">
          <cell r="A162" t="str">
            <v>81</v>
          </cell>
          <cell r="B162">
            <v>0</v>
          </cell>
          <cell r="C162">
            <v>0</v>
          </cell>
          <cell r="D162">
            <v>0</v>
          </cell>
          <cell r="E162">
            <v>2197</v>
          </cell>
          <cell r="F162">
            <v>1629.5</v>
          </cell>
          <cell r="G162">
            <v>60905</v>
          </cell>
          <cell r="H162">
            <v>2197</v>
          </cell>
          <cell r="I162">
            <v>1629.5</v>
          </cell>
          <cell r="J162">
            <v>60905</v>
          </cell>
          <cell r="K162">
            <v>5</v>
          </cell>
          <cell r="L162">
            <v>50</v>
          </cell>
          <cell r="M162">
            <v>335</v>
          </cell>
          <cell r="N162">
            <v>1078</v>
          </cell>
          <cell r="O162">
            <v>1395</v>
          </cell>
          <cell r="P162">
            <v>35559</v>
          </cell>
          <cell r="Q162">
            <v>1083</v>
          </cell>
          <cell r="R162">
            <v>1445</v>
          </cell>
          <cell r="S162">
            <v>35894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3280</v>
          </cell>
          <cell r="AA162">
            <v>3074.5</v>
          </cell>
          <cell r="AB162">
            <v>96799</v>
          </cell>
        </row>
        <row r="163">
          <cell r="A163" t="str">
            <v>82</v>
          </cell>
          <cell r="B163">
            <v>0</v>
          </cell>
          <cell r="C163">
            <v>0</v>
          </cell>
          <cell r="D163">
            <v>0</v>
          </cell>
          <cell r="E163">
            <v>69</v>
          </cell>
          <cell r="F163">
            <v>88</v>
          </cell>
          <cell r="G163">
            <v>2217</v>
          </cell>
          <cell r="H163">
            <v>69</v>
          </cell>
          <cell r="I163">
            <v>88</v>
          </cell>
          <cell r="J163">
            <v>2217</v>
          </cell>
          <cell r="K163">
            <v>0</v>
          </cell>
          <cell r="L163">
            <v>0</v>
          </cell>
          <cell r="M163">
            <v>0</v>
          </cell>
          <cell r="N163">
            <v>131</v>
          </cell>
          <cell r="O163">
            <v>125</v>
          </cell>
          <cell r="P163">
            <v>3368</v>
          </cell>
          <cell r="Q163">
            <v>131</v>
          </cell>
          <cell r="R163">
            <v>125</v>
          </cell>
          <cell r="S163">
            <v>3368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200</v>
          </cell>
          <cell r="AA163">
            <v>213</v>
          </cell>
          <cell r="AB163">
            <v>5585</v>
          </cell>
        </row>
        <row r="164">
          <cell r="A164" t="str">
            <v>84</v>
          </cell>
          <cell r="B164">
            <v>0</v>
          </cell>
          <cell r="C164">
            <v>0</v>
          </cell>
          <cell r="D164">
            <v>0</v>
          </cell>
          <cell r="E164">
            <v>64</v>
          </cell>
          <cell r="F164">
            <v>56</v>
          </cell>
          <cell r="G164">
            <v>1028</v>
          </cell>
          <cell r="H164">
            <v>64</v>
          </cell>
          <cell r="I164">
            <v>56</v>
          </cell>
          <cell r="J164">
            <v>1028</v>
          </cell>
          <cell r="K164">
            <v>0</v>
          </cell>
          <cell r="L164">
            <v>0</v>
          </cell>
          <cell r="M164">
            <v>0</v>
          </cell>
          <cell r="N164">
            <v>19</v>
          </cell>
          <cell r="O164">
            <v>5.5</v>
          </cell>
          <cell r="P164">
            <v>207</v>
          </cell>
          <cell r="Q164">
            <v>19</v>
          </cell>
          <cell r="R164">
            <v>5.5</v>
          </cell>
          <cell r="S164">
            <v>207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83</v>
          </cell>
          <cell r="AA164">
            <v>61.5</v>
          </cell>
          <cell r="AB164">
            <v>1235</v>
          </cell>
        </row>
        <row r="165">
          <cell r="A165" t="str">
            <v>85</v>
          </cell>
          <cell r="B165">
            <v>0</v>
          </cell>
          <cell r="C165">
            <v>0</v>
          </cell>
          <cell r="D165">
            <v>0</v>
          </cell>
          <cell r="E165">
            <v>298</v>
          </cell>
          <cell r="F165">
            <v>237.5</v>
          </cell>
          <cell r="G165">
            <v>8502</v>
          </cell>
          <cell r="H165">
            <v>298</v>
          </cell>
          <cell r="I165">
            <v>237.5</v>
          </cell>
          <cell r="J165">
            <v>8502</v>
          </cell>
          <cell r="K165">
            <v>0</v>
          </cell>
          <cell r="L165">
            <v>0</v>
          </cell>
          <cell r="M165">
            <v>0</v>
          </cell>
          <cell r="N165">
            <v>249</v>
          </cell>
          <cell r="O165">
            <v>235</v>
          </cell>
          <cell r="P165">
            <v>6682</v>
          </cell>
          <cell r="Q165">
            <v>249</v>
          </cell>
          <cell r="R165">
            <v>235</v>
          </cell>
          <cell r="S165">
            <v>6682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547</v>
          </cell>
          <cell r="AA165">
            <v>472.5</v>
          </cell>
          <cell r="AB165">
            <v>15184</v>
          </cell>
        </row>
        <row r="166">
          <cell r="A166" t="str">
            <v>86</v>
          </cell>
          <cell r="B166">
            <v>2</v>
          </cell>
          <cell r="C166">
            <v>0</v>
          </cell>
          <cell r="D166">
            <v>0</v>
          </cell>
          <cell r="E166">
            <v>2301</v>
          </cell>
          <cell r="F166">
            <v>1517.5</v>
          </cell>
          <cell r="G166">
            <v>56698</v>
          </cell>
          <cell r="H166">
            <v>2303</v>
          </cell>
          <cell r="I166">
            <v>1517.5</v>
          </cell>
          <cell r="J166">
            <v>56698</v>
          </cell>
          <cell r="K166">
            <v>0</v>
          </cell>
          <cell r="L166">
            <v>0</v>
          </cell>
          <cell r="M166">
            <v>0</v>
          </cell>
          <cell r="N166">
            <v>651</v>
          </cell>
          <cell r="O166">
            <v>537.5</v>
          </cell>
          <cell r="P166">
            <v>16095</v>
          </cell>
          <cell r="Q166">
            <v>651</v>
          </cell>
          <cell r="R166">
            <v>537.5</v>
          </cell>
          <cell r="S166">
            <v>16095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2954</v>
          </cell>
          <cell r="AA166">
            <v>2055</v>
          </cell>
          <cell r="AB166">
            <v>72793</v>
          </cell>
        </row>
        <row r="167">
          <cell r="A167" t="str">
            <v>87</v>
          </cell>
          <cell r="B167">
            <v>0</v>
          </cell>
          <cell r="C167">
            <v>0</v>
          </cell>
          <cell r="D167">
            <v>0</v>
          </cell>
          <cell r="E167">
            <v>2200</v>
          </cell>
          <cell r="F167">
            <v>1467</v>
          </cell>
          <cell r="G167">
            <v>53726</v>
          </cell>
          <cell r="H167">
            <v>2200</v>
          </cell>
          <cell r="I167">
            <v>1467</v>
          </cell>
          <cell r="J167">
            <v>53726</v>
          </cell>
          <cell r="K167">
            <v>1</v>
          </cell>
          <cell r="L167">
            <v>0</v>
          </cell>
          <cell r="M167">
            <v>0</v>
          </cell>
          <cell r="N167">
            <v>586</v>
          </cell>
          <cell r="O167">
            <v>446.5</v>
          </cell>
          <cell r="P167">
            <v>14880</v>
          </cell>
          <cell r="Q167">
            <v>587</v>
          </cell>
          <cell r="R167">
            <v>446.5</v>
          </cell>
          <cell r="S167">
            <v>14880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2787</v>
          </cell>
          <cell r="AA167">
            <v>1913.5</v>
          </cell>
          <cell r="AB167">
            <v>68606</v>
          </cell>
        </row>
        <row r="168">
          <cell r="A168" t="str">
            <v>88</v>
          </cell>
          <cell r="B168">
            <v>0</v>
          </cell>
          <cell r="C168">
            <v>0</v>
          </cell>
          <cell r="D168">
            <v>0</v>
          </cell>
          <cell r="E168">
            <v>2411</v>
          </cell>
          <cell r="F168">
            <v>1371</v>
          </cell>
          <cell r="G168">
            <v>58763</v>
          </cell>
          <cell r="H168">
            <v>2411</v>
          </cell>
          <cell r="I168">
            <v>1371</v>
          </cell>
          <cell r="J168">
            <v>58763</v>
          </cell>
          <cell r="K168">
            <v>0</v>
          </cell>
          <cell r="L168">
            <v>0</v>
          </cell>
          <cell r="M168">
            <v>0</v>
          </cell>
          <cell r="N168">
            <v>1614</v>
          </cell>
          <cell r="O168">
            <v>798</v>
          </cell>
          <cell r="P168">
            <v>31733</v>
          </cell>
          <cell r="Q168">
            <v>1614</v>
          </cell>
          <cell r="R168">
            <v>798</v>
          </cell>
          <cell r="S168">
            <v>31733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4025</v>
          </cell>
          <cell r="AA168">
            <v>2169</v>
          </cell>
          <cell r="AB168">
            <v>90496</v>
          </cell>
        </row>
        <row r="169">
          <cell r="A169" t="str">
            <v>90</v>
          </cell>
          <cell r="B169">
            <v>0</v>
          </cell>
          <cell r="C169">
            <v>0</v>
          </cell>
          <cell r="D169">
            <v>0</v>
          </cell>
          <cell r="E169">
            <v>55</v>
          </cell>
          <cell r="F169">
            <v>36</v>
          </cell>
          <cell r="G169">
            <v>781</v>
          </cell>
          <cell r="H169">
            <v>55</v>
          </cell>
          <cell r="I169">
            <v>36</v>
          </cell>
          <cell r="J169">
            <v>781</v>
          </cell>
          <cell r="K169">
            <v>1</v>
          </cell>
          <cell r="N169">
            <v>146</v>
          </cell>
          <cell r="O169">
            <v>143</v>
          </cell>
          <cell r="P169">
            <v>2833</v>
          </cell>
          <cell r="Q169">
            <v>147</v>
          </cell>
          <cell r="R169">
            <v>143</v>
          </cell>
          <cell r="S169">
            <v>2833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202</v>
          </cell>
          <cell r="AA169">
            <v>179</v>
          </cell>
          <cell r="AB169">
            <v>3614</v>
          </cell>
        </row>
        <row r="170">
          <cell r="A170" t="str">
            <v>91</v>
          </cell>
          <cell r="B170">
            <v>0</v>
          </cell>
          <cell r="C170">
            <v>0</v>
          </cell>
          <cell r="D170">
            <v>0</v>
          </cell>
          <cell r="E170">
            <v>43</v>
          </cell>
          <cell r="F170">
            <v>66</v>
          </cell>
          <cell r="G170">
            <v>937</v>
          </cell>
          <cell r="H170">
            <v>43</v>
          </cell>
          <cell r="I170">
            <v>66</v>
          </cell>
          <cell r="J170">
            <v>937</v>
          </cell>
          <cell r="K170">
            <v>0</v>
          </cell>
          <cell r="L170">
            <v>0</v>
          </cell>
          <cell r="M170">
            <v>0</v>
          </cell>
          <cell r="N170">
            <v>84</v>
          </cell>
          <cell r="O170">
            <v>70.5</v>
          </cell>
          <cell r="P170">
            <v>2312</v>
          </cell>
          <cell r="Q170">
            <v>84</v>
          </cell>
          <cell r="R170">
            <v>70.5</v>
          </cell>
          <cell r="S170">
            <v>2312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127</v>
          </cell>
          <cell r="AA170">
            <v>136.5</v>
          </cell>
          <cell r="AB170">
            <v>3249</v>
          </cell>
        </row>
        <row r="171">
          <cell r="A171" t="str">
            <v>92</v>
          </cell>
          <cell r="B171">
            <v>0</v>
          </cell>
          <cell r="C171">
            <v>0</v>
          </cell>
          <cell r="D171">
            <v>0</v>
          </cell>
          <cell r="E171">
            <v>3</v>
          </cell>
          <cell r="F171">
            <v>2</v>
          </cell>
          <cell r="G171">
            <v>29</v>
          </cell>
          <cell r="H171">
            <v>3</v>
          </cell>
          <cell r="I171">
            <v>2</v>
          </cell>
          <cell r="J171">
            <v>29</v>
          </cell>
          <cell r="K171">
            <v>0</v>
          </cell>
          <cell r="L171">
            <v>0</v>
          </cell>
          <cell r="M171">
            <v>0</v>
          </cell>
          <cell r="N171">
            <v>6</v>
          </cell>
          <cell r="O171">
            <v>18</v>
          </cell>
          <cell r="P171">
            <v>386</v>
          </cell>
          <cell r="Q171">
            <v>6</v>
          </cell>
          <cell r="R171">
            <v>18</v>
          </cell>
          <cell r="S171">
            <v>386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9</v>
          </cell>
          <cell r="AA171">
            <v>20</v>
          </cell>
          <cell r="AB171">
            <v>415</v>
          </cell>
        </row>
        <row r="172">
          <cell r="A172" t="str">
            <v>93</v>
          </cell>
          <cell r="B172">
            <v>0</v>
          </cell>
          <cell r="C172">
            <v>0</v>
          </cell>
          <cell r="D172">
            <v>0</v>
          </cell>
          <cell r="E172">
            <v>107</v>
          </cell>
          <cell r="F172">
            <v>105</v>
          </cell>
          <cell r="G172">
            <v>3209</v>
          </cell>
          <cell r="H172">
            <v>107</v>
          </cell>
          <cell r="I172">
            <v>105</v>
          </cell>
          <cell r="J172">
            <v>3209</v>
          </cell>
          <cell r="K172">
            <v>0</v>
          </cell>
          <cell r="L172">
            <v>0</v>
          </cell>
          <cell r="M172">
            <v>0</v>
          </cell>
          <cell r="N172">
            <v>310</v>
          </cell>
          <cell r="O172">
            <v>637</v>
          </cell>
          <cell r="P172">
            <v>9120</v>
          </cell>
          <cell r="Q172">
            <v>310</v>
          </cell>
          <cell r="R172">
            <v>637</v>
          </cell>
          <cell r="S172">
            <v>9120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417</v>
          </cell>
          <cell r="AA172">
            <v>742</v>
          </cell>
          <cell r="AB172">
            <v>12329</v>
          </cell>
        </row>
        <row r="173">
          <cell r="A173" t="str">
            <v>94</v>
          </cell>
          <cell r="B173">
            <v>1</v>
          </cell>
          <cell r="C173">
            <v>0</v>
          </cell>
          <cell r="D173">
            <v>0</v>
          </cell>
          <cell r="E173">
            <v>147</v>
          </cell>
          <cell r="F173">
            <v>152.5</v>
          </cell>
          <cell r="G173">
            <v>3653</v>
          </cell>
          <cell r="H173">
            <v>148</v>
          </cell>
          <cell r="I173">
            <v>152.5</v>
          </cell>
          <cell r="J173">
            <v>3653</v>
          </cell>
          <cell r="K173">
            <v>0</v>
          </cell>
          <cell r="L173">
            <v>0</v>
          </cell>
          <cell r="M173">
            <v>0</v>
          </cell>
          <cell r="N173">
            <v>131</v>
          </cell>
          <cell r="O173">
            <v>141</v>
          </cell>
          <cell r="P173">
            <v>3760</v>
          </cell>
          <cell r="Q173">
            <v>131</v>
          </cell>
          <cell r="R173">
            <v>141</v>
          </cell>
          <cell r="S173">
            <v>3760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279</v>
          </cell>
          <cell r="AA173">
            <v>293.5</v>
          </cell>
          <cell r="AB173">
            <v>7413</v>
          </cell>
        </row>
        <row r="174">
          <cell r="A174" t="str">
            <v>95</v>
          </cell>
          <cell r="B174">
            <v>0</v>
          </cell>
          <cell r="C174">
            <v>0</v>
          </cell>
          <cell r="D174">
            <v>0</v>
          </cell>
          <cell r="E174">
            <v>7</v>
          </cell>
          <cell r="F174">
            <v>5.5</v>
          </cell>
          <cell r="G174">
            <v>128</v>
          </cell>
          <cell r="H174">
            <v>7</v>
          </cell>
          <cell r="I174">
            <v>5.5</v>
          </cell>
          <cell r="J174">
            <v>128</v>
          </cell>
          <cell r="K174">
            <v>0</v>
          </cell>
          <cell r="L174">
            <v>0</v>
          </cell>
          <cell r="M174">
            <v>0</v>
          </cell>
          <cell r="N174">
            <v>40</v>
          </cell>
          <cell r="O174">
            <v>30</v>
          </cell>
          <cell r="P174">
            <v>1195</v>
          </cell>
          <cell r="Q174">
            <v>40</v>
          </cell>
          <cell r="R174">
            <v>30</v>
          </cell>
          <cell r="S174">
            <v>1195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47</v>
          </cell>
          <cell r="AA174">
            <v>35.5</v>
          </cell>
          <cell r="AB174">
            <v>1323</v>
          </cell>
        </row>
        <row r="175">
          <cell r="A175" t="str">
            <v>96</v>
          </cell>
          <cell r="B175">
            <v>0</v>
          </cell>
          <cell r="C175">
            <v>0</v>
          </cell>
          <cell r="D175">
            <v>0</v>
          </cell>
          <cell r="E175">
            <v>161</v>
          </cell>
          <cell r="F175">
            <v>141</v>
          </cell>
          <cell r="G175">
            <v>4138</v>
          </cell>
          <cell r="H175">
            <v>161</v>
          </cell>
          <cell r="I175">
            <v>141</v>
          </cell>
          <cell r="J175">
            <v>4138</v>
          </cell>
          <cell r="K175">
            <v>0</v>
          </cell>
          <cell r="L175">
            <v>0</v>
          </cell>
          <cell r="M175">
            <v>0</v>
          </cell>
          <cell r="N175">
            <v>116</v>
          </cell>
          <cell r="O175">
            <v>78</v>
          </cell>
          <cell r="P175">
            <v>3599</v>
          </cell>
          <cell r="Q175">
            <v>116</v>
          </cell>
          <cell r="R175">
            <v>78</v>
          </cell>
          <cell r="S175">
            <v>3599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277</v>
          </cell>
          <cell r="AA175">
            <v>219</v>
          </cell>
          <cell r="AB175">
            <v>7737</v>
          </cell>
        </row>
        <row r="176">
          <cell r="A176" t="str">
            <v>97</v>
          </cell>
          <cell r="B176">
            <v>0</v>
          </cell>
          <cell r="C176">
            <v>0</v>
          </cell>
          <cell r="D176">
            <v>0</v>
          </cell>
          <cell r="E176">
            <v>11</v>
          </cell>
          <cell r="F176">
            <v>21.5</v>
          </cell>
          <cell r="G176">
            <v>644</v>
          </cell>
          <cell r="H176">
            <v>11</v>
          </cell>
          <cell r="I176">
            <v>21.5</v>
          </cell>
          <cell r="J176">
            <v>644</v>
          </cell>
          <cell r="K176">
            <v>0</v>
          </cell>
          <cell r="L176">
            <v>0</v>
          </cell>
          <cell r="M176">
            <v>0</v>
          </cell>
          <cell r="N176">
            <v>11</v>
          </cell>
          <cell r="O176">
            <v>24.5</v>
          </cell>
          <cell r="P176">
            <v>378</v>
          </cell>
          <cell r="Q176">
            <v>11</v>
          </cell>
          <cell r="R176">
            <v>24.5</v>
          </cell>
          <cell r="S176">
            <v>378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22</v>
          </cell>
          <cell r="AA176">
            <v>46</v>
          </cell>
          <cell r="AB176">
            <v>1022</v>
          </cell>
        </row>
        <row r="177">
          <cell r="A177" t="str">
            <v>99</v>
          </cell>
          <cell r="B177">
            <v>0</v>
          </cell>
          <cell r="C177">
            <v>0</v>
          </cell>
          <cell r="D177">
            <v>0</v>
          </cell>
          <cell r="E177">
            <v>6</v>
          </cell>
          <cell r="F177">
            <v>4.5</v>
          </cell>
          <cell r="G177">
            <v>115</v>
          </cell>
          <cell r="H177">
            <v>6</v>
          </cell>
          <cell r="I177">
            <v>4.5</v>
          </cell>
          <cell r="J177">
            <v>115</v>
          </cell>
          <cell r="K177">
            <v>0</v>
          </cell>
          <cell r="L177">
            <v>0</v>
          </cell>
          <cell r="M177">
            <v>0</v>
          </cell>
          <cell r="N177">
            <v>9</v>
          </cell>
          <cell r="O177">
            <v>13</v>
          </cell>
          <cell r="P177">
            <v>433</v>
          </cell>
          <cell r="Q177">
            <v>9</v>
          </cell>
          <cell r="R177">
            <v>13</v>
          </cell>
          <cell r="S177">
            <v>433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15</v>
          </cell>
          <cell r="AA177">
            <v>17.5</v>
          </cell>
          <cell r="AB177">
            <v>548</v>
          </cell>
        </row>
        <row r="178">
          <cell r="A178" t="str">
            <v>Total</v>
          </cell>
          <cell r="B178">
            <v>5</v>
          </cell>
          <cell r="C178">
            <v>0</v>
          </cell>
          <cell r="D178">
            <v>30</v>
          </cell>
          <cell r="E178">
            <v>19550</v>
          </cell>
          <cell r="F178">
            <v>13721</v>
          </cell>
          <cell r="G178">
            <v>488081</v>
          </cell>
          <cell r="H178">
            <v>19555</v>
          </cell>
          <cell r="I178">
            <v>13721</v>
          </cell>
          <cell r="J178">
            <v>488111</v>
          </cell>
          <cell r="K178">
            <v>66</v>
          </cell>
          <cell r="L178">
            <v>150</v>
          </cell>
          <cell r="M178">
            <v>557</v>
          </cell>
          <cell r="N178">
            <v>49694</v>
          </cell>
          <cell r="O178">
            <v>46984.5</v>
          </cell>
          <cell r="P178">
            <v>1337906</v>
          </cell>
          <cell r="Q178">
            <v>49760</v>
          </cell>
          <cell r="R178">
            <v>47134.5</v>
          </cell>
          <cell r="S178">
            <v>1338463</v>
          </cell>
          <cell r="T178">
            <v>1</v>
          </cell>
          <cell r="U178">
            <v>2</v>
          </cell>
          <cell r="V178">
            <v>0</v>
          </cell>
          <cell r="W178">
            <v>1</v>
          </cell>
          <cell r="X178">
            <v>2</v>
          </cell>
          <cell r="Y178">
            <v>0</v>
          </cell>
          <cell r="Z178">
            <v>69316</v>
          </cell>
          <cell r="AA178">
            <v>60857.5</v>
          </cell>
          <cell r="AB178">
            <v>1826574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794"/>
  <sheetViews>
    <sheetView tabSelected="1" workbookViewId="0">
      <selection activeCell="C3" sqref="C3"/>
    </sheetView>
  </sheetViews>
  <sheetFormatPr defaultColWidth="8.85546875" defaultRowHeight="15" x14ac:dyDescent="0.25"/>
  <cols>
    <col min="1" max="1" width="2.7109375" style="146" customWidth="1"/>
    <col min="2" max="2" width="7.140625" style="151" customWidth="1"/>
    <col min="3" max="3" width="132.140625" style="151" customWidth="1"/>
    <col min="4" max="16384" width="8.85546875" style="146"/>
  </cols>
  <sheetData>
    <row r="1" spans="2:3" ht="15.75" thickBot="1" x14ac:dyDescent="0.3">
      <c r="B1" s="146"/>
      <c r="C1" s="146"/>
    </row>
    <row r="2" spans="2:3" ht="22.15" customHeight="1" thickTop="1" thickBot="1" x14ac:dyDescent="0.3">
      <c r="B2" s="147" t="s">
        <v>219</v>
      </c>
      <c r="C2" s="148"/>
    </row>
    <row r="3" spans="2:3" s="149" customFormat="1" ht="22.15" customHeight="1" thickTop="1" thickBot="1" x14ac:dyDescent="0.3">
      <c r="B3" s="152" t="s">
        <v>0</v>
      </c>
      <c r="C3" s="150" t="s">
        <v>220</v>
      </c>
    </row>
    <row r="4" spans="2:3" s="149" customFormat="1" ht="22.15" customHeight="1" thickTop="1" thickBot="1" x14ac:dyDescent="0.3">
      <c r="B4" s="152" t="s">
        <v>229</v>
      </c>
      <c r="C4" s="175" t="s">
        <v>230</v>
      </c>
    </row>
    <row r="5" spans="2:3" ht="15.75" thickTop="1" x14ac:dyDescent="0.25">
      <c r="B5" s="146"/>
      <c r="C5" s="146"/>
    </row>
    <row r="6" spans="2:3" x14ac:dyDescent="0.25">
      <c r="B6" s="146"/>
      <c r="C6" s="146"/>
    </row>
    <row r="7" spans="2:3" x14ac:dyDescent="0.25">
      <c r="B7" s="146"/>
      <c r="C7" s="146"/>
    </row>
    <row r="8" spans="2:3" x14ac:dyDescent="0.25">
      <c r="B8" s="146"/>
      <c r="C8" s="146"/>
    </row>
    <row r="9" spans="2:3" x14ac:dyDescent="0.25">
      <c r="B9" s="146"/>
      <c r="C9" s="146"/>
    </row>
    <row r="10" spans="2:3" x14ac:dyDescent="0.25">
      <c r="B10" s="146"/>
      <c r="C10" s="146"/>
    </row>
    <row r="11" spans="2:3" x14ac:dyDescent="0.25">
      <c r="B11" s="146"/>
      <c r="C11" s="146"/>
    </row>
    <row r="12" spans="2:3" x14ac:dyDescent="0.25">
      <c r="B12" s="146"/>
      <c r="C12" s="146"/>
    </row>
    <row r="13" spans="2:3" x14ac:dyDescent="0.25">
      <c r="B13" s="146"/>
      <c r="C13" s="146"/>
    </row>
    <row r="14" spans="2:3" x14ac:dyDescent="0.25">
      <c r="B14" s="146"/>
      <c r="C14" s="146"/>
    </row>
    <row r="15" spans="2:3" x14ac:dyDescent="0.25">
      <c r="B15" s="146"/>
      <c r="C15" s="146"/>
    </row>
    <row r="16" spans="2:3" x14ac:dyDescent="0.25">
      <c r="B16" s="146"/>
      <c r="C16" s="146"/>
    </row>
    <row r="17" spans="2:3" x14ac:dyDescent="0.25">
      <c r="B17" s="146"/>
      <c r="C17" s="146"/>
    </row>
    <row r="18" spans="2:3" x14ac:dyDescent="0.25">
      <c r="B18" s="146"/>
      <c r="C18" s="146"/>
    </row>
    <row r="19" spans="2:3" x14ac:dyDescent="0.25">
      <c r="B19" s="146"/>
      <c r="C19" s="146"/>
    </row>
    <row r="20" spans="2:3" x14ac:dyDescent="0.25">
      <c r="B20" s="146"/>
      <c r="C20" s="146"/>
    </row>
    <row r="21" spans="2:3" x14ac:dyDescent="0.25">
      <c r="B21" s="146"/>
      <c r="C21" s="146"/>
    </row>
    <row r="22" spans="2:3" x14ac:dyDescent="0.25">
      <c r="B22" s="146"/>
      <c r="C22" s="146"/>
    </row>
    <row r="23" spans="2:3" x14ac:dyDescent="0.25">
      <c r="B23" s="146"/>
      <c r="C23" s="146"/>
    </row>
    <row r="24" spans="2:3" x14ac:dyDescent="0.25">
      <c r="B24" s="146"/>
      <c r="C24" s="146"/>
    </row>
    <row r="25" spans="2:3" x14ac:dyDescent="0.25">
      <c r="B25" s="146"/>
      <c r="C25" s="146"/>
    </row>
    <row r="26" spans="2:3" x14ac:dyDescent="0.25">
      <c r="B26" s="146"/>
      <c r="C26" s="146"/>
    </row>
    <row r="27" spans="2:3" x14ac:dyDescent="0.25">
      <c r="B27" s="146"/>
      <c r="C27" s="146"/>
    </row>
    <row r="28" spans="2:3" x14ac:dyDescent="0.25">
      <c r="B28" s="146"/>
      <c r="C28" s="146"/>
    </row>
    <row r="29" spans="2:3" x14ac:dyDescent="0.25">
      <c r="B29" s="146"/>
      <c r="C29" s="146"/>
    </row>
    <row r="30" spans="2:3" x14ac:dyDescent="0.25">
      <c r="B30" s="146"/>
      <c r="C30" s="146"/>
    </row>
    <row r="31" spans="2:3" x14ac:dyDescent="0.25">
      <c r="B31" s="146"/>
      <c r="C31" s="146"/>
    </row>
    <row r="32" spans="2:3" x14ac:dyDescent="0.25">
      <c r="B32" s="146"/>
      <c r="C32" s="146"/>
    </row>
    <row r="33" spans="2:3" x14ac:dyDescent="0.25">
      <c r="B33" s="146"/>
      <c r="C33" s="146"/>
    </row>
    <row r="34" spans="2:3" x14ac:dyDescent="0.25">
      <c r="B34" s="146"/>
      <c r="C34" s="146"/>
    </row>
    <row r="35" spans="2:3" x14ac:dyDescent="0.25">
      <c r="B35" s="146"/>
      <c r="C35" s="146"/>
    </row>
    <row r="36" spans="2:3" x14ac:dyDescent="0.25">
      <c r="B36" s="146"/>
      <c r="C36" s="146"/>
    </row>
    <row r="37" spans="2:3" x14ac:dyDescent="0.25">
      <c r="B37" s="146"/>
      <c r="C37" s="146"/>
    </row>
    <row r="38" spans="2:3" x14ac:dyDescent="0.25">
      <c r="B38" s="146"/>
      <c r="C38" s="146"/>
    </row>
    <row r="39" spans="2:3" x14ac:dyDescent="0.25">
      <c r="B39" s="146"/>
      <c r="C39" s="146"/>
    </row>
    <row r="40" spans="2:3" x14ac:dyDescent="0.25">
      <c r="B40" s="146"/>
      <c r="C40" s="146"/>
    </row>
    <row r="41" spans="2:3" x14ac:dyDescent="0.25">
      <c r="B41" s="146"/>
      <c r="C41" s="146"/>
    </row>
    <row r="42" spans="2:3" x14ac:dyDescent="0.25">
      <c r="B42" s="146"/>
      <c r="C42" s="146"/>
    </row>
    <row r="43" spans="2:3" x14ac:dyDescent="0.25">
      <c r="B43" s="146"/>
      <c r="C43" s="146"/>
    </row>
    <row r="44" spans="2:3" x14ac:dyDescent="0.25">
      <c r="B44" s="146"/>
      <c r="C44" s="146"/>
    </row>
    <row r="45" spans="2:3" x14ac:dyDescent="0.25">
      <c r="B45" s="146"/>
      <c r="C45" s="146"/>
    </row>
    <row r="46" spans="2:3" x14ac:dyDescent="0.25">
      <c r="B46" s="146"/>
      <c r="C46" s="146"/>
    </row>
    <row r="47" spans="2:3" x14ac:dyDescent="0.25">
      <c r="B47" s="146"/>
      <c r="C47" s="146"/>
    </row>
    <row r="48" spans="2:3" x14ac:dyDescent="0.25">
      <c r="B48" s="146"/>
      <c r="C48" s="146"/>
    </row>
    <row r="49" spans="2:3" x14ac:dyDescent="0.25">
      <c r="B49" s="146"/>
      <c r="C49" s="146"/>
    </row>
    <row r="50" spans="2:3" x14ac:dyDescent="0.25">
      <c r="B50" s="146"/>
      <c r="C50" s="146"/>
    </row>
    <row r="51" spans="2:3" x14ac:dyDescent="0.25">
      <c r="B51" s="146"/>
      <c r="C51" s="146"/>
    </row>
    <row r="52" spans="2:3" x14ac:dyDescent="0.25">
      <c r="B52" s="146"/>
      <c r="C52" s="146"/>
    </row>
    <row r="53" spans="2:3" x14ac:dyDescent="0.25">
      <c r="B53" s="146"/>
      <c r="C53" s="146"/>
    </row>
    <row r="54" spans="2:3" x14ac:dyDescent="0.25">
      <c r="B54" s="146"/>
      <c r="C54" s="146"/>
    </row>
    <row r="55" spans="2:3" x14ac:dyDescent="0.25">
      <c r="B55" s="146"/>
      <c r="C55" s="146"/>
    </row>
    <row r="56" spans="2:3" x14ac:dyDescent="0.25">
      <c r="B56" s="146"/>
      <c r="C56" s="146"/>
    </row>
    <row r="57" spans="2:3" x14ac:dyDescent="0.25">
      <c r="B57" s="146"/>
      <c r="C57" s="146"/>
    </row>
    <row r="58" spans="2:3" x14ac:dyDescent="0.25">
      <c r="B58" s="146"/>
      <c r="C58" s="146"/>
    </row>
    <row r="59" spans="2:3" x14ac:dyDescent="0.25">
      <c r="B59" s="146"/>
      <c r="C59" s="146"/>
    </row>
    <row r="60" spans="2:3" x14ac:dyDescent="0.25">
      <c r="B60" s="146"/>
      <c r="C60" s="146"/>
    </row>
    <row r="61" spans="2:3" x14ac:dyDescent="0.25">
      <c r="B61" s="146"/>
      <c r="C61" s="146"/>
    </row>
    <row r="62" spans="2:3" x14ac:dyDescent="0.25">
      <c r="B62" s="146"/>
      <c r="C62" s="146"/>
    </row>
    <row r="63" spans="2:3" x14ac:dyDescent="0.25">
      <c r="B63" s="146"/>
      <c r="C63" s="146"/>
    </row>
    <row r="64" spans="2:3" x14ac:dyDescent="0.25">
      <c r="B64" s="146"/>
      <c r="C64" s="146"/>
    </row>
    <row r="65" spans="2:3" x14ac:dyDescent="0.25">
      <c r="B65" s="146"/>
      <c r="C65" s="146"/>
    </row>
    <row r="66" spans="2:3" x14ac:dyDescent="0.25">
      <c r="B66" s="146"/>
      <c r="C66" s="146"/>
    </row>
    <row r="67" spans="2:3" x14ac:dyDescent="0.25">
      <c r="B67" s="146"/>
      <c r="C67" s="146"/>
    </row>
    <row r="68" spans="2:3" x14ac:dyDescent="0.25">
      <c r="B68" s="146"/>
      <c r="C68" s="146"/>
    </row>
    <row r="69" spans="2:3" x14ac:dyDescent="0.25">
      <c r="B69" s="146"/>
      <c r="C69" s="146"/>
    </row>
    <row r="70" spans="2:3" x14ac:dyDescent="0.25">
      <c r="B70" s="146"/>
      <c r="C70" s="146"/>
    </row>
    <row r="71" spans="2:3" x14ac:dyDescent="0.25">
      <c r="B71" s="146"/>
      <c r="C71" s="146"/>
    </row>
    <row r="72" spans="2:3" x14ac:dyDescent="0.25">
      <c r="B72" s="146"/>
      <c r="C72" s="146"/>
    </row>
    <row r="73" spans="2:3" x14ac:dyDescent="0.25">
      <c r="B73" s="146"/>
      <c r="C73" s="146"/>
    </row>
    <row r="74" spans="2:3" x14ac:dyDescent="0.25">
      <c r="B74" s="146"/>
      <c r="C74" s="146"/>
    </row>
    <row r="75" spans="2:3" x14ac:dyDescent="0.25">
      <c r="B75" s="146"/>
      <c r="C75" s="146"/>
    </row>
    <row r="76" spans="2:3" x14ac:dyDescent="0.25">
      <c r="B76" s="146"/>
      <c r="C76" s="146"/>
    </row>
    <row r="77" spans="2:3" x14ac:dyDescent="0.25">
      <c r="B77" s="146"/>
      <c r="C77" s="146"/>
    </row>
    <row r="78" spans="2:3" x14ac:dyDescent="0.25">
      <c r="B78" s="146"/>
      <c r="C78" s="146"/>
    </row>
    <row r="79" spans="2:3" x14ac:dyDescent="0.25">
      <c r="B79" s="146"/>
      <c r="C79" s="146"/>
    </row>
    <row r="80" spans="2:3" x14ac:dyDescent="0.25">
      <c r="B80" s="146"/>
      <c r="C80" s="146"/>
    </row>
    <row r="81" spans="2:3" x14ac:dyDescent="0.25">
      <c r="B81" s="146"/>
      <c r="C81" s="146"/>
    </row>
    <row r="82" spans="2:3" x14ac:dyDescent="0.25">
      <c r="B82" s="146"/>
      <c r="C82" s="146"/>
    </row>
    <row r="83" spans="2:3" x14ac:dyDescent="0.25">
      <c r="B83" s="146"/>
      <c r="C83" s="146"/>
    </row>
    <row r="84" spans="2:3" x14ac:dyDescent="0.25">
      <c r="B84" s="146"/>
      <c r="C84" s="146"/>
    </row>
    <row r="85" spans="2:3" x14ac:dyDescent="0.25">
      <c r="B85" s="146"/>
      <c r="C85" s="146"/>
    </row>
    <row r="86" spans="2:3" x14ac:dyDescent="0.25">
      <c r="B86" s="146"/>
      <c r="C86" s="146"/>
    </row>
    <row r="87" spans="2:3" x14ac:dyDescent="0.25">
      <c r="B87" s="146"/>
      <c r="C87" s="146"/>
    </row>
    <row r="88" spans="2:3" x14ac:dyDescent="0.25">
      <c r="B88" s="146"/>
      <c r="C88" s="146"/>
    </row>
    <row r="89" spans="2:3" x14ac:dyDescent="0.25">
      <c r="B89" s="146"/>
      <c r="C89" s="146"/>
    </row>
    <row r="90" spans="2:3" x14ac:dyDescent="0.25">
      <c r="B90" s="146"/>
      <c r="C90" s="146"/>
    </row>
    <row r="91" spans="2:3" x14ac:dyDescent="0.25">
      <c r="B91" s="146"/>
      <c r="C91" s="146"/>
    </row>
    <row r="92" spans="2:3" x14ac:dyDescent="0.25">
      <c r="B92" s="146"/>
      <c r="C92" s="146"/>
    </row>
    <row r="93" spans="2:3" x14ac:dyDescent="0.25">
      <c r="B93" s="146"/>
      <c r="C93" s="146"/>
    </row>
    <row r="94" spans="2:3" x14ac:dyDescent="0.25">
      <c r="B94" s="146"/>
      <c r="C94" s="146"/>
    </row>
    <row r="95" spans="2:3" x14ac:dyDescent="0.25">
      <c r="B95" s="146"/>
      <c r="C95" s="146"/>
    </row>
    <row r="96" spans="2:3" x14ac:dyDescent="0.25">
      <c r="B96" s="146"/>
      <c r="C96" s="146"/>
    </row>
    <row r="97" spans="2:3" x14ac:dyDescent="0.25">
      <c r="B97" s="146"/>
      <c r="C97" s="146"/>
    </row>
    <row r="98" spans="2:3" x14ac:dyDescent="0.25">
      <c r="B98" s="146"/>
      <c r="C98" s="146"/>
    </row>
    <row r="99" spans="2:3" x14ac:dyDescent="0.25">
      <c r="B99" s="146"/>
      <c r="C99" s="146"/>
    </row>
    <row r="100" spans="2:3" x14ac:dyDescent="0.25">
      <c r="B100" s="146"/>
      <c r="C100" s="146"/>
    </row>
    <row r="101" spans="2:3" x14ac:dyDescent="0.25">
      <c r="B101" s="146"/>
      <c r="C101" s="146"/>
    </row>
    <row r="102" spans="2:3" x14ac:dyDescent="0.25">
      <c r="B102" s="146"/>
      <c r="C102" s="146"/>
    </row>
    <row r="103" spans="2:3" x14ac:dyDescent="0.25">
      <c r="B103" s="146"/>
      <c r="C103" s="146"/>
    </row>
    <row r="104" spans="2:3" x14ac:dyDescent="0.25">
      <c r="B104" s="146"/>
      <c r="C104" s="146"/>
    </row>
    <row r="105" spans="2:3" x14ac:dyDescent="0.25">
      <c r="B105" s="146"/>
      <c r="C105" s="146"/>
    </row>
    <row r="106" spans="2:3" x14ac:dyDescent="0.25">
      <c r="B106" s="146"/>
      <c r="C106" s="146"/>
    </row>
    <row r="107" spans="2:3" x14ac:dyDescent="0.25">
      <c r="B107" s="146"/>
      <c r="C107" s="146"/>
    </row>
    <row r="108" spans="2:3" x14ac:dyDescent="0.25">
      <c r="B108" s="146"/>
      <c r="C108" s="146"/>
    </row>
    <row r="109" spans="2:3" x14ac:dyDescent="0.25">
      <c r="B109" s="146"/>
      <c r="C109" s="146"/>
    </row>
    <row r="110" spans="2:3" x14ac:dyDescent="0.25">
      <c r="B110" s="146"/>
      <c r="C110" s="146"/>
    </row>
    <row r="111" spans="2:3" x14ac:dyDescent="0.25">
      <c r="B111" s="146"/>
      <c r="C111" s="146"/>
    </row>
    <row r="112" spans="2:3" x14ac:dyDescent="0.25">
      <c r="B112" s="146"/>
      <c r="C112" s="146"/>
    </row>
    <row r="113" spans="2:3" x14ac:dyDescent="0.25">
      <c r="B113" s="146"/>
      <c r="C113" s="146"/>
    </row>
    <row r="114" spans="2:3" x14ac:dyDescent="0.25">
      <c r="B114" s="146"/>
      <c r="C114" s="146"/>
    </row>
    <row r="115" spans="2:3" x14ac:dyDescent="0.25">
      <c r="B115" s="146"/>
      <c r="C115" s="146"/>
    </row>
    <row r="116" spans="2:3" x14ac:dyDescent="0.25">
      <c r="B116" s="146"/>
      <c r="C116" s="146"/>
    </row>
    <row r="117" spans="2:3" x14ac:dyDescent="0.25">
      <c r="B117" s="146"/>
      <c r="C117" s="146"/>
    </row>
    <row r="118" spans="2:3" x14ac:dyDescent="0.25">
      <c r="B118" s="146"/>
      <c r="C118" s="146"/>
    </row>
    <row r="119" spans="2:3" x14ac:dyDescent="0.25">
      <c r="B119" s="146"/>
      <c r="C119" s="146"/>
    </row>
    <row r="120" spans="2:3" x14ac:dyDescent="0.25">
      <c r="B120" s="146"/>
      <c r="C120" s="146"/>
    </row>
    <row r="121" spans="2:3" x14ac:dyDescent="0.25">
      <c r="B121" s="146"/>
      <c r="C121" s="146"/>
    </row>
    <row r="122" spans="2:3" x14ac:dyDescent="0.25">
      <c r="B122" s="146"/>
      <c r="C122" s="146"/>
    </row>
    <row r="123" spans="2:3" x14ac:dyDescent="0.25">
      <c r="B123" s="146"/>
      <c r="C123" s="146"/>
    </row>
    <row r="124" spans="2:3" x14ac:dyDescent="0.25">
      <c r="B124" s="146"/>
      <c r="C124" s="146"/>
    </row>
    <row r="125" spans="2:3" x14ac:dyDescent="0.25">
      <c r="B125" s="146"/>
      <c r="C125" s="146"/>
    </row>
    <row r="126" spans="2:3" x14ac:dyDescent="0.25">
      <c r="B126" s="146"/>
      <c r="C126" s="146"/>
    </row>
    <row r="127" spans="2:3" x14ac:dyDescent="0.25">
      <c r="B127" s="146"/>
      <c r="C127" s="146"/>
    </row>
    <row r="128" spans="2:3" x14ac:dyDescent="0.25">
      <c r="B128" s="146"/>
      <c r="C128" s="146"/>
    </row>
    <row r="129" spans="2:3" x14ac:dyDescent="0.25">
      <c r="B129" s="146"/>
      <c r="C129" s="146"/>
    </row>
    <row r="130" spans="2:3" x14ac:dyDescent="0.25">
      <c r="B130" s="146"/>
      <c r="C130" s="146"/>
    </row>
    <row r="131" spans="2:3" x14ac:dyDescent="0.25">
      <c r="B131" s="146"/>
      <c r="C131" s="146"/>
    </row>
    <row r="132" spans="2:3" x14ac:dyDescent="0.25">
      <c r="B132" s="146"/>
      <c r="C132" s="146"/>
    </row>
    <row r="133" spans="2:3" x14ac:dyDescent="0.25">
      <c r="B133" s="146"/>
      <c r="C133" s="146"/>
    </row>
    <row r="134" spans="2:3" x14ac:dyDescent="0.25">
      <c r="B134" s="146"/>
      <c r="C134" s="146"/>
    </row>
    <row r="135" spans="2:3" x14ac:dyDescent="0.25">
      <c r="B135" s="146"/>
      <c r="C135" s="146"/>
    </row>
    <row r="136" spans="2:3" x14ac:dyDescent="0.25">
      <c r="B136" s="146"/>
      <c r="C136" s="146"/>
    </row>
    <row r="137" spans="2:3" x14ac:dyDescent="0.25">
      <c r="B137" s="146"/>
      <c r="C137" s="146"/>
    </row>
    <row r="138" spans="2:3" x14ac:dyDescent="0.25">
      <c r="B138" s="146"/>
      <c r="C138" s="146"/>
    </row>
    <row r="139" spans="2:3" x14ac:dyDescent="0.25">
      <c r="B139" s="146"/>
      <c r="C139" s="146"/>
    </row>
    <row r="140" spans="2:3" x14ac:dyDescent="0.25">
      <c r="B140" s="146"/>
      <c r="C140" s="146"/>
    </row>
    <row r="141" spans="2:3" x14ac:dyDescent="0.25">
      <c r="B141" s="146"/>
      <c r="C141" s="146"/>
    </row>
    <row r="142" spans="2:3" x14ac:dyDescent="0.25">
      <c r="B142" s="146"/>
      <c r="C142" s="146"/>
    </row>
    <row r="143" spans="2:3" x14ac:dyDescent="0.25">
      <c r="B143" s="146"/>
      <c r="C143" s="146"/>
    </row>
    <row r="144" spans="2:3" x14ac:dyDescent="0.25">
      <c r="B144" s="146"/>
      <c r="C144" s="146"/>
    </row>
    <row r="145" spans="2:3" x14ac:dyDescent="0.25">
      <c r="B145" s="146"/>
      <c r="C145" s="146"/>
    </row>
    <row r="146" spans="2:3" x14ac:dyDescent="0.25">
      <c r="B146" s="146"/>
      <c r="C146" s="146"/>
    </row>
    <row r="147" spans="2:3" x14ac:dyDescent="0.25">
      <c r="B147" s="146"/>
      <c r="C147" s="146"/>
    </row>
    <row r="148" spans="2:3" x14ac:dyDescent="0.25">
      <c r="B148" s="146"/>
      <c r="C148" s="146"/>
    </row>
    <row r="149" spans="2:3" x14ac:dyDescent="0.25">
      <c r="B149" s="146"/>
      <c r="C149" s="146"/>
    </row>
    <row r="150" spans="2:3" x14ac:dyDescent="0.25">
      <c r="B150" s="146"/>
      <c r="C150" s="146"/>
    </row>
    <row r="151" spans="2:3" x14ac:dyDescent="0.25">
      <c r="B151" s="146"/>
      <c r="C151" s="146"/>
    </row>
    <row r="152" spans="2:3" x14ac:dyDescent="0.25">
      <c r="B152" s="146"/>
      <c r="C152" s="146"/>
    </row>
    <row r="153" spans="2:3" x14ac:dyDescent="0.25">
      <c r="B153" s="146"/>
      <c r="C153" s="146"/>
    </row>
    <row r="154" spans="2:3" x14ac:dyDescent="0.25">
      <c r="B154" s="146"/>
      <c r="C154" s="146"/>
    </row>
    <row r="155" spans="2:3" x14ac:dyDescent="0.25">
      <c r="B155" s="146"/>
      <c r="C155" s="146"/>
    </row>
    <row r="156" spans="2:3" x14ac:dyDescent="0.25">
      <c r="B156" s="146"/>
      <c r="C156" s="146"/>
    </row>
    <row r="157" spans="2:3" x14ac:dyDescent="0.25">
      <c r="B157" s="146"/>
      <c r="C157" s="146"/>
    </row>
    <row r="158" spans="2:3" x14ac:dyDescent="0.25">
      <c r="B158" s="146"/>
      <c r="C158" s="146"/>
    </row>
    <row r="159" spans="2:3" x14ac:dyDescent="0.25">
      <c r="B159" s="146"/>
      <c r="C159" s="146"/>
    </row>
    <row r="160" spans="2:3" x14ac:dyDescent="0.25">
      <c r="B160" s="146"/>
      <c r="C160" s="146"/>
    </row>
    <row r="161" spans="2:3" x14ac:dyDescent="0.25">
      <c r="B161" s="146"/>
      <c r="C161" s="146"/>
    </row>
    <row r="162" spans="2:3" x14ac:dyDescent="0.25">
      <c r="B162" s="146"/>
      <c r="C162" s="146"/>
    </row>
    <row r="163" spans="2:3" x14ac:dyDescent="0.25">
      <c r="B163" s="146"/>
      <c r="C163" s="146"/>
    </row>
    <row r="164" spans="2:3" x14ac:dyDescent="0.25">
      <c r="B164" s="146"/>
      <c r="C164" s="146"/>
    </row>
    <row r="165" spans="2:3" x14ac:dyDescent="0.25">
      <c r="B165" s="146"/>
      <c r="C165" s="146"/>
    </row>
    <row r="166" spans="2:3" x14ac:dyDescent="0.25">
      <c r="B166" s="146"/>
      <c r="C166" s="146"/>
    </row>
    <row r="167" spans="2:3" x14ac:dyDescent="0.25">
      <c r="B167" s="146"/>
      <c r="C167" s="146"/>
    </row>
    <row r="168" spans="2:3" x14ac:dyDescent="0.25">
      <c r="B168" s="146"/>
      <c r="C168" s="146"/>
    </row>
    <row r="169" spans="2:3" x14ac:dyDescent="0.25">
      <c r="B169" s="146"/>
      <c r="C169" s="146"/>
    </row>
    <row r="170" spans="2:3" x14ac:dyDescent="0.25">
      <c r="B170" s="146"/>
      <c r="C170" s="146"/>
    </row>
    <row r="171" spans="2:3" x14ac:dyDescent="0.25">
      <c r="B171" s="146"/>
      <c r="C171" s="146"/>
    </row>
    <row r="172" spans="2:3" x14ac:dyDescent="0.25">
      <c r="B172" s="146"/>
      <c r="C172" s="146"/>
    </row>
    <row r="173" spans="2:3" x14ac:dyDescent="0.25">
      <c r="B173" s="146"/>
      <c r="C173" s="146"/>
    </row>
    <row r="174" spans="2:3" x14ac:dyDescent="0.25">
      <c r="B174" s="146"/>
      <c r="C174" s="146"/>
    </row>
    <row r="175" spans="2:3" x14ac:dyDescent="0.25">
      <c r="B175" s="146"/>
      <c r="C175" s="146"/>
    </row>
    <row r="176" spans="2:3" x14ac:dyDescent="0.25">
      <c r="B176" s="146"/>
      <c r="C176" s="146"/>
    </row>
    <row r="177" spans="2:3" x14ac:dyDescent="0.25">
      <c r="B177" s="146"/>
      <c r="C177" s="146"/>
    </row>
    <row r="178" spans="2:3" x14ac:dyDescent="0.25">
      <c r="B178" s="146"/>
      <c r="C178" s="146"/>
    </row>
    <row r="179" spans="2:3" x14ac:dyDescent="0.25">
      <c r="B179" s="146"/>
      <c r="C179" s="146"/>
    </row>
    <row r="180" spans="2:3" x14ac:dyDescent="0.25">
      <c r="B180" s="146"/>
      <c r="C180" s="146"/>
    </row>
    <row r="181" spans="2:3" x14ac:dyDescent="0.25">
      <c r="B181" s="146"/>
      <c r="C181" s="146"/>
    </row>
    <row r="182" spans="2:3" x14ac:dyDescent="0.25">
      <c r="B182" s="146"/>
      <c r="C182" s="146"/>
    </row>
    <row r="183" spans="2:3" x14ac:dyDescent="0.25">
      <c r="B183" s="146"/>
      <c r="C183" s="146"/>
    </row>
    <row r="184" spans="2:3" x14ac:dyDescent="0.25">
      <c r="B184" s="146"/>
      <c r="C184" s="146"/>
    </row>
    <row r="185" spans="2:3" x14ac:dyDescent="0.25">
      <c r="B185" s="146"/>
      <c r="C185" s="146"/>
    </row>
    <row r="186" spans="2:3" x14ac:dyDescent="0.25">
      <c r="B186" s="146"/>
      <c r="C186" s="146"/>
    </row>
    <row r="187" spans="2:3" x14ac:dyDescent="0.25">
      <c r="B187" s="146"/>
      <c r="C187" s="146"/>
    </row>
    <row r="188" spans="2:3" x14ac:dyDescent="0.25">
      <c r="B188" s="146"/>
      <c r="C188" s="146"/>
    </row>
    <row r="189" spans="2:3" x14ac:dyDescent="0.25">
      <c r="B189" s="146"/>
      <c r="C189" s="146"/>
    </row>
    <row r="190" spans="2:3" x14ac:dyDescent="0.25">
      <c r="B190" s="146"/>
      <c r="C190" s="146"/>
    </row>
    <row r="191" spans="2:3" x14ac:dyDescent="0.25">
      <c r="B191" s="146"/>
      <c r="C191" s="146"/>
    </row>
    <row r="192" spans="2:3" x14ac:dyDescent="0.25">
      <c r="B192" s="146"/>
      <c r="C192" s="146"/>
    </row>
    <row r="193" spans="2:3" x14ac:dyDescent="0.25">
      <c r="B193" s="146"/>
      <c r="C193" s="146"/>
    </row>
    <row r="194" spans="2:3" x14ac:dyDescent="0.25">
      <c r="B194" s="146"/>
      <c r="C194" s="146"/>
    </row>
    <row r="195" spans="2:3" x14ac:dyDescent="0.25">
      <c r="B195" s="146"/>
      <c r="C195" s="146"/>
    </row>
    <row r="196" spans="2:3" x14ac:dyDescent="0.25">
      <c r="B196" s="146"/>
      <c r="C196" s="146"/>
    </row>
    <row r="197" spans="2:3" x14ac:dyDescent="0.25">
      <c r="B197" s="146"/>
      <c r="C197" s="146"/>
    </row>
    <row r="198" spans="2:3" x14ac:dyDescent="0.25">
      <c r="B198" s="146"/>
      <c r="C198" s="146"/>
    </row>
    <row r="199" spans="2:3" x14ac:dyDescent="0.25">
      <c r="B199" s="146"/>
      <c r="C199" s="146"/>
    </row>
    <row r="200" spans="2:3" x14ac:dyDescent="0.25">
      <c r="B200" s="146"/>
      <c r="C200" s="146"/>
    </row>
    <row r="201" spans="2:3" x14ac:dyDescent="0.25">
      <c r="B201" s="146"/>
      <c r="C201" s="146"/>
    </row>
    <row r="202" spans="2:3" x14ac:dyDescent="0.25">
      <c r="B202" s="146"/>
      <c r="C202" s="146"/>
    </row>
    <row r="203" spans="2:3" x14ac:dyDescent="0.25">
      <c r="B203" s="146"/>
      <c r="C203" s="146"/>
    </row>
    <row r="204" spans="2:3" x14ac:dyDescent="0.25">
      <c r="B204" s="146"/>
      <c r="C204" s="146"/>
    </row>
    <row r="205" spans="2:3" x14ac:dyDescent="0.25">
      <c r="B205" s="146"/>
      <c r="C205" s="146"/>
    </row>
    <row r="206" spans="2:3" x14ac:dyDescent="0.25">
      <c r="B206" s="146"/>
      <c r="C206" s="146"/>
    </row>
    <row r="207" spans="2:3" x14ac:dyDescent="0.25">
      <c r="B207" s="146"/>
      <c r="C207" s="146"/>
    </row>
    <row r="208" spans="2:3" x14ac:dyDescent="0.25">
      <c r="B208" s="146"/>
      <c r="C208" s="146"/>
    </row>
    <row r="209" spans="2:3" x14ac:dyDescent="0.25">
      <c r="B209" s="146"/>
      <c r="C209" s="146"/>
    </row>
    <row r="210" spans="2:3" x14ac:dyDescent="0.25">
      <c r="B210" s="146"/>
      <c r="C210" s="146"/>
    </row>
    <row r="211" spans="2:3" x14ac:dyDescent="0.25">
      <c r="B211" s="146"/>
      <c r="C211" s="146"/>
    </row>
    <row r="212" spans="2:3" x14ac:dyDescent="0.25">
      <c r="B212" s="146"/>
      <c r="C212" s="146"/>
    </row>
    <row r="213" spans="2:3" x14ac:dyDescent="0.25">
      <c r="B213" s="146"/>
      <c r="C213" s="146"/>
    </row>
    <row r="214" spans="2:3" x14ac:dyDescent="0.25">
      <c r="B214" s="146"/>
      <c r="C214" s="146"/>
    </row>
    <row r="215" spans="2:3" x14ac:dyDescent="0.25">
      <c r="B215" s="146"/>
      <c r="C215" s="146"/>
    </row>
    <row r="216" spans="2:3" x14ac:dyDescent="0.25">
      <c r="B216" s="146"/>
      <c r="C216" s="146"/>
    </row>
    <row r="217" spans="2:3" x14ac:dyDescent="0.25">
      <c r="B217" s="146"/>
      <c r="C217" s="146"/>
    </row>
    <row r="218" spans="2:3" x14ac:dyDescent="0.25">
      <c r="B218" s="146"/>
      <c r="C218" s="146"/>
    </row>
    <row r="219" spans="2:3" x14ac:dyDescent="0.25">
      <c r="B219" s="146"/>
      <c r="C219" s="146"/>
    </row>
    <row r="220" spans="2:3" x14ac:dyDescent="0.25">
      <c r="B220" s="146"/>
      <c r="C220" s="146"/>
    </row>
    <row r="221" spans="2:3" x14ac:dyDescent="0.25">
      <c r="B221" s="146"/>
      <c r="C221" s="146"/>
    </row>
    <row r="222" spans="2:3" x14ac:dyDescent="0.25">
      <c r="B222" s="146"/>
      <c r="C222" s="146"/>
    </row>
    <row r="223" spans="2:3" x14ac:dyDescent="0.25">
      <c r="B223" s="146"/>
      <c r="C223" s="146"/>
    </row>
    <row r="224" spans="2:3" x14ac:dyDescent="0.25">
      <c r="B224" s="146"/>
      <c r="C224" s="146"/>
    </row>
    <row r="225" spans="2:3" x14ac:dyDescent="0.25">
      <c r="B225" s="146"/>
      <c r="C225" s="146"/>
    </row>
    <row r="226" spans="2:3" x14ac:dyDescent="0.25">
      <c r="B226" s="146"/>
      <c r="C226" s="146"/>
    </row>
    <row r="227" spans="2:3" x14ac:dyDescent="0.25">
      <c r="B227" s="146"/>
      <c r="C227" s="146"/>
    </row>
    <row r="228" spans="2:3" x14ac:dyDescent="0.25">
      <c r="B228" s="146"/>
      <c r="C228" s="146"/>
    </row>
    <row r="229" spans="2:3" x14ac:dyDescent="0.25">
      <c r="B229" s="146"/>
      <c r="C229" s="146"/>
    </row>
    <row r="230" spans="2:3" x14ac:dyDescent="0.25">
      <c r="B230" s="146"/>
      <c r="C230" s="146"/>
    </row>
    <row r="231" spans="2:3" x14ac:dyDescent="0.25">
      <c r="B231" s="146"/>
      <c r="C231" s="146"/>
    </row>
    <row r="232" spans="2:3" x14ac:dyDescent="0.25">
      <c r="B232" s="146"/>
      <c r="C232" s="146"/>
    </row>
    <row r="233" spans="2:3" x14ac:dyDescent="0.25">
      <c r="B233" s="146"/>
      <c r="C233" s="146"/>
    </row>
    <row r="234" spans="2:3" x14ac:dyDescent="0.25">
      <c r="B234" s="146"/>
      <c r="C234" s="146"/>
    </row>
    <row r="235" spans="2:3" x14ac:dyDescent="0.25">
      <c r="B235" s="146"/>
      <c r="C235" s="146"/>
    </row>
    <row r="236" spans="2:3" x14ac:dyDescent="0.25">
      <c r="B236" s="146"/>
      <c r="C236" s="146"/>
    </row>
    <row r="237" spans="2:3" x14ac:dyDescent="0.25">
      <c r="B237" s="146"/>
      <c r="C237" s="146"/>
    </row>
    <row r="238" spans="2:3" x14ac:dyDescent="0.25">
      <c r="B238" s="146"/>
      <c r="C238" s="146"/>
    </row>
    <row r="239" spans="2:3" x14ac:dyDescent="0.25">
      <c r="B239" s="146"/>
      <c r="C239" s="146"/>
    </row>
    <row r="240" spans="2:3" x14ac:dyDescent="0.25">
      <c r="B240" s="146"/>
      <c r="C240" s="146"/>
    </row>
    <row r="241" spans="2:3" x14ac:dyDescent="0.25">
      <c r="B241" s="146"/>
      <c r="C241" s="146"/>
    </row>
    <row r="242" spans="2:3" x14ac:dyDescent="0.25">
      <c r="B242" s="146"/>
      <c r="C242" s="146"/>
    </row>
    <row r="243" spans="2:3" x14ac:dyDescent="0.25">
      <c r="B243" s="146"/>
      <c r="C243" s="146"/>
    </row>
    <row r="244" spans="2:3" x14ac:dyDescent="0.25">
      <c r="B244" s="146"/>
      <c r="C244" s="146"/>
    </row>
    <row r="245" spans="2:3" x14ac:dyDescent="0.25">
      <c r="B245" s="146"/>
      <c r="C245" s="146"/>
    </row>
    <row r="246" spans="2:3" x14ac:dyDescent="0.25">
      <c r="B246" s="146"/>
      <c r="C246" s="146"/>
    </row>
    <row r="247" spans="2:3" x14ac:dyDescent="0.25">
      <c r="B247" s="146"/>
      <c r="C247" s="146"/>
    </row>
    <row r="248" spans="2:3" x14ac:dyDescent="0.25">
      <c r="B248" s="146"/>
      <c r="C248" s="146"/>
    </row>
    <row r="249" spans="2:3" x14ac:dyDescent="0.25">
      <c r="B249" s="146"/>
      <c r="C249" s="146"/>
    </row>
    <row r="250" spans="2:3" x14ac:dyDescent="0.25">
      <c r="B250" s="146"/>
      <c r="C250" s="146"/>
    </row>
    <row r="251" spans="2:3" x14ac:dyDescent="0.25">
      <c r="B251" s="146"/>
      <c r="C251" s="146"/>
    </row>
    <row r="252" spans="2:3" x14ac:dyDescent="0.25">
      <c r="B252" s="146"/>
      <c r="C252" s="146"/>
    </row>
    <row r="253" spans="2:3" x14ac:dyDescent="0.25">
      <c r="B253" s="146"/>
      <c r="C253" s="146"/>
    </row>
    <row r="254" spans="2:3" x14ac:dyDescent="0.25">
      <c r="B254" s="146"/>
      <c r="C254" s="146"/>
    </row>
    <row r="255" spans="2:3" x14ac:dyDescent="0.25">
      <c r="B255" s="146"/>
      <c r="C255" s="146"/>
    </row>
    <row r="256" spans="2:3" x14ac:dyDescent="0.25">
      <c r="B256" s="146"/>
      <c r="C256" s="146"/>
    </row>
    <row r="257" spans="2:3" x14ac:dyDescent="0.25">
      <c r="B257" s="146"/>
      <c r="C257" s="146"/>
    </row>
    <row r="258" spans="2:3" x14ac:dyDescent="0.25">
      <c r="B258" s="146"/>
      <c r="C258" s="146"/>
    </row>
    <row r="259" spans="2:3" x14ac:dyDescent="0.25">
      <c r="B259" s="146"/>
      <c r="C259" s="146"/>
    </row>
    <row r="260" spans="2:3" x14ac:dyDescent="0.25">
      <c r="B260" s="146"/>
      <c r="C260" s="146"/>
    </row>
    <row r="261" spans="2:3" x14ac:dyDescent="0.25">
      <c r="B261" s="146"/>
      <c r="C261" s="146"/>
    </row>
    <row r="262" spans="2:3" x14ac:dyDescent="0.25">
      <c r="B262" s="146"/>
      <c r="C262" s="146"/>
    </row>
    <row r="263" spans="2:3" x14ac:dyDescent="0.25">
      <c r="B263" s="146"/>
      <c r="C263" s="146"/>
    </row>
    <row r="264" spans="2:3" x14ac:dyDescent="0.25">
      <c r="B264" s="146"/>
      <c r="C264" s="146"/>
    </row>
    <row r="265" spans="2:3" x14ac:dyDescent="0.25">
      <c r="B265" s="146"/>
      <c r="C265" s="146"/>
    </row>
    <row r="266" spans="2:3" x14ac:dyDescent="0.25">
      <c r="B266" s="146"/>
      <c r="C266" s="146"/>
    </row>
    <row r="267" spans="2:3" x14ac:dyDescent="0.25">
      <c r="B267" s="146"/>
      <c r="C267" s="146"/>
    </row>
    <row r="268" spans="2:3" x14ac:dyDescent="0.25">
      <c r="B268" s="146"/>
      <c r="C268" s="146"/>
    </row>
    <row r="269" spans="2:3" x14ac:dyDescent="0.25">
      <c r="B269" s="146"/>
      <c r="C269" s="146"/>
    </row>
    <row r="270" spans="2:3" x14ac:dyDescent="0.25">
      <c r="B270" s="146"/>
      <c r="C270" s="146"/>
    </row>
    <row r="271" spans="2:3" x14ac:dyDescent="0.25">
      <c r="B271" s="146"/>
      <c r="C271" s="146"/>
    </row>
    <row r="272" spans="2:3" x14ac:dyDescent="0.25">
      <c r="B272" s="146"/>
      <c r="C272" s="146"/>
    </row>
    <row r="273" spans="2:3" x14ac:dyDescent="0.25">
      <c r="B273" s="146"/>
      <c r="C273" s="146"/>
    </row>
    <row r="274" spans="2:3" x14ac:dyDescent="0.25">
      <c r="B274" s="146"/>
      <c r="C274" s="146"/>
    </row>
    <row r="275" spans="2:3" x14ac:dyDescent="0.25">
      <c r="B275" s="146"/>
      <c r="C275" s="146"/>
    </row>
    <row r="276" spans="2:3" x14ac:dyDescent="0.25">
      <c r="B276" s="146"/>
      <c r="C276" s="146"/>
    </row>
    <row r="277" spans="2:3" x14ac:dyDescent="0.25">
      <c r="B277" s="146"/>
      <c r="C277" s="146"/>
    </row>
    <row r="278" spans="2:3" x14ac:dyDescent="0.25">
      <c r="B278" s="146"/>
      <c r="C278" s="146"/>
    </row>
    <row r="279" spans="2:3" x14ac:dyDescent="0.25">
      <c r="B279" s="146"/>
      <c r="C279" s="146"/>
    </row>
    <row r="280" spans="2:3" x14ac:dyDescent="0.25">
      <c r="B280" s="146"/>
      <c r="C280" s="146"/>
    </row>
    <row r="281" spans="2:3" x14ac:dyDescent="0.25">
      <c r="B281" s="146"/>
      <c r="C281" s="146"/>
    </row>
    <row r="282" spans="2:3" x14ac:dyDescent="0.25">
      <c r="B282" s="146"/>
      <c r="C282" s="146"/>
    </row>
    <row r="283" spans="2:3" x14ac:dyDescent="0.25">
      <c r="B283" s="146"/>
      <c r="C283" s="146"/>
    </row>
    <row r="284" spans="2:3" x14ac:dyDescent="0.25">
      <c r="B284" s="146"/>
      <c r="C284" s="146"/>
    </row>
    <row r="285" spans="2:3" x14ac:dyDescent="0.25">
      <c r="B285" s="146"/>
      <c r="C285" s="146"/>
    </row>
    <row r="286" spans="2:3" x14ac:dyDescent="0.25">
      <c r="B286" s="146"/>
      <c r="C286" s="146"/>
    </row>
    <row r="287" spans="2:3" x14ac:dyDescent="0.25">
      <c r="B287" s="146"/>
      <c r="C287" s="146"/>
    </row>
    <row r="288" spans="2:3" x14ac:dyDescent="0.25">
      <c r="B288" s="146"/>
      <c r="C288" s="146"/>
    </row>
    <row r="289" spans="2:3" x14ac:dyDescent="0.25">
      <c r="B289" s="146"/>
      <c r="C289" s="146"/>
    </row>
    <row r="290" spans="2:3" x14ac:dyDescent="0.25">
      <c r="B290" s="146"/>
      <c r="C290" s="146"/>
    </row>
    <row r="291" spans="2:3" x14ac:dyDescent="0.25">
      <c r="B291" s="146"/>
      <c r="C291" s="146"/>
    </row>
    <row r="292" spans="2:3" x14ac:dyDescent="0.25">
      <c r="B292" s="146"/>
      <c r="C292" s="146"/>
    </row>
    <row r="293" spans="2:3" x14ac:dyDescent="0.25">
      <c r="B293" s="146"/>
      <c r="C293" s="146"/>
    </row>
    <row r="294" spans="2:3" x14ac:dyDescent="0.25">
      <c r="B294" s="146"/>
      <c r="C294" s="146"/>
    </row>
    <row r="295" spans="2:3" x14ac:dyDescent="0.25">
      <c r="B295" s="146"/>
      <c r="C295" s="146"/>
    </row>
    <row r="296" spans="2:3" x14ac:dyDescent="0.25">
      <c r="B296" s="146"/>
      <c r="C296" s="146"/>
    </row>
    <row r="297" spans="2:3" x14ac:dyDescent="0.25">
      <c r="B297" s="146"/>
      <c r="C297" s="146"/>
    </row>
    <row r="298" spans="2:3" x14ac:dyDescent="0.25">
      <c r="B298" s="146"/>
      <c r="C298" s="146"/>
    </row>
    <row r="299" spans="2:3" x14ac:dyDescent="0.25">
      <c r="B299" s="146"/>
      <c r="C299" s="146"/>
    </row>
    <row r="300" spans="2:3" x14ac:dyDescent="0.25">
      <c r="B300" s="146"/>
      <c r="C300" s="146"/>
    </row>
    <row r="301" spans="2:3" x14ac:dyDescent="0.25">
      <c r="B301" s="146"/>
      <c r="C301" s="146"/>
    </row>
    <row r="302" spans="2:3" x14ac:dyDescent="0.25">
      <c r="B302" s="146"/>
      <c r="C302" s="146"/>
    </row>
    <row r="303" spans="2:3" x14ac:dyDescent="0.25">
      <c r="B303" s="146"/>
      <c r="C303" s="146"/>
    </row>
    <row r="304" spans="2:3" x14ac:dyDescent="0.25">
      <c r="B304" s="146"/>
      <c r="C304" s="146"/>
    </row>
    <row r="305" spans="2:3" x14ac:dyDescent="0.25">
      <c r="B305" s="146"/>
      <c r="C305" s="146"/>
    </row>
    <row r="306" spans="2:3" x14ac:dyDescent="0.25">
      <c r="B306" s="146"/>
      <c r="C306" s="146"/>
    </row>
    <row r="307" spans="2:3" x14ac:dyDescent="0.25">
      <c r="B307" s="146"/>
      <c r="C307" s="146"/>
    </row>
    <row r="308" spans="2:3" x14ac:dyDescent="0.25">
      <c r="B308" s="146"/>
      <c r="C308" s="146"/>
    </row>
    <row r="309" spans="2:3" x14ac:dyDescent="0.25">
      <c r="B309" s="146"/>
      <c r="C309" s="146"/>
    </row>
    <row r="310" spans="2:3" x14ac:dyDescent="0.25">
      <c r="B310" s="146"/>
      <c r="C310" s="146"/>
    </row>
    <row r="311" spans="2:3" x14ac:dyDescent="0.25">
      <c r="B311" s="146"/>
      <c r="C311" s="146"/>
    </row>
    <row r="312" spans="2:3" x14ac:dyDescent="0.25">
      <c r="B312" s="146"/>
      <c r="C312" s="146"/>
    </row>
    <row r="313" spans="2:3" x14ac:dyDescent="0.25">
      <c r="B313" s="146"/>
      <c r="C313" s="146"/>
    </row>
    <row r="314" spans="2:3" x14ac:dyDescent="0.25">
      <c r="B314" s="146"/>
      <c r="C314" s="146"/>
    </row>
    <row r="315" spans="2:3" x14ac:dyDescent="0.25">
      <c r="B315" s="146"/>
      <c r="C315" s="146"/>
    </row>
    <row r="316" spans="2:3" x14ac:dyDescent="0.25">
      <c r="B316" s="146"/>
      <c r="C316" s="146"/>
    </row>
    <row r="317" spans="2:3" x14ac:dyDescent="0.25">
      <c r="B317" s="146"/>
      <c r="C317" s="146"/>
    </row>
    <row r="318" spans="2:3" x14ac:dyDescent="0.25">
      <c r="B318" s="146"/>
      <c r="C318" s="146"/>
    </row>
    <row r="319" spans="2:3" x14ac:dyDescent="0.25">
      <c r="B319" s="146"/>
      <c r="C319" s="146"/>
    </row>
    <row r="320" spans="2:3" x14ac:dyDescent="0.25">
      <c r="B320" s="146"/>
      <c r="C320" s="146"/>
    </row>
    <row r="321" spans="2:3" x14ac:dyDescent="0.25">
      <c r="B321" s="146"/>
      <c r="C321" s="146"/>
    </row>
    <row r="322" spans="2:3" x14ac:dyDescent="0.25">
      <c r="B322" s="146"/>
      <c r="C322" s="146"/>
    </row>
    <row r="323" spans="2:3" x14ac:dyDescent="0.25">
      <c r="B323" s="146"/>
      <c r="C323" s="146"/>
    </row>
    <row r="324" spans="2:3" x14ac:dyDescent="0.25">
      <c r="B324" s="146"/>
      <c r="C324" s="146"/>
    </row>
    <row r="325" spans="2:3" x14ac:dyDescent="0.25">
      <c r="B325" s="146"/>
      <c r="C325" s="146"/>
    </row>
    <row r="326" spans="2:3" x14ac:dyDescent="0.25">
      <c r="B326" s="146"/>
      <c r="C326" s="146"/>
    </row>
    <row r="327" spans="2:3" x14ac:dyDescent="0.25">
      <c r="B327" s="146"/>
      <c r="C327" s="146"/>
    </row>
    <row r="328" spans="2:3" x14ac:dyDescent="0.25">
      <c r="B328" s="146"/>
      <c r="C328" s="146"/>
    </row>
    <row r="329" spans="2:3" x14ac:dyDescent="0.25">
      <c r="B329" s="146"/>
      <c r="C329" s="146"/>
    </row>
    <row r="330" spans="2:3" x14ac:dyDescent="0.25">
      <c r="B330" s="146"/>
      <c r="C330" s="146"/>
    </row>
    <row r="331" spans="2:3" x14ac:dyDescent="0.25">
      <c r="B331" s="146"/>
      <c r="C331" s="146"/>
    </row>
    <row r="332" spans="2:3" x14ac:dyDescent="0.25">
      <c r="B332" s="146"/>
      <c r="C332" s="146"/>
    </row>
    <row r="333" spans="2:3" x14ac:dyDescent="0.25">
      <c r="B333" s="146"/>
      <c r="C333" s="146"/>
    </row>
    <row r="334" spans="2:3" x14ac:dyDescent="0.25">
      <c r="B334" s="146"/>
      <c r="C334" s="146"/>
    </row>
    <row r="335" spans="2:3" x14ac:dyDescent="0.25">
      <c r="B335" s="146"/>
      <c r="C335" s="146"/>
    </row>
    <row r="336" spans="2:3" x14ac:dyDescent="0.25">
      <c r="B336" s="146"/>
      <c r="C336" s="146"/>
    </row>
    <row r="337" spans="2:3" x14ac:dyDescent="0.25">
      <c r="B337" s="146"/>
      <c r="C337" s="146"/>
    </row>
    <row r="338" spans="2:3" x14ac:dyDescent="0.25">
      <c r="B338" s="146"/>
      <c r="C338" s="146"/>
    </row>
    <row r="339" spans="2:3" x14ac:dyDescent="0.25">
      <c r="B339" s="146"/>
      <c r="C339" s="146"/>
    </row>
    <row r="340" spans="2:3" x14ac:dyDescent="0.25">
      <c r="B340" s="146"/>
      <c r="C340" s="146"/>
    </row>
    <row r="341" spans="2:3" x14ac:dyDescent="0.25">
      <c r="B341" s="146"/>
      <c r="C341" s="146"/>
    </row>
    <row r="342" spans="2:3" x14ac:dyDescent="0.25">
      <c r="B342" s="146"/>
      <c r="C342" s="146"/>
    </row>
    <row r="343" spans="2:3" x14ac:dyDescent="0.25">
      <c r="B343" s="146"/>
      <c r="C343" s="146"/>
    </row>
    <row r="344" spans="2:3" x14ac:dyDescent="0.25">
      <c r="B344" s="146"/>
      <c r="C344" s="146"/>
    </row>
    <row r="345" spans="2:3" x14ac:dyDescent="0.25">
      <c r="B345" s="146"/>
      <c r="C345" s="146"/>
    </row>
    <row r="346" spans="2:3" x14ac:dyDescent="0.25">
      <c r="B346" s="146"/>
      <c r="C346" s="146"/>
    </row>
    <row r="347" spans="2:3" x14ac:dyDescent="0.25">
      <c r="B347" s="146"/>
      <c r="C347" s="146"/>
    </row>
    <row r="348" spans="2:3" x14ac:dyDescent="0.25">
      <c r="B348" s="146"/>
      <c r="C348" s="146"/>
    </row>
    <row r="349" spans="2:3" x14ac:dyDescent="0.25">
      <c r="B349" s="146"/>
      <c r="C349" s="146"/>
    </row>
    <row r="350" spans="2:3" x14ac:dyDescent="0.25">
      <c r="B350" s="146"/>
      <c r="C350" s="146"/>
    </row>
    <row r="351" spans="2:3" x14ac:dyDescent="0.25">
      <c r="B351" s="146"/>
      <c r="C351" s="146"/>
    </row>
    <row r="352" spans="2:3" x14ac:dyDescent="0.25">
      <c r="B352" s="146"/>
      <c r="C352" s="146"/>
    </row>
    <row r="353" spans="2:3" x14ac:dyDescent="0.25">
      <c r="B353" s="146"/>
      <c r="C353" s="146"/>
    </row>
    <row r="354" spans="2:3" x14ac:dyDescent="0.25">
      <c r="B354" s="146"/>
      <c r="C354" s="146"/>
    </row>
    <row r="355" spans="2:3" x14ac:dyDescent="0.25">
      <c r="B355" s="146"/>
      <c r="C355" s="146"/>
    </row>
    <row r="356" spans="2:3" x14ac:dyDescent="0.25">
      <c r="B356" s="146"/>
      <c r="C356" s="146"/>
    </row>
    <row r="357" spans="2:3" x14ac:dyDescent="0.25">
      <c r="B357" s="146"/>
      <c r="C357" s="146"/>
    </row>
    <row r="358" spans="2:3" x14ac:dyDescent="0.25">
      <c r="B358" s="146"/>
      <c r="C358" s="146"/>
    </row>
    <row r="359" spans="2:3" x14ac:dyDescent="0.25">
      <c r="B359" s="146"/>
      <c r="C359" s="146"/>
    </row>
    <row r="360" spans="2:3" x14ac:dyDescent="0.25">
      <c r="B360" s="146"/>
      <c r="C360" s="146"/>
    </row>
    <row r="361" spans="2:3" x14ac:dyDescent="0.25">
      <c r="B361" s="146"/>
      <c r="C361" s="146"/>
    </row>
    <row r="362" spans="2:3" x14ac:dyDescent="0.25">
      <c r="B362" s="146"/>
      <c r="C362" s="146"/>
    </row>
    <row r="363" spans="2:3" x14ac:dyDescent="0.25">
      <c r="B363" s="146"/>
      <c r="C363" s="146"/>
    </row>
    <row r="364" spans="2:3" x14ac:dyDescent="0.25">
      <c r="B364" s="146"/>
      <c r="C364" s="146"/>
    </row>
    <row r="365" spans="2:3" x14ac:dyDescent="0.25">
      <c r="B365" s="146"/>
      <c r="C365" s="146"/>
    </row>
    <row r="366" spans="2:3" x14ac:dyDescent="0.25">
      <c r="B366" s="146"/>
      <c r="C366" s="146"/>
    </row>
    <row r="367" spans="2:3" x14ac:dyDescent="0.25">
      <c r="B367" s="146"/>
      <c r="C367" s="146"/>
    </row>
    <row r="368" spans="2:3" x14ac:dyDescent="0.25">
      <c r="B368" s="146"/>
      <c r="C368" s="146"/>
    </row>
    <row r="369" spans="2:3" x14ac:dyDescent="0.25">
      <c r="B369" s="146"/>
      <c r="C369" s="146"/>
    </row>
    <row r="370" spans="2:3" x14ac:dyDescent="0.25">
      <c r="B370" s="146"/>
      <c r="C370" s="146"/>
    </row>
    <row r="371" spans="2:3" x14ac:dyDescent="0.25">
      <c r="B371" s="146"/>
      <c r="C371" s="146"/>
    </row>
    <row r="372" spans="2:3" x14ac:dyDescent="0.25">
      <c r="B372" s="146"/>
      <c r="C372" s="146"/>
    </row>
    <row r="373" spans="2:3" x14ac:dyDescent="0.25">
      <c r="B373" s="146"/>
      <c r="C373" s="146"/>
    </row>
    <row r="374" spans="2:3" x14ac:dyDescent="0.25">
      <c r="B374" s="146"/>
      <c r="C374" s="146"/>
    </row>
    <row r="375" spans="2:3" x14ac:dyDescent="0.25">
      <c r="B375" s="146"/>
      <c r="C375" s="146"/>
    </row>
    <row r="376" spans="2:3" x14ac:dyDescent="0.25">
      <c r="B376" s="146"/>
      <c r="C376" s="146"/>
    </row>
    <row r="377" spans="2:3" x14ac:dyDescent="0.25">
      <c r="B377" s="146"/>
      <c r="C377" s="146"/>
    </row>
    <row r="378" spans="2:3" x14ac:dyDescent="0.25">
      <c r="B378" s="146"/>
      <c r="C378" s="146"/>
    </row>
    <row r="379" spans="2:3" x14ac:dyDescent="0.25">
      <c r="B379" s="146"/>
      <c r="C379" s="146"/>
    </row>
    <row r="380" spans="2:3" x14ac:dyDescent="0.25">
      <c r="B380" s="146"/>
      <c r="C380" s="146"/>
    </row>
    <row r="381" spans="2:3" x14ac:dyDescent="0.25">
      <c r="B381" s="146"/>
      <c r="C381" s="146"/>
    </row>
    <row r="382" spans="2:3" x14ac:dyDescent="0.25">
      <c r="B382" s="146"/>
      <c r="C382" s="146"/>
    </row>
    <row r="383" spans="2:3" x14ac:dyDescent="0.25">
      <c r="B383" s="146"/>
      <c r="C383" s="146"/>
    </row>
    <row r="384" spans="2:3" x14ac:dyDescent="0.25">
      <c r="B384" s="146"/>
      <c r="C384" s="146"/>
    </row>
    <row r="385" spans="2:3" x14ac:dyDescent="0.25">
      <c r="B385" s="146"/>
      <c r="C385" s="146"/>
    </row>
    <row r="386" spans="2:3" x14ac:dyDescent="0.25">
      <c r="B386" s="146"/>
      <c r="C386" s="146"/>
    </row>
    <row r="387" spans="2:3" x14ac:dyDescent="0.25">
      <c r="B387" s="146"/>
      <c r="C387" s="146"/>
    </row>
    <row r="388" spans="2:3" x14ac:dyDescent="0.25">
      <c r="B388" s="146"/>
      <c r="C388" s="146"/>
    </row>
    <row r="389" spans="2:3" x14ac:dyDescent="0.25">
      <c r="B389" s="146"/>
      <c r="C389" s="146"/>
    </row>
    <row r="390" spans="2:3" x14ac:dyDescent="0.25">
      <c r="B390" s="146"/>
      <c r="C390" s="146"/>
    </row>
    <row r="391" spans="2:3" x14ac:dyDescent="0.25">
      <c r="B391" s="146"/>
      <c r="C391" s="146"/>
    </row>
    <row r="392" spans="2:3" x14ac:dyDescent="0.25">
      <c r="B392" s="146"/>
      <c r="C392" s="146"/>
    </row>
    <row r="393" spans="2:3" x14ac:dyDescent="0.25">
      <c r="B393" s="146"/>
      <c r="C393" s="146"/>
    </row>
    <row r="394" spans="2:3" x14ac:dyDescent="0.25">
      <c r="B394" s="146"/>
      <c r="C394" s="146"/>
    </row>
    <row r="395" spans="2:3" x14ac:dyDescent="0.25">
      <c r="B395" s="146"/>
      <c r="C395" s="146"/>
    </row>
    <row r="396" spans="2:3" x14ac:dyDescent="0.25">
      <c r="B396" s="146"/>
      <c r="C396" s="146"/>
    </row>
    <row r="397" spans="2:3" x14ac:dyDescent="0.25">
      <c r="B397" s="146"/>
      <c r="C397" s="146"/>
    </row>
    <row r="398" spans="2:3" x14ac:dyDescent="0.25">
      <c r="B398" s="146"/>
      <c r="C398" s="146"/>
    </row>
    <row r="399" spans="2:3" x14ac:dyDescent="0.25">
      <c r="B399" s="146"/>
      <c r="C399" s="146"/>
    </row>
    <row r="400" spans="2:3" x14ac:dyDescent="0.25">
      <c r="B400" s="146"/>
      <c r="C400" s="146"/>
    </row>
    <row r="401" spans="2:3" x14ac:dyDescent="0.25">
      <c r="B401" s="146"/>
      <c r="C401" s="146"/>
    </row>
    <row r="402" spans="2:3" x14ac:dyDescent="0.25">
      <c r="B402" s="146"/>
      <c r="C402" s="146"/>
    </row>
    <row r="403" spans="2:3" x14ac:dyDescent="0.25">
      <c r="B403" s="146"/>
      <c r="C403" s="146"/>
    </row>
    <row r="404" spans="2:3" x14ac:dyDescent="0.25">
      <c r="B404" s="146"/>
      <c r="C404" s="146"/>
    </row>
    <row r="405" spans="2:3" x14ac:dyDescent="0.25">
      <c r="B405" s="146"/>
      <c r="C405" s="146"/>
    </row>
    <row r="406" spans="2:3" x14ac:dyDescent="0.25">
      <c r="B406" s="146"/>
      <c r="C406" s="146"/>
    </row>
    <row r="407" spans="2:3" x14ac:dyDescent="0.25">
      <c r="B407" s="146"/>
      <c r="C407" s="146"/>
    </row>
    <row r="408" spans="2:3" x14ac:dyDescent="0.25">
      <c r="B408" s="146"/>
      <c r="C408" s="146"/>
    </row>
    <row r="409" spans="2:3" x14ac:dyDescent="0.25">
      <c r="B409" s="146"/>
      <c r="C409" s="146"/>
    </row>
    <row r="410" spans="2:3" x14ac:dyDescent="0.25">
      <c r="B410" s="146"/>
      <c r="C410" s="146"/>
    </row>
    <row r="411" spans="2:3" x14ac:dyDescent="0.25">
      <c r="B411" s="146"/>
      <c r="C411" s="146"/>
    </row>
    <row r="412" spans="2:3" x14ac:dyDescent="0.25">
      <c r="B412" s="146"/>
      <c r="C412" s="146"/>
    </row>
    <row r="413" spans="2:3" x14ac:dyDescent="0.25">
      <c r="B413" s="146"/>
      <c r="C413" s="146"/>
    </row>
    <row r="414" spans="2:3" x14ac:dyDescent="0.25">
      <c r="B414" s="146"/>
      <c r="C414" s="146"/>
    </row>
    <row r="415" spans="2:3" x14ac:dyDescent="0.25">
      <c r="B415" s="146"/>
      <c r="C415" s="146"/>
    </row>
    <row r="416" spans="2:3" x14ac:dyDescent="0.25">
      <c r="B416" s="146"/>
      <c r="C416" s="146"/>
    </row>
    <row r="417" spans="2:3" x14ac:dyDescent="0.25">
      <c r="B417" s="146"/>
      <c r="C417" s="146"/>
    </row>
    <row r="418" spans="2:3" x14ac:dyDescent="0.25">
      <c r="B418" s="146"/>
      <c r="C418" s="146"/>
    </row>
    <row r="419" spans="2:3" x14ac:dyDescent="0.25">
      <c r="B419" s="146"/>
      <c r="C419" s="146"/>
    </row>
    <row r="420" spans="2:3" x14ac:dyDescent="0.25">
      <c r="B420" s="146"/>
      <c r="C420" s="146"/>
    </row>
    <row r="421" spans="2:3" x14ac:dyDescent="0.25">
      <c r="B421" s="146"/>
      <c r="C421" s="146"/>
    </row>
    <row r="422" spans="2:3" x14ac:dyDescent="0.25">
      <c r="B422" s="146"/>
      <c r="C422" s="146"/>
    </row>
    <row r="423" spans="2:3" x14ac:dyDescent="0.25">
      <c r="B423" s="146"/>
      <c r="C423" s="146"/>
    </row>
    <row r="424" spans="2:3" x14ac:dyDescent="0.25">
      <c r="B424" s="146"/>
      <c r="C424" s="146"/>
    </row>
    <row r="425" spans="2:3" x14ac:dyDescent="0.25">
      <c r="B425" s="146"/>
      <c r="C425" s="146"/>
    </row>
    <row r="426" spans="2:3" x14ac:dyDescent="0.25">
      <c r="B426" s="146"/>
      <c r="C426" s="146"/>
    </row>
    <row r="427" spans="2:3" x14ac:dyDescent="0.25">
      <c r="B427" s="146"/>
      <c r="C427" s="146"/>
    </row>
    <row r="428" spans="2:3" x14ac:dyDescent="0.25">
      <c r="B428" s="146"/>
      <c r="C428" s="146"/>
    </row>
    <row r="429" spans="2:3" x14ac:dyDescent="0.25">
      <c r="B429" s="146"/>
      <c r="C429" s="146"/>
    </row>
    <row r="430" spans="2:3" x14ac:dyDescent="0.25">
      <c r="B430" s="146"/>
      <c r="C430" s="146"/>
    </row>
    <row r="431" spans="2:3" x14ac:dyDescent="0.25">
      <c r="B431" s="146"/>
      <c r="C431" s="146"/>
    </row>
    <row r="432" spans="2:3" x14ac:dyDescent="0.25">
      <c r="B432" s="146"/>
      <c r="C432" s="146"/>
    </row>
    <row r="433" spans="2:3" x14ac:dyDescent="0.25">
      <c r="B433" s="146"/>
      <c r="C433" s="146"/>
    </row>
    <row r="434" spans="2:3" x14ac:dyDescent="0.25">
      <c r="B434" s="146"/>
      <c r="C434" s="146"/>
    </row>
    <row r="435" spans="2:3" x14ac:dyDescent="0.25">
      <c r="B435" s="146"/>
      <c r="C435" s="146"/>
    </row>
    <row r="436" spans="2:3" x14ac:dyDescent="0.25">
      <c r="B436" s="146"/>
      <c r="C436" s="146"/>
    </row>
    <row r="437" spans="2:3" x14ac:dyDescent="0.25">
      <c r="B437" s="146"/>
      <c r="C437" s="146"/>
    </row>
    <row r="438" spans="2:3" x14ac:dyDescent="0.25">
      <c r="B438" s="146"/>
      <c r="C438" s="146"/>
    </row>
    <row r="439" spans="2:3" x14ac:dyDescent="0.25">
      <c r="B439" s="146"/>
      <c r="C439" s="146"/>
    </row>
    <row r="440" spans="2:3" x14ac:dyDescent="0.25">
      <c r="B440" s="146"/>
      <c r="C440" s="146"/>
    </row>
    <row r="441" spans="2:3" x14ac:dyDescent="0.25">
      <c r="B441" s="146"/>
      <c r="C441" s="146"/>
    </row>
    <row r="442" spans="2:3" x14ac:dyDescent="0.25">
      <c r="B442" s="146"/>
      <c r="C442" s="146"/>
    </row>
    <row r="443" spans="2:3" x14ac:dyDescent="0.25">
      <c r="B443" s="146"/>
      <c r="C443" s="146"/>
    </row>
    <row r="444" spans="2:3" x14ac:dyDescent="0.25">
      <c r="B444" s="146"/>
      <c r="C444" s="146"/>
    </row>
    <row r="445" spans="2:3" x14ac:dyDescent="0.25">
      <c r="B445" s="146"/>
      <c r="C445" s="146"/>
    </row>
    <row r="446" spans="2:3" x14ac:dyDescent="0.25">
      <c r="B446" s="146"/>
      <c r="C446" s="146"/>
    </row>
    <row r="447" spans="2:3" x14ac:dyDescent="0.25">
      <c r="B447" s="146"/>
      <c r="C447" s="146"/>
    </row>
    <row r="448" spans="2:3" x14ac:dyDescent="0.25">
      <c r="B448" s="146"/>
      <c r="C448" s="146"/>
    </row>
    <row r="449" spans="2:3" x14ac:dyDescent="0.25">
      <c r="B449" s="146"/>
      <c r="C449" s="146"/>
    </row>
    <row r="450" spans="2:3" x14ac:dyDescent="0.25">
      <c r="B450" s="146"/>
      <c r="C450" s="146"/>
    </row>
    <row r="451" spans="2:3" x14ac:dyDescent="0.25">
      <c r="B451" s="146"/>
      <c r="C451" s="146"/>
    </row>
    <row r="452" spans="2:3" x14ac:dyDescent="0.25">
      <c r="B452" s="146"/>
      <c r="C452" s="146"/>
    </row>
    <row r="453" spans="2:3" x14ac:dyDescent="0.25">
      <c r="B453" s="146"/>
      <c r="C453" s="146"/>
    </row>
    <row r="454" spans="2:3" x14ac:dyDescent="0.25">
      <c r="B454" s="146"/>
      <c r="C454" s="146"/>
    </row>
    <row r="455" spans="2:3" x14ac:dyDescent="0.25">
      <c r="B455" s="146"/>
      <c r="C455" s="146"/>
    </row>
    <row r="456" spans="2:3" x14ac:dyDescent="0.25">
      <c r="B456" s="146"/>
      <c r="C456" s="146"/>
    </row>
    <row r="457" spans="2:3" x14ac:dyDescent="0.25">
      <c r="B457" s="146"/>
      <c r="C457" s="146"/>
    </row>
    <row r="458" spans="2:3" x14ac:dyDescent="0.25">
      <c r="B458" s="146"/>
      <c r="C458" s="146"/>
    </row>
    <row r="459" spans="2:3" x14ac:dyDescent="0.25">
      <c r="B459" s="146"/>
      <c r="C459" s="146"/>
    </row>
    <row r="460" spans="2:3" x14ac:dyDescent="0.25">
      <c r="B460" s="146"/>
      <c r="C460" s="146"/>
    </row>
    <row r="461" spans="2:3" x14ac:dyDescent="0.25">
      <c r="B461" s="146"/>
      <c r="C461" s="146"/>
    </row>
    <row r="462" spans="2:3" x14ac:dyDescent="0.25">
      <c r="B462" s="146"/>
      <c r="C462" s="146"/>
    </row>
    <row r="463" spans="2:3" x14ac:dyDescent="0.25">
      <c r="B463" s="146"/>
      <c r="C463" s="146"/>
    </row>
    <row r="464" spans="2:3" x14ac:dyDescent="0.25">
      <c r="B464" s="146"/>
      <c r="C464" s="146"/>
    </row>
    <row r="465" spans="2:3" x14ac:dyDescent="0.25">
      <c r="B465" s="146"/>
      <c r="C465" s="146"/>
    </row>
    <row r="466" spans="2:3" x14ac:dyDescent="0.25">
      <c r="B466" s="146"/>
      <c r="C466" s="146"/>
    </row>
    <row r="467" spans="2:3" x14ac:dyDescent="0.25">
      <c r="B467" s="146"/>
      <c r="C467" s="146"/>
    </row>
    <row r="468" spans="2:3" x14ac:dyDescent="0.25">
      <c r="B468" s="146"/>
      <c r="C468" s="146"/>
    </row>
    <row r="469" spans="2:3" x14ac:dyDescent="0.25">
      <c r="B469" s="146"/>
      <c r="C469" s="146"/>
    </row>
    <row r="470" spans="2:3" x14ac:dyDescent="0.25">
      <c r="B470" s="146"/>
      <c r="C470" s="146"/>
    </row>
    <row r="471" spans="2:3" x14ac:dyDescent="0.25">
      <c r="B471" s="146"/>
      <c r="C471" s="146"/>
    </row>
    <row r="472" spans="2:3" x14ac:dyDescent="0.25">
      <c r="B472" s="146"/>
      <c r="C472" s="146"/>
    </row>
    <row r="473" spans="2:3" x14ac:dyDescent="0.25">
      <c r="B473" s="146"/>
      <c r="C473" s="146"/>
    </row>
    <row r="474" spans="2:3" x14ac:dyDescent="0.25">
      <c r="B474" s="146"/>
      <c r="C474" s="146"/>
    </row>
    <row r="475" spans="2:3" x14ac:dyDescent="0.25">
      <c r="B475" s="146"/>
      <c r="C475" s="146"/>
    </row>
    <row r="476" spans="2:3" x14ac:dyDescent="0.25">
      <c r="B476" s="146"/>
      <c r="C476" s="146"/>
    </row>
    <row r="477" spans="2:3" x14ac:dyDescent="0.25">
      <c r="B477" s="146"/>
      <c r="C477" s="146"/>
    </row>
    <row r="478" spans="2:3" x14ac:dyDescent="0.25">
      <c r="B478" s="146"/>
      <c r="C478" s="146"/>
    </row>
    <row r="479" spans="2:3" x14ac:dyDescent="0.25">
      <c r="B479" s="146"/>
      <c r="C479" s="146"/>
    </row>
    <row r="480" spans="2:3" x14ac:dyDescent="0.25">
      <c r="B480" s="146"/>
      <c r="C480" s="146"/>
    </row>
    <row r="481" spans="2:3" x14ac:dyDescent="0.25">
      <c r="B481" s="146"/>
      <c r="C481" s="146"/>
    </row>
    <row r="482" spans="2:3" x14ac:dyDescent="0.25">
      <c r="B482" s="146"/>
      <c r="C482" s="146"/>
    </row>
    <row r="483" spans="2:3" x14ac:dyDescent="0.25">
      <c r="B483" s="146"/>
      <c r="C483" s="146"/>
    </row>
    <row r="484" spans="2:3" x14ac:dyDescent="0.25">
      <c r="B484" s="146"/>
      <c r="C484" s="146"/>
    </row>
    <row r="485" spans="2:3" x14ac:dyDescent="0.25">
      <c r="B485" s="146"/>
      <c r="C485" s="146"/>
    </row>
    <row r="486" spans="2:3" x14ac:dyDescent="0.25">
      <c r="B486" s="146"/>
      <c r="C486" s="146"/>
    </row>
    <row r="487" spans="2:3" x14ac:dyDescent="0.25">
      <c r="B487" s="146"/>
      <c r="C487" s="146"/>
    </row>
    <row r="488" spans="2:3" x14ac:dyDescent="0.25">
      <c r="B488" s="146"/>
      <c r="C488" s="146"/>
    </row>
    <row r="489" spans="2:3" x14ac:dyDescent="0.25">
      <c r="B489" s="146"/>
      <c r="C489" s="146"/>
    </row>
    <row r="490" spans="2:3" x14ac:dyDescent="0.25">
      <c r="B490" s="146"/>
      <c r="C490" s="146"/>
    </row>
    <row r="491" spans="2:3" x14ac:dyDescent="0.25">
      <c r="B491" s="146"/>
      <c r="C491" s="146"/>
    </row>
    <row r="492" spans="2:3" x14ac:dyDescent="0.25">
      <c r="B492" s="146"/>
      <c r="C492" s="146"/>
    </row>
    <row r="493" spans="2:3" x14ac:dyDescent="0.25">
      <c r="B493" s="146"/>
      <c r="C493" s="146"/>
    </row>
    <row r="494" spans="2:3" x14ac:dyDescent="0.25">
      <c r="B494" s="146"/>
      <c r="C494" s="146"/>
    </row>
    <row r="495" spans="2:3" x14ac:dyDescent="0.25">
      <c r="B495" s="146"/>
      <c r="C495" s="146"/>
    </row>
    <row r="496" spans="2:3" x14ac:dyDescent="0.25">
      <c r="B496" s="146"/>
      <c r="C496" s="146"/>
    </row>
    <row r="497" spans="2:3" x14ac:dyDescent="0.25">
      <c r="B497" s="146"/>
      <c r="C497" s="146"/>
    </row>
    <row r="498" spans="2:3" x14ac:dyDescent="0.25">
      <c r="B498" s="146"/>
      <c r="C498" s="146"/>
    </row>
    <row r="499" spans="2:3" x14ac:dyDescent="0.25">
      <c r="B499" s="146"/>
      <c r="C499" s="146"/>
    </row>
    <row r="500" spans="2:3" x14ac:dyDescent="0.25">
      <c r="B500" s="146"/>
      <c r="C500" s="146"/>
    </row>
    <row r="501" spans="2:3" x14ac:dyDescent="0.25">
      <c r="B501" s="146"/>
      <c r="C501" s="146"/>
    </row>
    <row r="502" spans="2:3" x14ac:dyDescent="0.25">
      <c r="B502" s="146"/>
      <c r="C502" s="146"/>
    </row>
    <row r="503" spans="2:3" x14ac:dyDescent="0.25">
      <c r="B503" s="146"/>
      <c r="C503" s="146"/>
    </row>
    <row r="504" spans="2:3" x14ac:dyDescent="0.25">
      <c r="B504" s="146"/>
      <c r="C504" s="146"/>
    </row>
    <row r="505" spans="2:3" x14ac:dyDescent="0.25">
      <c r="B505" s="146"/>
      <c r="C505" s="146"/>
    </row>
    <row r="506" spans="2:3" x14ac:dyDescent="0.25">
      <c r="B506" s="146"/>
      <c r="C506" s="146"/>
    </row>
    <row r="507" spans="2:3" x14ac:dyDescent="0.25">
      <c r="B507" s="146"/>
      <c r="C507" s="146"/>
    </row>
    <row r="508" spans="2:3" x14ac:dyDescent="0.25">
      <c r="B508" s="146"/>
      <c r="C508" s="146"/>
    </row>
    <row r="509" spans="2:3" x14ac:dyDescent="0.25">
      <c r="B509" s="146"/>
      <c r="C509" s="146"/>
    </row>
    <row r="510" spans="2:3" x14ac:dyDescent="0.25">
      <c r="B510" s="146"/>
      <c r="C510" s="146"/>
    </row>
    <row r="511" spans="2:3" x14ac:dyDescent="0.25">
      <c r="B511" s="146"/>
      <c r="C511" s="146"/>
    </row>
    <row r="512" spans="2:3" x14ac:dyDescent="0.25">
      <c r="B512" s="146"/>
      <c r="C512" s="146"/>
    </row>
    <row r="513" spans="2:3" x14ac:dyDescent="0.25">
      <c r="B513" s="146"/>
      <c r="C513" s="146"/>
    </row>
    <row r="514" spans="2:3" x14ac:dyDescent="0.25">
      <c r="B514" s="146"/>
      <c r="C514" s="146"/>
    </row>
    <row r="515" spans="2:3" x14ac:dyDescent="0.25">
      <c r="B515" s="146"/>
      <c r="C515" s="146"/>
    </row>
    <row r="516" spans="2:3" x14ac:dyDescent="0.25">
      <c r="B516" s="146"/>
      <c r="C516" s="146"/>
    </row>
    <row r="517" spans="2:3" x14ac:dyDescent="0.25">
      <c r="B517" s="146"/>
      <c r="C517" s="146"/>
    </row>
    <row r="518" spans="2:3" x14ac:dyDescent="0.25">
      <c r="B518" s="146"/>
      <c r="C518" s="146"/>
    </row>
    <row r="519" spans="2:3" x14ac:dyDescent="0.25">
      <c r="B519" s="146"/>
      <c r="C519" s="146"/>
    </row>
    <row r="520" spans="2:3" x14ac:dyDescent="0.25">
      <c r="B520" s="146"/>
      <c r="C520" s="146"/>
    </row>
    <row r="521" spans="2:3" x14ac:dyDescent="0.25">
      <c r="B521" s="146"/>
      <c r="C521" s="146"/>
    </row>
    <row r="522" spans="2:3" x14ac:dyDescent="0.25">
      <c r="B522" s="146"/>
      <c r="C522" s="146"/>
    </row>
    <row r="523" spans="2:3" x14ac:dyDescent="0.25">
      <c r="B523" s="146"/>
      <c r="C523" s="146"/>
    </row>
    <row r="524" spans="2:3" x14ac:dyDescent="0.25">
      <c r="B524" s="146"/>
      <c r="C524" s="146"/>
    </row>
    <row r="525" spans="2:3" x14ac:dyDescent="0.25">
      <c r="B525" s="146"/>
      <c r="C525" s="146"/>
    </row>
    <row r="526" spans="2:3" x14ac:dyDescent="0.25">
      <c r="B526" s="146"/>
      <c r="C526" s="146"/>
    </row>
    <row r="527" spans="2:3" x14ac:dyDescent="0.25">
      <c r="B527" s="146"/>
      <c r="C527" s="146"/>
    </row>
    <row r="528" spans="2:3" x14ac:dyDescent="0.25">
      <c r="B528" s="146"/>
      <c r="C528" s="146"/>
    </row>
    <row r="529" spans="2:3" x14ac:dyDescent="0.25">
      <c r="B529" s="146"/>
      <c r="C529" s="146"/>
    </row>
    <row r="530" spans="2:3" x14ac:dyDescent="0.25">
      <c r="B530" s="146"/>
      <c r="C530" s="146"/>
    </row>
    <row r="531" spans="2:3" x14ac:dyDescent="0.25">
      <c r="B531" s="146"/>
      <c r="C531" s="146"/>
    </row>
    <row r="532" spans="2:3" x14ac:dyDescent="0.25">
      <c r="B532" s="146"/>
      <c r="C532" s="146"/>
    </row>
    <row r="533" spans="2:3" x14ac:dyDescent="0.25">
      <c r="B533" s="146"/>
      <c r="C533" s="146"/>
    </row>
    <row r="534" spans="2:3" x14ac:dyDescent="0.25">
      <c r="B534" s="146"/>
      <c r="C534" s="146"/>
    </row>
    <row r="535" spans="2:3" x14ac:dyDescent="0.25">
      <c r="B535" s="146"/>
      <c r="C535" s="146"/>
    </row>
    <row r="536" spans="2:3" x14ac:dyDescent="0.25">
      <c r="B536" s="146"/>
      <c r="C536" s="146"/>
    </row>
    <row r="537" spans="2:3" x14ac:dyDescent="0.25">
      <c r="B537" s="146"/>
      <c r="C537" s="146"/>
    </row>
    <row r="538" spans="2:3" x14ac:dyDescent="0.25">
      <c r="B538" s="146"/>
      <c r="C538" s="146"/>
    </row>
    <row r="539" spans="2:3" x14ac:dyDescent="0.25">
      <c r="B539" s="146"/>
      <c r="C539" s="146"/>
    </row>
    <row r="540" spans="2:3" x14ac:dyDescent="0.25">
      <c r="B540" s="146"/>
      <c r="C540" s="146"/>
    </row>
    <row r="541" spans="2:3" x14ac:dyDescent="0.25">
      <c r="B541" s="146"/>
      <c r="C541" s="146"/>
    </row>
    <row r="542" spans="2:3" x14ac:dyDescent="0.25">
      <c r="B542" s="146"/>
      <c r="C542" s="146"/>
    </row>
    <row r="543" spans="2:3" x14ac:dyDescent="0.25">
      <c r="B543" s="146"/>
      <c r="C543" s="146"/>
    </row>
    <row r="544" spans="2:3" x14ac:dyDescent="0.25">
      <c r="B544" s="146"/>
      <c r="C544" s="146"/>
    </row>
    <row r="545" spans="2:3" x14ac:dyDescent="0.25">
      <c r="B545" s="146"/>
      <c r="C545" s="146"/>
    </row>
    <row r="546" spans="2:3" x14ac:dyDescent="0.25">
      <c r="B546" s="146"/>
      <c r="C546" s="146"/>
    </row>
    <row r="547" spans="2:3" x14ac:dyDescent="0.25">
      <c r="B547" s="146"/>
      <c r="C547" s="146"/>
    </row>
    <row r="548" spans="2:3" x14ac:dyDescent="0.25">
      <c r="B548" s="146"/>
      <c r="C548" s="146"/>
    </row>
    <row r="549" spans="2:3" x14ac:dyDescent="0.25">
      <c r="B549" s="146"/>
      <c r="C549" s="146"/>
    </row>
    <row r="550" spans="2:3" x14ac:dyDescent="0.25">
      <c r="B550" s="146"/>
      <c r="C550" s="146"/>
    </row>
    <row r="551" spans="2:3" x14ac:dyDescent="0.25">
      <c r="B551" s="146"/>
      <c r="C551" s="146"/>
    </row>
    <row r="552" spans="2:3" x14ac:dyDescent="0.25">
      <c r="B552" s="146"/>
      <c r="C552" s="146"/>
    </row>
    <row r="553" spans="2:3" x14ac:dyDescent="0.25">
      <c r="B553" s="146"/>
      <c r="C553" s="146"/>
    </row>
    <row r="554" spans="2:3" x14ac:dyDescent="0.25">
      <c r="B554" s="146"/>
      <c r="C554" s="146"/>
    </row>
    <row r="555" spans="2:3" x14ac:dyDescent="0.25">
      <c r="B555" s="146"/>
      <c r="C555" s="146"/>
    </row>
    <row r="556" spans="2:3" x14ac:dyDescent="0.25">
      <c r="B556" s="146"/>
      <c r="C556" s="146"/>
    </row>
    <row r="557" spans="2:3" x14ac:dyDescent="0.25">
      <c r="B557" s="146"/>
      <c r="C557" s="146"/>
    </row>
    <row r="558" spans="2:3" x14ac:dyDescent="0.25">
      <c r="B558" s="146"/>
      <c r="C558" s="146"/>
    </row>
    <row r="559" spans="2:3" x14ac:dyDescent="0.25">
      <c r="B559" s="146"/>
      <c r="C559" s="146"/>
    </row>
    <row r="560" spans="2:3" x14ac:dyDescent="0.25">
      <c r="B560" s="146"/>
      <c r="C560" s="146"/>
    </row>
    <row r="561" spans="2:3" x14ac:dyDescent="0.25">
      <c r="B561" s="146"/>
      <c r="C561" s="146"/>
    </row>
    <row r="562" spans="2:3" x14ac:dyDescent="0.25">
      <c r="B562" s="146"/>
      <c r="C562" s="146"/>
    </row>
    <row r="563" spans="2:3" x14ac:dyDescent="0.25">
      <c r="B563" s="146"/>
      <c r="C563" s="146"/>
    </row>
    <row r="564" spans="2:3" x14ac:dyDescent="0.25">
      <c r="B564" s="146"/>
      <c r="C564" s="146"/>
    </row>
    <row r="565" spans="2:3" x14ac:dyDescent="0.25">
      <c r="B565" s="146"/>
      <c r="C565" s="146"/>
    </row>
    <row r="566" spans="2:3" x14ac:dyDescent="0.25">
      <c r="B566" s="146"/>
      <c r="C566" s="146"/>
    </row>
    <row r="567" spans="2:3" x14ac:dyDescent="0.25">
      <c r="B567" s="146"/>
      <c r="C567" s="146"/>
    </row>
    <row r="568" spans="2:3" x14ac:dyDescent="0.25">
      <c r="B568" s="146"/>
      <c r="C568" s="146"/>
    </row>
    <row r="569" spans="2:3" x14ac:dyDescent="0.25">
      <c r="B569" s="146"/>
      <c r="C569" s="146"/>
    </row>
    <row r="570" spans="2:3" x14ac:dyDescent="0.25">
      <c r="B570" s="146"/>
      <c r="C570" s="146"/>
    </row>
    <row r="571" spans="2:3" x14ac:dyDescent="0.25">
      <c r="B571" s="146"/>
      <c r="C571" s="146"/>
    </row>
    <row r="572" spans="2:3" x14ac:dyDescent="0.25">
      <c r="B572" s="146"/>
      <c r="C572" s="146"/>
    </row>
    <row r="573" spans="2:3" x14ac:dyDescent="0.25">
      <c r="B573" s="146"/>
      <c r="C573" s="146"/>
    </row>
    <row r="574" spans="2:3" x14ac:dyDescent="0.25">
      <c r="B574" s="146"/>
      <c r="C574" s="146"/>
    </row>
    <row r="575" spans="2:3" x14ac:dyDescent="0.25">
      <c r="B575" s="146"/>
      <c r="C575" s="146"/>
    </row>
    <row r="576" spans="2:3" x14ac:dyDescent="0.25">
      <c r="B576" s="146"/>
      <c r="C576" s="146"/>
    </row>
    <row r="577" spans="2:3" x14ac:dyDescent="0.25">
      <c r="B577" s="146"/>
      <c r="C577" s="146"/>
    </row>
    <row r="578" spans="2:3" x14ac:dyDescent="0.25">
      <c r="B578" s="146"/>
      <c r="C578" s="146"/>
    </row>
    <row r="579" spans="2:3" x14ac:dyDescent="0.25">
      <c r="B579" s="146"/>
      <c r="C579" s="146"/>
    </row>
    <row r="580" spans="2:3" x14ac:dyDescent="0.25">
      <c r="B580" s="146"/>
      <c r="C580" s="146"/>
    </row>
    <row r="581" spans="2:3" x14ac:dyDescent="0.25">
      <c r="B581" s="146"/>
      <c r="C581" s="146"/>
    </row>
    <row r="582" spans="2:3" x14ac:dyDescent="0.25">
      <c r="B582" s="146"/>
      <c r="C582" s="146"/>
    </row>
    <row r="583" spans="2:3" x14ac:dyDescent="0.25">
      <c r="B583" s="146"/>
      <c r="C583" s="146"/>
    </row>
    <row r="584" spans="2:3" x14ac:dyDescent="0.25">
      <c r="B584" s="146"/>
      <c r="C584" s="146"/>
    </row>
    <row r="585" spans="2:3" x14ac:dyDescent="0.25">
      <c r="B585" s="146"/>
      <c r="C585" s="146"/>
    </row>
    <row r="586" spans="2:3" x14ac:dyDescent="0.25">
      <c r="B586" s="146"/>
      <c r="C586" s="146"/>
    </row>
    <row r="587" spans="2:3" x14ac:dyDescent="0.25">
      <c r="B587" s="146"/>
      <c r="C587" s="146"/>
    </row>
    <row r="588" spans="2:3" x14ac:dyDescent="0.25">
      <c r="B588" s="146"/>
      <c r="C588" s="146"/>
    </row>
    <row r="589" spans="2:3" x14ac:dyDescent="0.25">
      <c r="B589" s="146"/>
      <c r="C589" s="146"/>
    </row>
    <row r="590" spans="2:3" x14ac:dyDescent="0.25">
      <c r="B590" s="146"/>
      <c r="C590" s="146"/>
    </row>
    <row r="591" spans="2:3" x14ac:dyDescent="0.25">
      <c r="B591" s="146"/>
      <c r="C591" s="146"/>
    </row>
    <row r="592" spans="2:3" x14ac:dyDescent="0.25">
      <c r="B592" s="146"/>
      <c r="C592" s="146"/>
    </row>
    <row r="593" spans="2:3" x14ac:dyDescent="0.25">
      <c r="B593" s="146"/>
      <c r="C593" s="146"/>
    </row>
    <row r="594" spans="2:3" x14ac:dyDescent="0.25">
      <c r="B594" s="146"/>
      <c r="C594" s="146"/>
    </row>
    <row r="595" spans="2:3" x14ac:dyDescent="0.25">
      <c r="B595" s="146"/>
      <c r="C595" s="146"/>
    </row>
    <row r="596" spans="2:3" x14ac:dyDescent="0.25">
      <c r="B596" s="146"/>
      <c r="C596" s="146"/>
    </row>
    <row r="597" spans="2:3" x14ac:dyDescent="0.25">
      <c r="B597" s="146"/>
      <c r="C597" s="146"/>
    </row>
    <row r="598" spans="2:3" x14ac:dyDescent="0.25">
      <c r="B598" s="146"/>
      <c r="C598" s="146"/>
    </row>
    <row r="599" spans="2:3" x14ac:dyDescent="0.25">
      <c r="B599" s="146"/>
      <c r="C599" s="146"/>
    </row>
    <row r="600" spans="2:3" x14ac:dyDescent="0.25">
      <c r="B600" s="146"/>
      <c r="C600" s="146"/>
    </row>
    <row r="601" spans="2:3" x14ac:dyDescent="0.25">
      <c r="B601" s="146"/>
      <c r="C601" s="146"/>
    </row>
    <row r="602" spans="2:3" x14ac:dyDescent="0.25">
      <c r="B602" s="146"/>
      <c r="C602" s="146"/>
    </row>
    <row r="603" spans="2:3" x14ac:dyDescent="0.25">
      <c r="B603" s="146"/>
      <c r="C603" s="146"/>
    </row>
    <row r="604" spans="2:3" x14ac:dyDescent="0.25">
      <c r="B604" s="146"/>
      <c r="C604" s="146"/>
    </row>
    <row r="605" spans="2:3" x14ac:dyDescent="0.25">
      <c r="B605" s="146"/>
      <c r="C605" s="146"/>
    </row>
    <row r="606" spans="2:3" x14ac:dyDescent="0.25">
      <c r="B606" s="146"/>
      <c r="C606" s="146"/>
    </row>
    <row r="607" spans="2:3" x14ac:dyDescent="0.25">
      <c r="B607" s="146"/>
      <c r="C607" s="146"/>
    </row>
    <row r="608" spans="2:3" x14ac:dyDescent="0.25">
      <c r="B608" s="146"/>
      <c r="C608" s="146"/>
    </row>
    <row r="609" spans="2:3" x14ac:dyDescent="0.25">
      <c r="B609" s="146"/>
      <c r="C609" s="146"/>
    </row>
    <row r="610" spans="2:3" x14ac:dyDescent="0.25">
      <c r="B610" s="146"/>
      <c r="C610" s="146"/>
    </row>
    <row r="611" spans="2:3" x14ac:dyDescent="0.25">
      <c r="B611" s="146"/>
      <c r="C611" s="146"/>
    </row>
    <row r="612" spans="2:3" x14ac:dyDescent="0.25">
      <c r="B612" s="146"/>
      <c r="C612" s="146"/>
    </row>
    <row r="613" spans="2:3" x14ac:dyDescent="0.25">
      <c r="B613" s="146"/>
      <c r="C613" s="146"/>
    </row>
    <row r="614" spans="2:3" x14ac:dyDescent="0.25">
      <c r="B614" s="146"/>
      <c r="C614" s="146"/>
    </row>
    <row r="615" spans="2:3" x14ac:dyDescent="0.25">
      <c r="B615" s="146"/>
      <c r="C615" s="146"/>
    </row>
    <row r="616" spans="2:3" x14ac:dyDescent="0.25">
      <c r="B616" s="146"/>
      <c r="C616" s="146"/>
    </row>
    <row r="617" spans="2:3" x14ac:dyDescent="0.25">
      <c r="B617" s="146"/>
      <c r="C617" s="146"/>
    </row>
    <row r="618" spans="2:3" x14ac:dyDescent="0.25">
      <c r="B618" s="146"/>
      <c r="C618" s="146"/>
    </row>
    <row r="619" spans="2:3" x14ac:dyDescent="0.25">
      <c r="B619" s="146"/>
      <c r="C619" s="146"/>
    </row>
    <row r="620" spans="2:3" x14ac:dyDescent="0.25">
      <c r="B620" s="146"/>
      <c r="C620" s="146"/>
    </row>
    <row r="621" spans="2:3" x14ac:dyDescent="0.25">
      <c r="B621" s="146"/>
      <c r="C621" s="146"/>
    </row>
    <row r="622" spans="2:3" x14ac:dyDescent="0.25">
      <c r="B622" s="146"/>
      <c r="C622" s="146"/>
    </row>
    <row r="623" spans="2:3" x14ac:dyDescent="0.25">
      <c r="B623" s="146"/>
      <c r="C623" s="146"/>
    </row>
    <row r="624" spans="2:3" x14ac:dyDescent="0.25">
      <c r="B624" s="146"/>
      <c r="C624" s="146"/>
    </row>
    <row r="625" spans="2:3" x14ac:dyDescent="0.25">
      <c r="B625" s="146"/>
      <c r="C625" s="146"/>
    </row>
    <row r="626" spans="2:3" x14ac:dyDescent="0.25">
      <c r="B626" s="146"/>
      <c r="C626" s="146"/>
    </row>
    <row r="627" spans="2:3" x14ac:dyDescent="0.25">
      <c r="B627" s="146"/>
      <c r="C627" s="146"/>
    </row>
    <row r="628" spans="2:3" x14ac:dyDescent="0.25">
      <c r="B628" s="146"/>
      <c r="C628" s="146"/>
    </row>
    <row r="629" spans="2:3" x14ac:dyDescent="0.25">
      <c r="B629" s="146"/>
      <c r="C629" s="146"/>
    </row>
    <row r="630" spans="2:3" x14ac:dyDescent="0.25">
      <c r="B630" s="146"/>
      <c r="C630" s="146"/>
    </row>
    <row r="631" spans="2:3" x14ac:dyDescent="0.25">
      <c r="B631" s="146"/>
      <c r="C631" s="146"/>
    </row>
    <row r="632" spans="2:3" x14ac:dyDescent="0.25">
      <c r="B632" s="146"/>
      <c r="C632" s="146"/>
    </row>
    <row r="633" spans="2:3" x14ac:dyDescent="0.25">
      <c r="B633" s="146"/>
      <c r="C633" s="146"/>
    </row>
    <row r="634" spans="2:3" x14ac:dyDescent="0.25">
      <c r="B634" s="146"/>
      <c r="C634" s="146"/>
    </row>
    <row r="635" spans="2:3" x14ac:dyDescent="0.25">
      <c r="B635" s="146"/>
      <c r="C635" s="146"/>
    </row>
    <row r="636" spans="2:3" x14ac:dyDescent="0.25">
      <c r="B636" s="146"/>
      <c r="C636" s="146"/>
    </row>
    <row r="637" spans="2:3" x14ac:dyDescent="0.25">
      <c r="B637" s="146"/>
      <c r="C637" s="146"/>
    </row>
    <row r="638" spans="2:3" x14ac:dyDescent="0.25">
      <c r="B638" s="146"/>
      <c r="C638" s="146"/>
    </row>
    <row r="639" spans="2:3" x14ac:dyDescent="0.25">
      <c r="B639" s="146"/>
      <c r="C639" s="146"/>
    </row>
    <row r="640" spans="2:3" x14ac:dyDescent="0.25">
      <c r="B640" s="146"/>
      <c r="C640" s="146"/>
    </row>
    <row r="641" spans="2:3" x14ac:dyDescent="0.25">
      <c r="B641" s="146"/>
      <c r="C641" s="146"/>
    </row>
    <row r="642" spans="2:3" x14ac:dyDescent="0.25">
      <c r="B642" s="146"/>
      <c r="C642" s="146"/>
    </row>
    <row r="643" spans="2:3" x14ac:dyDescent="0.25">
      <c r="B643" s="146"/>
      <c r="C643" s="146"/>
    </row>
    <row r="644" spans="2:3" x14ac:dyDescent="0.25">
      <c r="B644" s="146"/>
      <c r="C644" s="146"/>
    </row>
    <row r="645" spans="2:3" x14ac:dyDescent="0.25">
      <c r="B645" s="146"/>
      <c r="C645" s="146"/>
    </row>
    <row r="646" spans="2:3" x14ac:dyDescent="0.25">
      <c r="B646" s="146"/>
      <c r="C646" s="146"/>
    </row>
    <row r="647" spans="2:3" x14ac:dyDescent="0.25">
      <c r="B647" s="146"/>
      <c r="C647" s="146"/>
    </row>
    <row r="648" spans="2:3" x14ac:dyDescent="0.25">
      <c r="B648" s="146"/>
      <c r="C648" s="146"/>
    </row>
    <row r="649" spans="2:3" x14ac:dyDescent="0.25">
      <c r="B649" s="146"/>
      <c r="C649" s="146"/>
    </row>
    <row r="650" spans="2:3" x14ac:dyDescent="0.25">
      <c r="B650" s="146"/>
      <c r="C650" s="146"/>
    </row>
    <row r="651" spans="2:3" x14ac:dyDescent="0.25">
      <c r="B651" s="146"/>
      <c r="C651" s="146"/>
    </row>
    <row r="652" spans="2:3" x14ac:dyDescent="0.25">
      <c r="B652" s="146"/>
      <c r="C652" s="146"/>
    </row>
    <row r="653" spans="2:3" x14ac:dyDescent="0.25">
      <c r="B653" s="146"/>
      <c r="C653" s="146"/>
    </row>
    <row r="654" spans="2:3" x14ac:dyDescent="0.25">
      <c r="B654" s="146"/>
      <c r="C654" s="146"/>
    </row>
    <row r="655" spans="2:3" x14ac:dyDescent="0.25">
      <c r="B655" s="146"/>
      <c r="C655" s="146"/>
    </row>
    <row r="656" spans="2:3" x14ac:dyDescent="0.25">
      <c r="B656" s="146"/>
      <c r="C656" s="146"/>
    </row>
    <row r="657" spans="2:3" x14ac:dyDescent="0.25">
      <c r="B657" s="146"/>
      <c r="C657" s="146"/>
    </row>
    <row r="658" spans="2:3" x14ac:dyDescent="0.25">
      <c r="B658" s="146"/>
      <c r="C658" s="146"/>
    </row>
    <row r="659" spans="2:3" x14ac:dyDescent="0.25">
      <c r="B659" s="146"/>
      <c r="C659" s="146"/>
    </row>
    <row r="660" spans="2:3" x14ac:dyDescent="0.25">
      <c r="B660" s="146"/>
      <c r="C660" s="146"/>
    </row>
    <row r="661" spans="2:3" x14ac:dyDescent="0.25">
      <c r="B661" s="146"/>
      <c r="C661" s="146"/>
    </row>
    <row r="662" spans="2:3" x14ac:dyDescent="0.25">
      <c r="B662" s="146"/>
      <c r="C662" s="146"/>
    </row>
    <row r="663" spans="2:3" x14ac:dyDescent="0.25">
      <c r="B663" s="146"/>
      <c r="C663" s="146"/>
    </row>
    <row r="664" spans="2:3" x14ac:dyDescent="0.25">
      <c r="B664" s="146"/>
      <c r="C664" s="146"/>
    </row>
    <row r="665" spans="2:3" x14ac:dyDescent="0.25">
      <c r="B665" s="146"/>
      <c r="C665" s="146"/>
    </row>
    <row r="666" spans="2:3" x14ac:dyDescent="0.25">
      <c r="B666" s="146"/>
      <c r="C666" s="146"/>
    </row>
    <row r="667" spans="2:3" x14ac:dyDescent="0.25">
      <c r="B667" s="146"/>
      <c r="C667" s="146"/>
    </row>
    <row r="668" spans="2:3" x14ac:dyDescent="0.25">
      <c r="B668" s="146"/>
      <c r="C668" s="146"/>
    </row>
    <row r="669" spans="2:3" x14ac:dyDescent="0.25">
      <c r="B669" s="146"/>
      <c r="C669" s="146"/>
    </row>
    <row r="670" spans="2:3" x14ac:dyDescent="0.25">
      <c r="B670" s="146"/>
      <c r="C670" s="146"/>
    </row>
    <row r="671" spans="2:3" x14ac:dyDescent="0.25">
      <c r="B671" s="146"/>
      <c r="C671" s="146"/>
    </row>
    <row r="672" spans="2:3" x14ac:dyDescent="0.25">
      <c r="B672" s="146"/>
      <c r="C672" s="146"/>
    </row>
    <row r="673" spans="2:3" x14ac:dyDescent="0.25">
      <c r="B673" s="146"/>
      <c r="C673" s="146"/>
    </row>
    <row r="674" spans="2:3" x14ac:dyDescent="0.25">
      <c r="B674" s="146"/>
      <c r="C674" s="146"/>
    </row>
    <row r="675" spans="2:3" x14ac:dyDescent="0.25">
      <c r="B675" s="146"/>
      <c r="C675" s="146"/>
    </row>
    <row r="676" spans="2:3" x14ac:dyDescent="0.25">
      <c r="B676" s="146"/>
      <c r="C676" s="146"/>
    </row>
    <row r="677" spans="2:3" x14ac:dyDescent="0.25">
      <c r="B677" s="146"/>
      <c r="C677" s="146"/>
    </row>
    <row r="678" spans="2:3" x14ac:dyDescent="0.25">
      <c r="B678" s="146"/>
      <c r="C678" s="146"/>
    </row>
    <row r="679" spans="2:3" x14ac:dyDescent="0.25">
      <c r="B679" s="146"/>
      <c r="C679" s="146"/>
    </row>
    <row r="680" spans="2:3" x14ac:dyDescent="0.25">
      <c r="B680" s="146"/>
      <c r="C680" s="146"/>
    </row>
    <row r="681" spans="2:3" x14ac:dyDescent="0.25">
      <c r="B681" s="146"/>
      <c r="C681" s="146"/>
    </row>
    <row r="682" spans="2:3" x14ac:dyDescent="0.25">
      <c r="B682" s="146"/>
      <c r="C682" s="146"/>
    </row>
    <row r="683" spans="2:3" x14ac:dyDescent="0.25">
      <c r="B683" s="146"/>
      <c r="C683" s="146"/>
    </row>
    <row r="684" spans="2:3" x14ac:dyDescent="0.25">
      <c r="B684" s="146"/>
      <c r="C684" s="146"/>
    </row>
    <row r="685" spans="2:3" x14ac:dyDescent="0.25">
      <c r="B685" s="146"/>
      <c r="C685" s="146"/>
    </row>
    <row r="686" spans="2:3" x14ac:dyDescent="0.25">
      <c r="B686" s="146"/>
      <c r="C686" s="146"/>
    </row>
    <row r="687" spans="2:3" x14ac:dyDescent="0.25">
      <c r="B687" s="146"/>
      <c r="C687" s="146"/>
    </row>
    <row r="688" spans="2:3" x14ac:dyDescent="0.25">
      <c r="B688" s="146"/>
      <c r="C688" s="146"/>
    </row>
    <row r="689" spans="2:3" x14ac:dyDescent="0.25">
      <c r="B689" s="146"/>
      <c r="C689" s="146"/>
    </row>
    <row r="690" spans="2:3" x14ac:dyDescent="0.25">
      <c r="B690" s="146"/>
      <c r="C690" s="146"/>
    </row>
    <row r="691" spans="2:3" x14ac:dyDescent="0.25">
      <c r="B691" s="146"/>
      <c r="C691" s="146"/>
    </row>
    <row r="692" spans="2:3" x14ac:dyDescent="0.25">
      <c r="B692" s="146"/>
      <c r="C692" s="146"/>
    </row>
    <row r="693" spans="2:3" x14ac:dyDescent="0.25">
      <c r="B693" s="146"/>
      <c r="C693" s="146"/>
    </row>
    <row r="694" spans="2:3" x14ac:dyDescent="0.25">
      <c r="B694" s="146"/>
      <c r="C694" s="146"/>
    </row>
    <row r="695" spans="2:3" x14ac:dyDescent="0.25">
      <c r="B695" s="146"/>
      <c r="C695" s="146"/>
    </row>
    <row r="696" spans="2:3" x14ac:dyDescent="0.25">
      <c r="B696" s="146"/>
      <c r="C696" s="146"/>
    </row>
    <row r="697" spans="2:3" x14ac:dyDescent="0.25">
      <c r="B697" s="146"/>
      <c r="C697" s="146"/>
    </row>
    <row r="698" spans="2:3" x14ac:dyDescent="0.25">
      <c r="B698" s="146"/>
      <c r="C698" s="146"/>
    </row>
    <row r="699" spans="2:3" x14ac:dyDescent="0.25">
      <c r="B699" s="146"/>
      <c r="C699" s="146"/>
    </row>
    <row r="700" spans="2:3" x14ac:dyDescent="0.25">
      <c r="B700" s="146"/>
      <c r="C700" s="146"/>
    </row>
    <row r="701" spans="2:3" x14ac:dyDescent="0.25">
      <c r="B701" s="146"/>
      <c r="C701" s="146"/>
    </row>
    <row r="702" spans="2:3" x14ac:dyDescent="0.25">
      <c r="B702" s="146"/>
      <c r="C702" s="146"/>
    </row>
    <row r="703" spans="2:3" x14ac:dyDescent="0.25">
      <c r="B703" s="146"/>
      <c r="C703" s="146"/>
    </row>
    <row r="704" spans="2:3" x14ac:dyDescent="0.25">
      <c r="B704" s="146"/>
      <c r="C704" s="146"/>
    </row>
    <row r="705" spans="2:3" x14ac:dyDescent="0.25">
      <c r="B705" s="146"/>
      <c r="C705" s="146"/>
    </row>
    <row r="706" spans="2:3" x14ac:dyDescent="0.25">
      <c r="B706" s="146"/>
      <c r="C706" s="146"/>
    </row>
    <row r="707" spans="2:3" x14ac:dyDescent="0.25">
      <c r="B707" s="146"/>
      <c r="C707" s="146"/>
    </row>
    <row r="708" spans="2:3" x14ac:dyDescent="0.25">
      <c r="B708" s="146"/>
      <c r="C708" s="146"/>
    </row>
    <row r="709" spans="2:3" x14ac:dyDescent="0.25">
      <c r="B709" s="146"/>
      <c r="C709" s="146"/>
    </row>
    <row r="710" spans="2:3" x14ac:dyDescent="0.25">
      <c r="B710" s="146"/>
      <c r="C710" s="146"/>
    </row>
    <row r="711" spans="2:3" x14ac:dyDescent="0.25">
      <c r="B711" s="146"/>
      <c r="C711" s="146"/>
    </row>
    <row r="712" spans="2:3" x14ac:dyDescent="0.25">
      <c r="B712" s="146"/>
      <c r="C712" s="146"/>
    </row>
    <row r="713" spans="2:3" x14ac:dyDescent="0.25">
      <c r="B713" s="146"/>
      <c r="C713" s="146"/>
    </row>
    <row r="714" spans="2:3" x14ac:dyDescent="0.25">
      <c r="B714" s="146"/>
      <c r="C714" s="146"/>
    </row>
    <row r="715" spans="2:3" x14ac:dyDescent="0.25">
      <c r="B715" s="146"/>
      <c r="C715" s="146"/>
    </row>
    <row r="716" spans="2:3" x14ac:dyDescent="0.25">
      <c r="B716" s="146"/>
      <c r="C716" s="146"/>
    </row>
    <row r="717" spans="2:3" x14ac:dyDescent="0.25">
      <c r="B717" s="146"/>
      <c r="C717" s="146"/>
    </row>
    <row r="718" spans="2:3" x14ac:dyDescent="0.25">
      <c r="B718" s="146"/>
      <c r="C718" s="146"/>
    </row>
    <row r="719" spans="2:3" x14ac:dyDescent="0.25">
      <c r="B719" s="146"/>
      <c r="C719" s="146"/>
    </row>
    <row r="720" spans="2:3" x14ac:dyDescent="0.25">
      <c r="B720" s="146"/>
      <c r="C720" s="146"/>
    </row>
    <row r="721" spans="2:3" x14ac:dyDescent="0.25">
      <c r="B721" s="146"/>
      <c r="C721" s="146"/>
    </row>
    <row r="722" spans="2:3" x14ac:dyDescent="0.25">
      <c r="B722" s="146"/>
      <c r="C722" s="146"/>
    </row>
    <row r="723" spans="2:3" x14ac:dyDescent="0.25">
      <c r="B723" s="146"/>
      <c r="C723" s="146"/>
    </row>
    <row r="724" spans="2:3" x14ac:dyDescent="0.25">
      <c r="B724" s="146"/>
      <c r="C724" s="146"/>
    </row>
    <row r="725" spans="2:3" x14ac:dyDescent="0.25">
      <c r="B725" s="146"/>
      <c r="C725" s="146"/>
    </row>
    <row r="726" spans="2:3" x14ac:dyDescent="0.25">
      <c r="B726" s="146"/>
      <c r="C726" s="146"/>
    </row>
    <row r="727" spans="2:3" x14ac:dyDescent="0.25">
      <c r="B727" s="146"/>
      <c r="C727" s="146"/>
    </row>
    <row r="728" spans="2:3" x14ac:dyDescent="0.25">
      <c r="B728" s="146"/>
      <c r="C728" s="146"/>
    </row>
    <row r="729" spans="2:3" x14ac:dyDescent="0.25">
      <c r="B729" s="146"/>
      <c r="C729" s="146"/>
    </row>
    <row r="730" spans="2:3" x14ac:dyDescent="0.25">
      <c r="B730" s="146"/>
      <c r="C730" s="146"/>
    </row>
    <row r="731" spans="2:3" x14ac:dyDescent="0.25">
      <c r="B731" s="146"/>
      <c r="C731" s="146"/>
    </row>
    <row r="732" spans="2:3" x14ac:dyDescent="0.25">
      <c r="B732" s="146"/>
      <c r="C732" s="146"/>
    </row>
    <row r="733" spans="2:3" x14ac:dyDescent="0.25">
      <c r="B733" s="146"/>
      <c r="C733" s="146"/>
    </row>
    <row r="734" spans="2:3" x14ac:dyDescent="0.25">
      <c r="B734" s="146"/>
      <c r="C734" s="146"/>
    </row>
    <row r="735" spans="2:3" x14ac:dyDescent="0.25">
      <c r="B735" s="146"/>
      <c r="C735" s="146"/>
    </row>
    <row r="736" spans="2:3" x14ac:dyDescent="0.25">
      <c r="B736" s="146"/>
      <c r="C736" s="146"/>
    </row>
    <row r="737" spans="2:3" x14ac:dyDescent="0.25">
      <c r="B737" s="146"/>
      <c r="C737" s="146"/>
    </row>
    <row r="738" spans="2:3" x14ac:dyDescent="0.25">
      <c r="B738" s="146"/>
      <c r="C738" s="146"/>
    </row>
    <row r="739" spans="2:3" x14ac:dyDescent="0.25">
      <c r="B739" s="146"/>
      <c r="C739" s="146"/>
    </row>
    <row r="740" spans="2:3" x14ac:dyDescent="0.25">
      <c r="B740" s="146"/>
      <c r="C740" s="146"/>
    </row>
    <row r="741" spans="2:3" x14ac:dyDescent="0.25">
      <c r="B741" s="146"/>
      <c r="C741" s="146"/>
    </row>
    <row r="742" spans="2:3" x14ac:dyDescent="0.25">
      <c r="B742" s="146"/>
      <c r="C742" s="146"/>
    </row>
    <row r="743" spans="2:3" x14ac:dyDescent="0.25">
      <c r="B743" s="146"/>
      <c r="C743" s="146"/>
    </row>
    <row r="744" spans="2:3" x14ac:dyDescent="0.25">
      <c r="B744" s="146"/>
      <c r="C744" s="146"/>
    </row>
    <row r="745" spans="2:3" x14ac:dyDescent="0.25">
      <c r="B745" s="146"/>
      <c r="C745" s="146"/>
    </row>
    <row r="746" spans="2:3" x14ac:dyDescent="0.25">
      <c r="B746" s="146"/>
      <c r="C746" s="146"/>
    </row>
    <row r="747" spans="2:3" x14ac:dyDescent="0.25">
      <c r="B747" s="146"/>
      <c r="C747" s="146"/>
    </row>
    <row r="748" spans="2:3" x14ac:dyDescent="0.25">
      <c r="B748" s="146"/>
      <c r="C748" s="146"/>
    </row>
    <row r="749" spans="2:3" x14ac:dyDescent="0.25">
      <c r="B749" s="146"/>
      <c r="C749" s="146"/>
    </row>
    <row r="750" spans="2:3" x14ac:dyDescent="0.25">
      <c r="B750" s="146"/>
      <c r="C750" s="146"/>
    </row>
    <row r="751" spans="2:3" x14ac:dyDescent="0.25">
      <c r="B751" s="146"/>
      <c r="C751" s="146"/>
    </row>
    <row r="752" spans="2:3" x14ac:dyDescent="0.25">
      <c r="B752" s="146"/>
      <c r="C752" s="146"/>
    </row>
    <row r="753" spans="2:3" x14ac:dyDescent="0.25">
      <c r="B753" s="146"/>
      <c r="C753" s="146"/>
    </row>
    <row r="754" spans="2:3" x14ac:dyDescent="0.25">
      <c r="B754" s="146"/>
      <c r="C754" s="146"/>
    </row>
    <row r="755" spans="2:3" x14ac:dyDescent="0.25">
      <c r="B755" s="146"/>
      <c r="C755" s="146"/>
    </row>
    <row r="756" spans="2:3" x14ac:dyDescent="0.25">
      <c r="B756" s="146"/>
      <c r="C756" s="146"/>
    </row>
    <row r="757" spans="2:3" x14ac:dyDescent="0.25">
      <c r="B757" s="146"/>
      <c r="C757" s="146"/>
    </row>
    <row r="758" spans="2:3" x14ac:dyDescent="0.25">
      <c r="B758" s="146"/>
      <c r="C758" s="146"/>
    </row>
    <row r="759" spans="2:3" x14ac:dyDescent="0.25">
      <c r="B759" s="146"/>
      <c r="C759" s="146"/>
    </row>
    <row r="760" spans="2:3" x14ac:dyDescent="0.25">
      <c r="B760" s="146"/>
      <c r="C760" s="146"/>
    </row>
    <row r="761" spans="2:3" x14ac:dyDescent="0.25">
      <c r="B761" s="146"/>
      <c r="C761" s="146"/>
    </row>
    <row r="762" spans="2:3" x14ac:dyDescent="0.25">
      <c r="B762" s="146"/>
      <c r="C762" s="146"/>
    </row>
    <row r="763" spans="2:3" x14ac:dyDescent="0.25">
      <c r="B763" s="146"/>
      <c r="C763" s="146"/>
    </row>
    <row r="764" spans="2:3" x14ac:dyDescent="0.25">
      <c r="B764" s="146"/>
      <c r="C764" s="146"/>
    </row>
    <row r="765" spans="2:3" x14ac:dyDescent="0.25">
      <c r="B765" s="146"/>
      <c r="C765" s="146"/>
    </row>
    <row r="766" spans="2:3" x14ac:dyDescent="0.25">
      <c r="B766" s="146"/>
      <c r="C766" s="146"/>
    </row>
    <row r="767" spans="2:3" x14ac:dyDescent="0.25">
      <c r="B767" s="146"/>
      <c r="C767" s="146"/>
    </row>
    <row r="768" spans="2:3" x14ac:dyDescent="0.25">
      <c r="B768" s="146"/>
      <c r="C768" s="146"/>
    </row>
    <row r="769" spans="2:3" x14ac:dyDescent="0.25">
      <c r="B769" s="146"/>
      <c r="C769" s="146"/>
    </row>
    <row r="770" spans="2:3" x14ac:dyDescent="0.25">
      <c r="B770" s="146"/>
      <c r="C770" s="146"/>
    </row>
    <row r="771" spans="2:3" x14ac:dyDescent="0.25">
      <c r="B771" s="146"/>
      <c r="C771" s="146"/>
    </row>
    <row r="772" spans="2:3" x14ac:dyDescent="0.25">
      <c r="B772" s="146"/>
      <c r="C772" s="146"/>
    </row>
    <row r="773" spans="2:3" x14ac:dyDescent="0.25">
      <c r="B773" s="146"/>
      <c r="C773" s="146"/>
    </row>
    <row r="774" spans="2:3" x14ac:dyDescent="0.25">
      <c r="B774" s="146"/>
      <c r="C774" s="146"/>
    </row>
    <row r="775" spans="2:3" x14ac:dyDescent="0.25">
      <c r="B775" s="146"/>
      <c r="C775" s="146"/>
    </row>
    <row r="776" spans="2:3" x14ac:dyDescent="0.25">
      <c r="B776" s="146"/>
      <c r="C776" s="146"/>
    </row>
    <row r="777" spans="2:3" x14ac:dyDescent="0.25">
      <c r="B777" s="146"/>
      <c r="C777" s="146"/>
    </row>
    <row r="778" spans="2:3" x14ac:dyDescent="0.25">
      <c r="B778" s="146"/>
      <c r="C778" s="146"/>
    </row>
    <row r="779" spans="2:3" x14ac:dyDescent="0.25">
      <c r="B779" s="146"/>
      <c r="C779" s="146"/>
    </row>
    <row r="780" spans="2:3" x14ac:dyDescent="0.25">
      <c r="B780" s="146"/>
      <c r="C780" s="146"/>
    </row>
    <row r="781" spans="2:3" x14ac:dyDescent="0.25">
      <c r="B781" s="146"/>
      <c r="C781" s="146"/>
    </row>
    <row r="782" spans="2:3" x14ac:dyDescent="0.25">
      <c r="B782" s="146"/>
      <c r="C782" s="146"/>
    </row>
    <row r="783" spans="2:3" x14ac:dyDescent="0.25">
      <c r="B783" s="146"/>
      <c r="C783" s="146"/>
    </row>
    <row r="784" spans="2:3" x14ac:dyDescent="0.25">
      <c r="B784" s="146"/>
      <c r="C784" s="146"/>
    </row>
    <row r="785" spans="2:3" x14ac:dyDescent="0.25">
      <c r="B785" s="146"/>
      <c r="C785" s="146"/>
    </row>
    <row r="786" spans="2:3" x14ac:dyDescent="0.25">
      <c r="B786" s="146"/>
      <c r="C786" s="146"/>
    </row>
    <row r="787" spans="2:3" x14ac:dyDescent="0.25">
      <c r="B787" s="146"/>
      <c r="C787" s="146"/>
    </row>
    <row r="788" spans="2:3" x14ac:dyDescent="0.25">
      <c r="B788" s="146"/>
      <c r="C788" s="146"/>
    </row>
    <row r="789" spans="2:3" x14ac:dyDescent="0.25">
      <c r="B789" s="146"/>
      <c r="C789" s="146"/>
    </row>
    <row r="790" spans="2:3" x14ac:dyDescent="0.25">
      <c r="B790" s="146"/>
      <c r="C790" s="146"/>
    </row>
    <row r="791" spans="2:3" x14ac:dyDescent="0.25">
      <c r="B791" s="146"/>
      <c r="C791" s="146"/>
    </row>
    <row r="792" spans="2:3" x14ac:dyDescent="0.25">
      <c r="B792" s="146"/>
      <c r="C792" s="146"/>
    </row>
    <row r="793" spans="2:3" x14ac:dyDescent="0.25">
      <c r="B793" s="146"/>
      <c r="C793" s="146"/>
    </row>
    <row r="794" spans="2:3" x14ac:dyDescent="0.25">
      <c r="B794" s="146"/>
      <c r="C794" s="146"/>
    </row>
  </sheetData>
  <hyperlinks>
    <hyperlink ref="A3:IV3" location="'13.1'!A1" display="13.1"/>
    <hyperlink ref="C3" location="'13.1'!A1" display="Accidents sur le lieu de travail selon le secteur d’activités (NACE 2 positions) : taux de fréquence, taux de gravité réels et taux de gravité globaux - 2017"/>
    <hyperlink ref="A4:IV4" location="'13.1'!A1" display="13.1"/>
    <hyperlink ref="C4" location="'13.2'!A1" display="Accidents sur le lieu de travail selon le secteur d’activités ( NACE 2 positions ) : taux de fréquence et taux de gravité réel - évolution 2017 - 2018"/>
  </hyperlinks>
  <printOptions horizontalCentered="1"/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I387"/>
  <sheetViews>
    <sheetView zoomScale="80" zoomScaleNormal="80" workbookViewId="0">
      <selection activeCell="B1" sqref="B1"/>
    </sheetView>
  </sheetViews>
  <sheetFormatPr defaultColWidth="11.42578125" defaultRowHeight="15" x14ac:dyDescent="0.25"/>
  <cols>
    <col min="1" max="1" width="2.7109375" style="144" customWidth="1"/>
    <col min="2" max="2" width="8.85546875" style="145" customWidth="1"/>
    <col min="3" max="3" width="104.42578125" style="145" customWidth="1"/>
    <col min="4" max="9" width="14.28515625" style="145" customWidth="1"/>
    <col min="10" max="16384" width="11.42578125" style="144"/>
  </cols>
  <sheetData>
    <row r="1" spans="2:9" ht="15.75" thickBot="1" x14ac:dyDescent="0.3">
      <c r="B1" s="144"/>
      <c r="C1" s="144"/>
      <c r="D1" s="144"/>
      <c r="E1" s="144"/>
      <c r="F1" s="144"/>
      <c r="G1" s="144"/>
      <c r="H1" s="144"/>
      <c r="I1" s="144"/>
    </row>
    <row r="2" spans="2:9" ht="22.15" customHeight="1" thickTop="1" thickBot="1" x14ac:dyDescent="0.3">
      <c r="B2" s="176" t="s">
        <v>221</v>
      </c>
      <c r="C2" s="177"/>
      <c r="D2" s="177"/>
      <c r="E2" s="177"/>
      <c r="F2" s="177"/>
      <c r="G2" s="177"/>
      <c r="H2" s="177"/>
      <c r="I2" s="178"/>
    </row>
    <row r="3" spans="2:9" ht="63.6" customHeight="1" thickTop="1" thickBot="1" x14ac:dyDescent="0.3">
      <c r="B3" s="122" t="s">
        <v>1</v>
      </c>
      <c r="C3" s="123" t="s">
        <v>2</v>
      </c>
      <c r="D3" s="124" t="s">
        <v>3</v>
      </c>
      <c r="E3" s="125" t="s">
        <v>4</v>
      </c>
      <c r="F3" s="160" t="s">
        <v>5</v>
      </c>
      <c r="G3" s="153" t="s">
        <v>7</v>
      </c>
      <c r="H3" s="156" t="s">
        <v>8</v>
      </c>
      <c r="I3" s="123" t="s">
        <v>9</v>
      </c>
    </row>
    <row r="4" spans="2:9" ht="22.15" customHeight="1" thickTop="1" x14ac:dyDescent="0.25">
      <c r="B4" s="126" t="s">
        <v>75</v>
      </c>
      <c r="C4" s="127" t="s">
        <v>76</v>
      </c>
      <c r="D4" s="128">
        <v>3952343.9759999998</v>
      </c>
      <c r="E4" s="129">
        <v>62</v>
      </c>
      <c r="F4" s="129">
        <v>0</v>
      </c>
      <c r="G4" s="154">
        <v>2809</v>
      </c>
      <c r="H4" s="157">
        <v>15.686893746213753</v>
      </c>
      <c r="I4" s="143">
        <v>0.71071749246958771</v>
      </c>
    </row>
    <row r="5" spans="2:9" ht="22.15" customHeight="1" x14ac:dyDescent="0.25">
      <c r="B5" s="126" t="s">
        <v>77</v>
      </c>
      <c r="C5" s="127" t="s">
        <v>78</v>
      </c>
      <c r="D5" s="128">
        <v>11403257.436000001</v>
      </c>
      <c r="E5" s="129">
        <v>334</v>
      </c>
      <c r="F5" s="129">
        <v>0</v>
      </c>
      <c r="G5" s="154">
        <v>18248</v>
      </c>
      <c r="H5" s="157">
        <v>29.289876324774045</v>
      </c>
      <c r="I5" s="143">
        <v>1.6002445005223855</v>
      </c>
    </row>
    <row r="6" spans="2:9" ht="22.15" customHeight="1" x14ac:dyDescent="0.25">
      <c r="B6" s="126" t="s">
        <v>79</v>
      </c>
      <c r="C6" s="127" t="s">
        <v>80</v>
      </c>
      <c r="D6" s="128">
        <v>1182027.4679999999</v>
      </c>
      <c r="E6" s="129">
        <v>4</v>
      </c>
      <c r="F6" s="129">
        <v>0</v>
      </c>
      <c r="G6" s="154">
        <v>161</v>
      </c>
      <c r="H6" s="157">
        <v>3.3840161149283889</v>
      </c>
      <c r="I6" s="143">
        <v>0.13620664862586765</v>
      </c>
    </row>
    <row r="7" spans="2:9" ht="22.15" customHeight="1" x14ac:dyDescent="0.25">
      <c r="B7" s="126" t="s">
        <v>81</v>
      </c>
      <c r="C7" s="127" t="s">
        <v>82</v>
      </c>
      <c r="D7" s="128">
        <v>9074463.0040000007</v>
      </c>
      <c r="E7" s="129">
        <v>386</v>
      </c>
      <c r="F7" s="129">
        <v>0</v>
      </c>
      <c r="G7" s="154">
        <v>13616</v>
      </c>
      <c r="H7" s="157">
        <v>42.536952305591214</v>
      </c>
      <c r="I7" s="143">
        <v>1.5004744626759843</v>
      </c>
    </row>
    <row r="8" spans="2:9" ht="22.15" customHeight="1" x14ac:dyDescent="0.25">
      <c r="B8" s="126" t="s">
        <v>97</v>
      </c>
      <c r="C8" s="127" t="s">
        <v>98</v>
      </c>
      <c r="D8" s="128">
        <v>60580260.895999998</v>
      </c>
      <c r="E8" s="129">
        <v>1891</v>
      </c>
      <c r="F8" s="129">
        <v>0</v>
      </c>
      <c r="G8" s="154">
        <v>12748</v>
      </c>
      <c r="H8" s="157">
        <v>31.214787985914057</v>
      </c>
      <c r="I8" s="143">
        <v>0.21043157971678075</v>
      </c>
    </row>
    <row r="9" spans="2:9" ht="22.15" customHeight="1" x14ac:dyDescent="0.25">
      <c r="B9" s="126" t="s">
        <v>103</v>
      </c>
      <c r="C9" s="127" t="s">
        <v>104</v>
      </c>
      <c r="D9" s="128">
        <v>6598291.5</v>
      </c>
      <c r="E9" s="129">
        <v>37</v>
      </c>
      <c r="F9" s="129">
        <v>0</v>
      </c>
      <c r="G9" s="154">
        <v>2152</v>
      </c>
      <c r="H9" s="157">
        <v>5.6075121870563009</v>
      </c>
      <c r="I9" s="143">
        <v>0.3261450331498692</v>
      </c>
    </row>
    <row r="10" spans="2:9" ht="22.15" customHeight="1" x14ac:dyDescent="0.25">
      <c r="B10" s="126" t="s">
        <v>105</v>
      </c>
      <c r="C10" s="127" t="s">
        <v>106</v>
      </c>
      <c r="D10" s="128">
        <v>13635581.495999999</v>
      </c>
      <c r="E10" s="129">
        <v>302</v>
      </c>
      <c r="F10" s="129">
        <v>0</v>
      </c>
      <c r="G10" s="154">
        <v>13030</v>
      </c>
      <c r="H10" s="157">
        <v>22.147937005003545</v>
      </c>
      <c r="I10" s="143">
        <v>0.9555881429642259</v>
      </c>
    </row>
    <row r="11" spans="2:9" ht="22.15" customHeight="1" x14ac:dyDescent="0.25">
      <c r="B11" s="126" t="s">
        <v>115</v>
      </c>
      <c r="C11" s="130" t="s">
        <v>116</v>
      </c>
      <c r="D11" s="128">
        <v>7227359.0799999991</v>
      </c>
      <c r="E11" s="129">
        <v>33</v>
      </c>
      <c r="F11" s="129">
        <v>0</v>
      </c>
      <c r="G11" s="154">
        <v>736</v>
      </c>
      <c r="H11" s="157">
        <v>4.5659831806779421</v>
      </c>
      <c r="I11" s="143">
        <v>0.10183526124178682</v>
      </c>
    </row>
    <row r="12" spans="2:9" ht="22.15" customHeight="1" x14ac:dyDescent="0.25">
      <c r="B12" s="126" t="s">
        <v>117</v>
      </c>
      <c r="C12" s="127" t="s">
        <v>118</v>
      </c>
      <c r="D12" s="128">
        <v>6591242.879999999</v>
      </c>
      <c r="E12" s="129">
        <v>44</v>
      </c>
      <c r="F12" s="129">
        <v>0</v>
      </c>
      <c r="G12" s="154">
        <v>500</v>
      </c>
      <c r="H12" s="157">
        <v>6.6755239946490956</v>
      </c>
      <c r="I12" s="143">
        <v>7.5858227211921536E-2</v>
      </c>
    </row>
    <row r="13" spans="2:9" ht="22.15" customHeight="1" x14ac:dyDescent="0.25">
      <c r="B13" s="126" t="s">
        <v>119</v>
      </c>
      <c r="C13" s="127" t="s">
        <v>120</v>
      </c>
      <c r="D13" s="128">
        <v>1275382.524</v>
      </c>
      <c r="E13" s="129">
        <v>22</v>
      </c>
      <c r="F13" s="129">
        <v>0</v>
      </c>
      <c r="G13" s="154">
        <v>144</v>
      </c>
      <c r="H13" s="157">
        <v>17.249726718068157</v>
      </c>
      <c r="I13" s="143">
        <v>0.11290730215462792</v>
      </c>
    </row>
    <row r="14" spans="2:9" ht="22.15" customHeight="1" x14ac:dyDescent="0.25">
      <c r="B14" s="126" t="s">
        <v>129</v>
      </c>
      <c r="C14" s="130" t="s">
        <v>130</v>
      </c>
      <c r="D14" s="128">
        <v>749033.35199999996</v>
      </c>
      <c r="E14" s="129">
        <v>6</v>
      </c>
      <c r="F14" s="129">
        <v>0</v>
      </c>
      <c r="G14" s="154">
        <v>395</v>
      </c>
      <c r="H14" s="157">
        <v>8.0103242185135706</v>
      </c>
      <c r="I14" s="143">
        <v>0.52734634438547678</v>
      </c>
    </row>
    <row r="15" spans="2:9" ht="22.15" customHeight="1" x14ac:dyDescent="0.25">
      <c r="B15" s="126" t="s">
        <v>135</v>
      </c>
      <c r="C15" s="127" t="s">
        <v>136</v>
      </c>
      <c r="D15" s="128">
        <v>2897000.2239999999</v>
      </c>
      <c r="E15" s="129">
        <v>18</v>
      </c>
      <c r="F15" s="129">
        <v>0</v>
      </c>
      <c r="G15" s="154">
        <v>671</v>
      </c>
      <c r="H15" s="157">
        <v>6.2133236479860212</v>
      </c>
      <c r="I15" s="143">
        <v>0.23161889821103446</v>
      </c>
    </row>
    <row r="16" spans="2:9" ht="22.15" customHeight="1" x14ac:dyDescent="0.25">
      <c r="B16" s="126" t="s">
        <v>137</v>
      </c>
      <c r="C16" s="127" t="s">
        <v>138</v>
      </c>
      <c r="D16" s="128">
        <v>2387237.0639999998</v>
      </c>
      <c r="E16" s="129">
        <v>12</v>
      </c>
      <c r="F16" s="129">
        <v>0</v>
      </c>
      <c r="G16" s="154">
        <v>394</v>
      </c>
      <c r="H16" s="157">
        <v>5.0267316057388429</v>
      </c>
      <c r="I16" s="143">
        <v>0.16504435438842535</v>
      </c>
    </row>
    <row r="17" spans="2:9" ht="22.15" customHeight="1" x14ac:dyDescent="0.25">
      <c r="B17" s="126" t="s">
        <v>146</v>
      </c>
      <c r="C17" s="127" t="s">
        <v>147</v>
      </c>
      <c r="D17" s="128">
        <v>16446536.343999999</v>
      </c>
      <c r="E17" s="129">
        <v>36</v>
      </c>
      <c r="F17" s="129">
        <v>0</v>
      </c>
      <c r="G17" s="154">
        <v>758</v>
      </c>
      <c r="H17" s="157">
        <v>2.188910737617618</v>
      </c>
      <c r="I17" s="143">
        <v>4.6088731642059844E-2</v>
      </c>
    </row>
    <row r="18" spans="2:9" ht="22.15" customHeight="1" x14ac:dyDescent="0.25">
      <c r="B18" s="126" t="s">
        <v>156</v>
      </c>
      <c r="C18" s="127" t="s">
        <v>157</v>
      </c>
      <c r="D18" s="128">
        <v>665125413.4519999</v>
      </c>
      <c r="E18" s="129">
        <v>14674</v>
      </c>
      <c r="F18" s="129">
        <v>4</v>
      </c>
      <c r="G18" s="154">
        <v>551329</v>
      </c>
      <c r="H18" s="157">
        <v>22.068018606928884</v>
      </c>
      <c r="I18" s="143">
        <v>0.82890983993319889</v>
      </c>
    </row>
    <row r="19" spans="2:9" ht="22.15" customHeight="1" x14ac:dyDescent="0.25">
      <c r="B19" s="126" t="s">
        <v>158</v>
      </c>
      <c r="C19" s="127" t="s">
        <v>159</v>
      </c>
      <c r="D19" s="128">
        <v>489403891.1839999</v>
      </c>
      <c r="E19" s="129">
        <v>4418</v>
      </c>
      <c r="F19" s="129">
        <v>1</v>
      </c>
      <c r="G19" s="154">
        <v>226496</v>
      </c>
      <c r="H19" s="157">
        <v>9.0293519925010166</v>
      </c>
      <c r="I19" s="143">
        <v>0.46279975308746552</v>
      </c>
    </row>
    <row r="20" spans="2:9" ht="22.15" customHeight="1" x14ac:dyDescent="0.25">
      <c r="B20" s="126" t="s">
        <v>160</v>
      </c>
      <c r="C20" s="127" t="s">
        <v>161</v>
      </c>
      <c r="D20" s="128">
        <v>82869685.524000004</v>
      </c>
      <c r="E20" s="129">
        <v>1204</v>
      </c>
      <c r="F20" s="129">
        <v>0</v>
      </c>
      <c r="G20" s="154">
        <v>44739</v>
      </c>
      <c r="H20" s="157">
        <v>14.528835151079557</v>
      </c>
      <c r="I20" s="143">
        <v>0.53987172410643547</v>
      </c>
    </row>
    <row r="21" spans="2:9" ht="22.15" customHeight="1" x14ac:dyDescent="0.25">
      <c r="B21" s="126" t="s">
        <v>162</v>
      </c>
      <c r="C21" s="130" t="s">
        <v>163</v>
      </c>
      <c r="D21" s="128">
        <v>12528861.136</v>
      </c>
      <c r="E21" s="129">
        <v>163</v>
      </c>
      <c r="F21" s="129">
        <v>0</v>
      </c>
      <c r="G21" s="154">
        <v>3356</v>
      </c>
      <c r="H21" s="157">
        <v>13.009961418731139</v>
      </c>
      <c r="I21" s="143">
        <v>0.26786153694025588</v>
      </c>
    </row>
    <row r="22" spans="2:9" ht="22.15" customHeight="1" x14ac:dyDescent="0.25">
      <c r="B22" s="126" t="s">
        <v>164</v>
      </c>
      <c r="C22" s="127" t="s">
        <v>165</v>
      </c>
      <c r="D22" s="128">
        <v>1844841.4039999999</v>
      </c>
      <c r="E22" s="129">
        <v>66</v>
      </c>
      <c r="F22" s="129">
        <v>0</v>
      </c>
      <c r="G22" s="154">
        <v>2699</v>
      </c>
      <c r="H22" s="157">
        <v>35.775432975917752</v>
      </c>
      <c r="I22" s="143">
        <v>1.4629983879091215</v>
      </c>
    </row>
    <row r="23" spans="2:9" ht="22.15" customHeight="1" x14ac:dyDescent="0.25">
      <c r="B23" s="126" t="s">
        <v>166</v>
      </c>
      <c r="C23" s="127" t="s">
        <v>167</v>
      </c>
      <c r="D23" s="128">
        <v>1448152.0319999999</v>
      </c>
      <c r="E23" s="129">
        <v>14</v>
      </c>
      <c r="F23" s="129">
        <v>0</v>
      </c>
      <c r="G23" s="154">
        <v>283</v>
      </c>
      <c r="H23" s="157">
        <v>9.6674932539127223</v>
      </c>
      <c r="I23" s="143">
        <v>0.19542147077552147</v>
      </c>
    </row>
    <row r="24" spans="2:9" ht="22.15" customHeight="1" x14ac:dyDescent="0.25">
      <c r="B24" s="126" t="s">
        <v>168</v>
      </c>
      <c r="C24" s="127" t="s">
        <v>169</v>
      </c>
      <c r="D24" s="128">
        <v>2484821.2919999999</v>
      </c>
      <c r="E24" s="129">
        <v>23</v>
      </c>
      <c r="F24" s="129">
        <v>0</v>
      </c>
      <c r="G24" s="154">
        <v>582</v>
      </c>
      <c r="H24" s="157">
        <v>9.2561988558491475</v>
      </c>
      <c r="I24" s="143">
        <v>0.23422207539583495</v>
      </c>
    </row>
    <row r="25" spans="2:9" ht="22.15" customHeight="1" x14ac:dyDescent="0.25">
      <c r="B25" s="126" t="s">
        <v>170</v>
      </c>
      <c r="C25" s="130" t="s">
        <v>171</v>
      </c>
      <c r="D25" s="128">
        <v>650770.36800000002</v>
      </c>
      <c r="E25" s="129">
        <v>7</v>
      </c>
      <c r="F25" s="129">
        <v>0</v>
      </c>
      <c r="G25" s="154">
        <v>177</v>
      </c>
      <c r="H25" s="157">
        <v>10.756482384889411</v>
      </c>
      <c r="I25" s="143">
        <v>0.27198534030363225</v>
      </c>
    </row>
    <row r="26" spans="2:9" ht="22.15" customHeight="1" x14ac:dyDescent="0.25">
      <c r="B26" s="126" t="s">
        <v>172</v>
      </c>
      <c r="C26" s="130" t="s">
        <v>173</v>
      </c>
      <c r="D26" s="128">
        <v>622715.11999999988</v>
      </c>
      <c r="E26" s="129">
        <v>10</v>
      </c>
      <c r="F26" s="129">
        <v>0</v>
      </c>
      <c r="G26" s="154">
        <v>143</v>
      </c>
      <c r="H26" s="157">
        <v>16.058707551536571</v>
      </c>
      <c r="I26" s="143">
        <v>0.22963951798697296</v>
      </c>
    </row>
    <row r="27" spans="2:9" ht="22.15" customHeight="1" thickBot="1" x14ac:dyDescent="0.3">
      <c r="B27" s="159" t="s">
        <v>222</v>
      </c>
      <c r="C27" s="130" t="s">
        <v>215</v>
      </c>
      <c r="D27" s="128">
        <v>1522693.3639999998</v>
      </c>
      <c r="E27" s="129">
        <v>56</v>
      </c>
      <c r="F27" s="129">
        <v>0</v>
      </c>
      <c r="G27" s="154">
        <v>2009</v>
      </c>
      <c r="H27" s="157">
        <v>36.776938367218108</v>
      </c>
      <c r="I27" s="143">
        <v>1.3193726639239496</v>
      </c>
    </row>
    <row r="28" spans="2:9" ht="22.15" customHeight="1" thickTop="1" thickBot="1" x14ac:dyDescent="0.3">
      <c r="B28" s="179" t="s">
        <v>186</v>
      </c>
      <c r="C28" s="180"/>
      <c r="D28" s="131">
        <v>1402501862.1199996</v>
      </c>
      <c r="E28" s="132">
        <v>23822</v>
      </c>
      <c r="F28" s="132">
        <v>5</v>
      </c>
      <c r="G28" s="155">
        <v>898175</v>
      </c>
      <c r="H28" s="158">
        <v>16.988925750147299</v>
      </c>
      <c r="I28" s="133">
        <v>0.64040913189400894</v>
      </c>
    </row>
    <row r="29" spans="2:9" ht="21.75" customHeight="1" thickTop="1" thickBot="1" x14ac:dyDescent="0.3">
      <c r="B29" s="134"/>
      <c r="C29" s="135"/>
      <c r="D29" s="135"/>
      <c r="E29" s="136"/>
      <c r="F29" s="135"/>
      <c r="G29" s="137"/>
      <c r="H29" s="138"/>
      <c r="I29" s="138"/>
    </row>
    <row r="30" spans="2:9" ht="27.75" customHeight="1" thickTop="1" x14ac:dyDescent="0.25">
      <c r="B30" s="181" t="s">
        <v>187</v>
      </c>
      <c r="C30" s="182"/>
      <c r="D30" s="182"/>
      <c r="E30" s="182"/>
      <c r="F30" s="182"/>
      <c r="G30" s="182"/>
      <c r="H30" s="182"/>
      <c r="I30" s="183"/>
    </row>
    <row r="31" spans="2:9" ht="22.15" customHeight="1" thickBot="1" x14ac:dyDescent="0.3">
      <c r="B31" s="184" t="s">
        <v>188</v>
      </c>
      <c r="C31" s="185"/>
      <c r="D31" s="185"/>
      <c r="E31" s="185"/>
      <c r="F31" s="185"/>
      <c r="G31" s="185"/>
      <c r="H31" s="185"/>
      <c r="I31" s="186"/>
    </row>
    <row r="32" spans="2:9" ht="15.75" thickTop="1" x14ac:dyDescent="0.25">
      <c r="B32" s="187"/>
      <c r="C32" s="187"/>
      <c r="D32" s="187"/>
      <c r="E32" s="187"/>
      <c r="F32" s="187"/>
      <c r="G32" s="187"/>
      <c r="H32" s="187"/>
      <c r="I32" s="187"/>
    </row>
    <row r="33" spans="2:9" x14ac:dyDescent="0.25">
      <c r="B33" s="139"/>
      <c r="C33" s="140"/>
      <c r="D33" s="141"/>
      <c r="E33" s="142"/>
      <c r="F33" s="142"/>
      <c r="G33" s="142"/>
      <c r="H33" s="139"/>
      <c r="I33" s="139"/>
    </row>
    <row r="34" spans="2:9" x14ac:dyDescent="0.25">
      <c r="B34" s="144"/>
      <c r="C34" s="144"/>
      <c r="D34" s="144"/>
      <c r="E34" s="144"/>
      <c r="F34" s="144"/>
      <c r="G34" s="144"/>
      <c r="H34" s="144"/>
      <c r="I34" s="144"/>
    </row>
    <row r="35" spans="2:9" x14ac:dyDescent="0.25">
      <c r="B35" s="144"/>
      <c r="C35" s="144"/>
      <c r="D35" s="144"/>
      <c r="E35" s="144"/>
      <c r="F35" s="144"/>
      <c r="G35" s="144"/>
      <c r="H35" s="144"/>
      <c r="I35" s="144"/>
    </row>
    <row r="36" spans="2:9" x14ac:dyDescent="0.25">
      <c r="B36" s="144"/>
      <c r="C36" s="144"/>
      <c r="D36" s="144"/>
      <c r="E36" s="144"/>
      <c r="F36" s="144"/>
      <c r="G36" s="144"/>
      <c r="H36" s="144"/>
      <c r="I36" s="144"/>
    </row>
    <row r="37" spans="2:9" x14ac:dyDescent="0.25">
      <c r="B37" s="144"/>
      <c r="C37" s="144"/>
      <c r="D37" s="144"/>
      <c r="E37" s="144"/>
      <c r="F37" s="144"/>
      <c r="G37" s="144"/>
      <c r="H37" s="144"/>
      <c r="I37" s="144"/>
    </row>
    <row r="38" spans="2:9" x14ac:dyDescent="0.25">
      <c r="B38" s="144"/>
      <c r="C38" s="144"/>
      <c r="D38" s="144"/>
      <c r="E38" s="144"/>
      <c r="F38" s="144"/>
      <c r="G38" s="144"/>
      <c r="H38" s="144"/>
      <c r="I38" s="144"/>
    </row>
    <row r="39" spans="2:9" x14ac:dyDescent="0.25">
      <c r="B39" s="144"/>
      <c r="C39" s="144"/>
      <c r="D39" s="144"/>
      <c r="E39" s="144"/>
      <c r="F39" s="144"/>
      <c r="G39" s="144"/>
      <c r="H39" s="144"/>
      <c r="I39" s="144"/>
    </row>
    <row r="40" spans="2:9" x14ac:dyDescent="0.25">
      <c r="B40" s="144"/>
      <c r="C40" s="144"/>
      <c r="D40" s="144"/>
      <c r="E40" s="144"/>
      <c r="F40" s="144"/>
      <c r="G40" s="144"/>
      <c r="H40" s="144"/>
      <c r="I40" s="144"/>
    </row>
    <row r="41" spans="2:9" x14ac:dyDescent="0.25">
      <c r="B41" s="144"/>
      <c r="C41" s="144"/>
      <c r="D41" s="144"/>
      <c r="E41" s="144"/>
      <c r="F41" s="144"/>
      <c r="G41" s="144"/>
      <c r="H41" s="144"/>
      <c r="I41" s="144"/>
    </row>
    <row r="42" spans="2:9" x14ac:dyDescent="0.25">
      <c r="B42" s="144"/>
      <c r="C42" s="144"/>
      <c r="D42" s="144"/>
      <c r="E42" s="144"/>
      <c r="F42" s="144"/>
      <c r="G42" s="144"/>
      <c r="H42" s="144"/>
      <c r="I42" s="144"/>
    </row>
    <row r="43" spans="2:9" x14ac:dyDescent="0.25">
      <c r="B43" s="144"/>
      <c r="C43" s="144"/>
      <c r="D43" s="144"/>
      <c r="E43" s="144"/>
      <c r="F43" s="144"/>
      <c r="G43" s="144"/>
      <c r="H43" s="144"/>
      <c r="I43" s="144"/>
    </row>
    <row r="44" spans="2:9" x14ac:dyDescent="0.25">
      <c r="B44" s="144"/>
      <c r="C44" s="144"/>
      <c r="D44" s="144"/>
      <c r="E44" s="144"/>
      <c r="F44" s="144"/>
      <c r="G44" s="144"/>
      <c r="H44" s="144"/>
      <c r="I44" s="144"/>
    </row>
    <row r="45" spans="2:9" x14ac:dyDescent="0.25">
      <c r="B45" s="144"/>
      <c r="C45" s="144"/>
      <c r="D45" s="144"/>
      <c r="E45" s="144"/>
      <c r="F45" s="144"/>
      <c r="G45" s="144"/>
      <c r="H45" s="144"/>
      <c r="I45" s="144"/>
    </row>
    <row r="46" spans="2:9" x14ac:dyDescent="0.25">
      <c r="B46" s="144"/>
      <c r="C46" s="144"/>
      <c r="D46" s="144"/>
      <c r="E46" s="144"/>
      <c r="F46" s="144"/>
      <c r="G46" s="144"/>
      <c r="H46" s="144"/>
      <c r="I46" s="144"/>
    </row>
    <row r="47" spans="2:9" x14ac:dyDescent="0.25">
      <c r="B47" s="144"/>
      <c r="C47" s="144"/>
      <c r="D47" s="144"/>
      <c r="E47" s="144"/>
      <c r="F47" s="144"/>
      <c r="G47" s="144"/>
      <c r="H47" s="144"/>
      <c r="I47" s="144"/>
    </row>
    <row r="48" spans="2:9" x14ac:dyDescent="0.25">
      <c r="B48" s="144"/>
      <c r="C48" s="144"/>
      <c r="D48" s="144"/>
      <c r="E48" s="144"/>
      <c r="F48" s="144"/>
      <c r="G48" s="144"/>
      <c r="H48" s="144"/>
      <c r="I48" s="144"/>
    </row>
    <row r="49" spans="2:9" x14ac:dyDescent="0.25">
      <c r="B49" s="144"/>
      <c r="C49" s="144"/>
      <c r="D49" s="144"/>
      <c r="E49" s="144"/>
      <c r="F49" s="144"/>
      <c r="G49" s="144"/>
      <c r="H49" s="144"/>
      <c r="I49" s="144"/>
    </row>
    <row r="50" spans="2:9" x14ac:dyDescent="0.25">
      <c r="B50" s="144"/>
      <c r="C50" s="144"/>
      <c r="D50" s="144"/>
      <c r="E50" s="144"/>
      <c r="F50" s="144"/>
      <c r="G50" s="144"/>
      <c r="H50" s="144"/>
      <c r="I50" s="144"/>
    </row>
    <row r="51" spans="2:9" x14ac:dyDescent="0.25">
      <c r="B51" s="144"/>
      <c r="C51" s="144"/>
      <c r="D51" s="144"/>
      <c r="E51" s="144"/>
      <c r="F51" s="144"/>
      <c r="G51" s="144"/>
      <c r="H51" s="144"/>
      <c r="I51" s="144"/>
    </row>
    <row r="52" spans="2:9" x14ac:dyDescent="0.25">
      <c r="B52" s="144"/>
      <c r="C52" s="144"/>
      <c r="D52" s="144"/>
      <c r="E52" s="144"/>
      <c r="F52" s="144"/>
      <c r="G52" s="144"/>
      <c r="H52" s="144"/>
      <c r="I52" s="144"/>
    </row>
    <row r="53" spans="2:9" x14ac:dyDescent="0.25">
      <c r="B53" s="144"/>
      <c r="C53" s="144"/>
      <c r="D53" s="144"/>
      <c r="E53" s="144"/>
      <c r="F53" s="144"/>
      <c r="G53" s="144"/>
      <c r="H53" s="144"/>
      <c r="I53" s="144"/>
    </row>
    <row r="54" spans="2:9" x14ac:dyDescent="0.25">
      <c r="B54" s="144"/>
      <c r="C54" s="144"/>
      <c r="D54" s="144"/>
      <c r="E54" s="144"/>
      <c r="F54" s="144"/>
      <c r="G54" s="144"/>
      <c r="H54" s="144"/>
      <c r="I54" s="144"/>
    </row>
    <row r="55" spans="2:9" x14ac:dyDescent="0.25">
      <c r="B55" s="144"/>
      <c r="C55" s="144"/>
      <c r="D55" s="144"/>
      <c r="E55" s="144"/>
      <c r="F55" s="144"/>
      <c r="G55" s="144"/>
      <c r="H55" s="144"/>
      <c r="I55" s="144"/>
    </row>
    <row r="56" spans="2:9" x14ac:dyDescent="0.25">
      <c r="B56" s="144"/>
      <c r="C56" s="144"/>
      <c r="D56" s="144"/>
      <c r="E56" s="144"/>
      <c r="F56" s="144"/>
      <c r="G56" s="144"/>
      <c r="H56" s="144"/>
      <c r="I56" s="144"/>
    </row>
    <row r="57" spans="2:9" x14ac:dyDescent="0.25">
      <c r="B57" s="144"/>
      <c r="C57" s="144"/>
      <c r="D57" s="144"/>
      <c r="E57" s="144"/>
      <c r="F57" s="144"/>
      <c r="G57" s="144"/>
      <c r="H57" s="144"/>
      <c r="I57" s="144"/>
    </row>
    <row r="58" spans="2:9" x14ac:dyDescent="0.25">
      <c r="B58" s="144"/>
      <c r="C58" s="144"/>
      <c r="D58" s="144"/>
      <c r="E58" s="144"/>
      <c r="F58" s="144"/>
      <c r="G58" s="144"/>
      <c r="H58" s="144"/>
      <c r="I58" s="144"/>
    </row>
    <row r="59" spans="2:9" x14ac:dyDescent="0.25">
      <c r="B59" s="144"/>
      <c r="C59" s="144"/>
      <c r="D59" s="144"/>
      <c r="E59" s="144"/>
      <c r="F59" s="144"/>
      <c r="G59" s="144"/>
      <c r="H59" s="144"/>
      <c r="I59" s="144"/>
    </row>
    <row r="60" spans="2:9" x14ac:dyDescent="0.25">
      <c r="B60" s="144"/>
      <c r="C60" s="144"/>
      <c r="D60" s="144"/>
      <c r="E60" s="144"/>
      <c r="F60" s="144"/>
      <c r="G60" s="144"/>
      <c r="H60" s="144"/>
      <c r="I60" s="144"/>
    </row>
    <row r="61" spans="2:9" x14ac:dyDescent="0.25">
      <c r="B61" s="144"/>
      <c r="C61" s="144"/>
      <c r="D61" s="144"/>
      <c r="E61" s="144"/>
      <c r="F61" s="144"/>
      <c r="G61" s="144"/>
      <c r="H61" s="144"/>
      <c r="I61" s="144"/>
    </row>
    <row r="62" spans="2:9" x14ac:dyDescent="0.25">
      <c r="B62" s="144"/>
      <c r="C62" s="144"/>
      <c r="D62" s="144"/>
      <c r="E62" s="144"/>
      <c r="F62" s="144"/>
      <c r="G62" s="144"/>
      <c r="H62" s="144"/>
      <c r="I62" s="144"/>
    </row>
    <row r="63" spans="2:9" x14ac:dyDescent="0.25">
      <c r="B63" s="144"/>
      <c r="C63" s="144"/>
      <c r="D63" s="144"/>
      <c r="E63" s="144"/>
      <c r="F63" s="144"/>
      <c r="G63" s="144"/>
      <c r="H63" s="144"/>
      <c r="I63" s="144"/>
    </row>
    <row r="64" spans="2:9" x14ac:dyDescent="0.25">
      <c r="B64" s="144"/>
      <c r="C64" s="144"/>
      <c r="D64" s="144"/>
      <c r="E64" s="144"/>
      <c r="F64" s="144"/>
      <c r="G64" s="144"/>
      <c r="H64" s="144"/>
      <c r="I64" s="144"/>
    </row>
    <row r="65" spans="2:9" x14ac:dyDescent="0.25">
      <c r="B65" s="144"/>
      <c r="C65" s="144"/>
      <c r="D65" s="144"/>
      <c r="E65" s="144"/>
      <c r="F65" s="144"/>
      <c r="G65" s="144"/>
      <c r="H65" s="144"/>
      <c r="I65" s="144"/>
    </row>
    <row r="66" spans="2:9" x14ac:dyDescent="0.25">
      <c r="B66" s="144"/>
      <c r="C66" s="144"/>
      <c r="D66" s="144"/>
      <c r="E66" s="144"/>
      <c r="F66" s="144"/>
      <c r="G66" s="144"/>
      <c r="H66" s="144"/>
      <c r="I66" s="144"/>
    </row>
    <row r="67" spans="2:9" x14ac:dyDescent="0.25">
      <c r="B67" s="144"/>
      <c r="C67" s="144"/>
      <c r="D67" s="144"/>
      <c r="E67" s="144"/>
      <c r="F67" s="144"/>
      <c r="G67" s="144"/>
      <c r="H67" s="144"/>
      <c r="I67" s="144"/>
    </row>
    <row r="68" spans="2:9" x14ac:dyDescent="0.25">
      <c r="B68" s="144"/>
      <c r="C68" s="144"/>
      <c r="D68" s="144"/>
      <c r="E68" s="144"/>
      <c r="F68" s="144"/>
      <c r="G68" s="144"/>
      <c r="H68" s="144"/>
      <c r="I68" s="144"/>
    </row>
    <row r="69" spans="2:9" x14ac:dyDescent="0.25">
      <c r="B69" s="144"/>
      <c r="C69" s="144"/>
      <c r="D69" s="144"/>
      <c r="E69" s="144"/>
      <c r="F69" s="144"/>
      <c r="G69" s="144"/>
      <c r="H69" s="144"/>
      <c r="I69" s="144"/>
    </row>
    <row r="70" spans="2:9" x14ac:dyDescent="0.25">
      <c r="B70" s="144"/>
      <c r="C70" s="144"/>
      <c r="D70" s="144"/>
      <c r="E70" s="144"/>
      <c r="F70" s="144"/>
      <c r="G70" s="144"/>
      <c r="H70" s="144"/>
      <c r="I70" s="144"/>
    </row>
    <row r="71" spans="2:9" x14ac:dyDescent="0.25">
      <c r="B71" s="144"/>
      <c r="C71" s="144"/>
      <c r="D71" s="144"/>
      <c r="E71" s="144"/>
      <c r="F71" s="144"/>
      <c r="G71" s="144"/>
      <c r="H71" s="144"/>
      <c r="I71" s="144"/>
    </row>
    <row r="72" spans="2:9" x14ac:dyDescent="0.25">
      <c r="B72" s="144"/>
      <c r="C72" s="144"/>
      <c r="D72" s="144"/>
      <c r="E72" s="144"/>
      <c r="F72" s="144"/>
      <c r="G72" s="144"/>
      <c r="H72" s="144"/>
      <c r="I72" s="144"/>
    </row>
    <row r="73" spans="2:9" x14ac:dyDescent="0.25">
      <c r="B73" s="144"/>
      <c r="C73" s="144"/>
      <c r="D73" s="144"/>
      <c r="E73" s="144"/>
      <c r="F73" s="144"/>
      <c r="G73" s="144"/>
      <c r="H73" s="144"/>
      <c r="I73" s="144"/>
    </row>
    <row r="74" spans="2:9" x14ac:dyDescent="0.25">
      <c r="B74" s="144"/>
      <c r="C74" s="144"/>
      <c r="D74" s="144"/>
      <c r="E74" s="144"/>
      <c r="F74" s="144"/>
      <c r="G74" s="144"/>
      <c r="H74" s="144"/>
      <c r="I74" s="144"/>
    </row>
    <row r="75" spans="2:9" x14ac:dyDescent="0.25">
      <c r="B75" s="144"/>
      <c r="C75" s="144"/>
      <c r="D75" s="144"/>
      <c r="E75" s="144"/>
      <c r="F75" s="144"/>
      <c r="G75" s="144"/>
      <c r="H75" s="144"/>
      <c r="I75" s="144"/>
    </row>
    <row r="76" spans="2:9" x14ac:dyDescent="0.25">
      <c r="B76" s="144"/>
      <c r="C76" s="144"/>
      <c r="D76" s="144"/>
      <c r="E76" s="144"/>
      <c r="F76" s="144"/>
      <c r="G76" s="144"/>
      <c r="H76" s="144"/>
      <c r="I76" s="144"/>
    </row>
    <row r="77" spans="2:9" x14ac:dyDescent="0.25">
      <c r="B77" s="144"/>
      <c r="C77" s="144"/>
      <c r="D77" s="144"/>
      <c r="E77" s="144"/>
      <c r="F77" s="144"/>
      <c r="G77" s="144"/>
      <c r="H77" s="144"/>
      <c r="I77" s="144"/>
    </row>
    <row r="78" spans="2:9" x14ac:dyDescent="0.25">
      <c r="B78" s="144"/>
      <c r="C78" s="144"/>
      <c r="D78" s="144"/>
      <c r="E78" s="144"/>
      <c r="F78" s="144"/>
      <c r="G78" s="144"/>
      <c r="H78" s="144"/>
      <c r="I78" s="144"/>
    </row>
    <row r="79" spans="2:9" x14ac:dyDescent="0.25">
      <c r="B79" s="144"/>
      <c r="C79" s="144"/>
      <c r="D79" s="144"/>
      <c r="E79" s="144"/>
      <c r="F79" s="144"/>
      <c r="G79" s="144"/>
      <c r="H79" s="144"/>
      <c r="I79" s="144"/>
    </row>
    <row r="80" spans="2:9" x14ac:dyDescent="0.25">
      <c r="B80" s="144"/>
      <c r="C80" s="144"/>
      <c r="D80" s="144"/>
      <c r="E80" s="144"/>
      <c r="F80" s="144"/>
      <c r="G80" s="144"/>
      <c r="H80" s="144"/>
      <c r="I80" s="144"/>
    </row>
    <row r="81" spans="2:9" x14ac:dyDescent="0.25">
      <c r="B81" s="144"/>
      <c r="C81" s="144"/>
      <c r="D81" s="144"/>
      <c r="E81" s="144"/>
      <c r="F81" s="144"/>
      <c r="G81" s="144"/>
      <c r="H81" s="144"/>
      <c r="I81" s="144"/>
    </row>
    <row r="82" spans="2:9" x14ac:dyDescent="0.25">
      <c r="B82" s="144"/>
      <c r="C82" s="144"/>
      <c r="D82" s="144"/>
      <c r="E82" s="144"/>
      <c r="F82" s="144"/>
      <c r="G82" s="144"/>
      <c r="H82" s="144"/>
      <c r="I82" s="144"/>
    </row>
    <row r="83" spans="2:9" x14ac:dyDescent="0.25">
      <c r="B83" s="144"/>
      <c r="C83" s="144"/>
      <c r="D83" s="144"/>
      <c r="E83" s="144"/>
      <c r="F83" s="144"/>
      <c r="G83" s="144"/>
      <c r="H83" s="144"/>
      <c r="I83" s="144"/>
    </row>
    <row r="84" spans="2:9" x14ac:dyDescent="0.25">
      <c r="B84" s="144"/>
      <c r="C84" s="144"/>
      <c r="D84" s="144"/>
      <c r="E84" s="144"/>
      <c r="F84" s="144"/>
      <c r="G84" s="144"/>
      <c r="H84" s="144"/>
      <c r="I84" s="144"/>
    </row>
    <row r="85" spans="2:9" x14ac:dyDescent="0.25">
      <c r="B85" s="144"/>
      <c r="C85" s="144"/>
      <c r="D85" s="144"/>
      <c r="E85" s="144"/>
      <c r="F85" s="144"/>
      <c r="G85" s="144"/>
      <c r="H85" s="144"/>
      <c r="I85" s="144"/>
    </row>
    <row r="86" spans="2:9" x14ac:dyDescent="0.25">
      <c r="B86" s="144"/>
      <c r="C86" s="144"/>
      <c r="D86" s="144"/>
      <c r="E86" s="144"/>
      <c r="F86" s="144"/>
      <c r="G86" s="144"/>
      <c r="H86" s="144"/>
      <c r="I86" s="144"/>
    </row>
    <row r="87" spans="2:9" x14ac:dyDescent="0.25">
      <c r="B87" s="144"/>
      <c r="C87" s="144"/>
      <c r="D87" s="144"/>
      <c r="E87" s="144"/>
      <c r="F87" s="144"/>
      <c r="G87" s="144"/>
      <c r="H87" s="144"/>
      <c r="I87" s="144"/>
    </row>
    <row r="88" spans="2:9" x14ac:dyDescent="0.25">
      <c r="B88" s="144"/>
      <c r="C88" s="144"/>
      <c r="D88" s="144"/>
      <c r="E88" s="144"/>
      <c r="F88" s="144"/>
      <c r="G88" s="144"/>
      <c r="H88" s="144"/>
      <c r="I88" s="144"/>
    </row>
    <row r="89" spans="2:9" x14ac:dyDescent="0.25">
      <c r="B89" s="144"/>
      <c r="C89" s="144"/>
      <c r="D89" s="144"/>
      <c r="E89" s="144"/>
      <c r="F89" s="144"/>
      <c r="G89" s="144"/>
      <c r="H89" s="144"/>
      <c r="I89" s="144"/>
    </row>
    <row r="90" spans="2:9" x14ac:dyDescent="0.25">
      <c r="B90" s="144"/>
      <c r="C90" s="144"/>
      <c r="D90" s="144"/>
      <c r="E90" s="144"/>
      <c r="F90" s="144"/>
      <c r="G90" s="144"/>
      <c r="H90" s="144"/>
      <c r="I90" s="144"/>
    </row>
    <row r="91" spans="2:9" x14ac:dyDescent="0.25">
      <c r="B91" s="144"/>
      <c r="C91" s="144"/>
      <c r="D91" s="144"/>
      <c r="E91" s="144"/>
      <c r="F91" s="144"/>
      <c r="G91" s="144"/>
      <c r="H91" s="144"/>
      <c r="I91" s="144"/>
    </row>
    <row r="92" spans="2:9" x14ac:dyDescent="0.25">
      <c r="B92" s="144"/>
      <c r="C92" s="144"/>
      <c r="D92" s="144"/>
      <c r="E92" s="144"/>
      <c r="F92" s="144"/>
      <c r="G92" s="144"/>
      <c r="H92" s="144"/>
      <c r="I92" s="144"/>
    </row>
    <row r="93" spans="2:9" x14ac:dyDescent="0.25">
      <c r="B93" s="144"/>
      <c r="C93" s="144"/>
      <c r="D93" s="144"/>
      <c r="E93" s="144"/>
      <c r="F93" s="144"/>
      <c r="G93" s="144"/>
      <c r="H93" s="144"/>
      <c r="I93" s="144"/>
    </row>
    <row r="94" spans="2:9" x14ac:dyDescent="0.25">
      <c r="B94" s="144"/>
      <c r="C94" s="144"/>
      <c r="D94" s="144"/>
      <c r="E94" s="144"/>
      <c r="F94" s="144"/>
      <c r="G94" s="144"/>
      <c r="H94" s="144"/>
      <c r="I94" s="144"/>
    </row>
    <row r="95" spans="2:9" x14ac:dyDescent="0.25">
      <c r="B95" s="144"/>
      <c r="C95" s="144"/>
      <c r="D95" s="144"/>
      <c r="E95" s="144"/>
      <c r="F95" s="144"/>
      <c r="G95" s="144"/>
      <c r="H95" s="144"/>
      <c r="I95" s="144"/>
    </row>
    <row r="96" spans="2:9" x14ac:dyDescent="0.25">
      <c r="B96" s="144"/>
      <c r="C96" s="144"/>
      <c r="D96" s="144"/>
      <c r="E96" s="144"/>
      <c r="F96" s="144"/>
      <c r="G96" s="144"/>
      <c r="H96" s="144"/>
      <c r="I96" s="144"/>
    </row>
    <row r="97" spans="2:9" x14ac:dyDescent="0.25">
      <c r="B97" s="144"/>
      <c r="C97" s="144"/>
      <c r="D97" s="144"/>
      <c r="E97" s="144"/>
      <c r="F97" s="144"/>
      <c r="G97" s="144"/>
      <c r="H97" s="144"/>
      <c r="I97" s="144"/>
    </row>
    <row r="98" spans="2:9" x14ac:dyDescent="0.25">
      <c r="B98" s="144"/>
      <c r="C98" s="144"/>
      <c r="D98" s="144"/>
      <c r="E98" s="144"/>
      <c r="F98" s="144"/>
      <c r="G98" s="144"/>
      <c r="H98" s="144"/>
      <c r="I98" s="144"/>
    </row>
    <row r="99" spans="2:9" x14ac:dyDescent="0.25">
      <c r="B99" s="144"/>
      <c r="C99" s="144"/>
      <c r="D99" s="144"/>
      <c r="E99" s="144"/>
      <c r="F99" s="144"/>
      <c r="G99" s="144"/>
      <c r="H99" s="144"/>
      <c r="I99" s="144"/>
    </row>
    <row r="100" spans="2:9" x14ac:dyDescent="0.25">
      <c r="B100" s="144"/>
      <c r="C100" s="144"/>
      <c r="D100" s="144"/>
      <c r="E100" s="144"/>
      <c r="F100" s="144"/>
      <c r="G100" s="144"/>
      <c r="H100" s="144"/>
      <c r="I100" s="144"/>
    </row>
    <row r="101" spans="2:9" x14ac:dyDescent="0.25">
      <c r="B101" s="144"/>
      <c r="C101" s="144"/>
      <c r="D101" s="144"/>
      <c r="E101" s="144"/>
      <c r="F101" s="144"/>
      <c r="G101" s="144"/>
      <c r="H101" s="144"/>
      <c r="I101" s="144"/>
    </row>
    <row r="102" spans="2:9" x14ac:dyDescent="0.25">
      <c r="B102" s="144"/>
      <c r="C102" s="144"/>
      <c r="D102" s="144"/>
      <c r="E102" s="144"/>
      <c r="F102" s="144"/>
      <c r="G102" s="144"/>
      <c r="H102" s="144"/>
      <c r="I102" s="144"/>
    </row>
    <row r="103" spans="2:9" x14ac:dyDescent="0.25">
      <c r="B103" s="144"/>
      <c r="C103" s="144"/>
      <c r="D103" s="144"/>
      <c r="E103" s="144"/>
      <c r="F103" s="144"/>
      <c r="G103" s="144"/>
      <c r="H103" s="144"/>
      <c r="I103" s="144"/>
    </row>
    <row r="104" spans="2:9" x14ac:dyDescent="0.25">
      <c r="B104" s="144"/>
      <c r="C104" s="144"/>
      <c r="D104" s="144"/>
      <c r="E104" s="144"/>
      <c r="F104" s="144"/>
      <c r="G104" s="144"/>
      <c r="H104" s="144"/>
      <c r="I104" s="144"/>
    </row>
    <row r="105" spans="2:9" x14ac:dyDescent="0.25">
      <c r="B105" s="144"/>
      <c r="C105" s="144"/>
      <c r="D105" s="144"/>
      <c r="E105" s="144"/>
      <c r="F105" s="144"/>
      <c r="G105" s="144"/>
      <c r="H105" s="144"/>
      <c r="I105" s="144"/>
    </row>
    <row r="106" spans="2:9" x14ac:dyDescent="0.25">
      <c r="B106" s="144"/>
      <c r="C106" s="144"/>
      <c r="D106" s="144"/>
      <c r="E106" s="144"/>
      <c r="F106" s="144"/>
      <c r="G106" s="144"/>
      <c r="H106" s="144"/>
      <c r="I106" s="144"/>
    </row>
    <row r="107" spans="2:9" x14ac:dyDescent="0.25">
      <c r="B107" s="144"/>
      <c r="C107" s="144"/>
      <c r="D107" s="144"/>
      <c r="E107" s="144"/>
      <c r="F107" s="144"/>
      <c r="G107" s="144"/>
      <c r="H107" s="144"/>
      <c r="I107" s="144"/>
    </row>
    <row r="108" spans="2:9" x14ac:dyDescent="0.25">
      <c r="B108" s="144"/>
      <c r="C108" s="144"/>
      <c r="D108" s="144"/>
      <c r="E108" s="144"/>
      <c r="F108" s="144"/>
      <c r="G108" s="144"/>
      <c r="H108" s="144"/>
      <c r="I108" s="144"/>
    </row>
    <row r="109" spans="2:9" x14ac:dyDescent="0.25">
      <c r="B109" s="144"/>
      <c r="C109" s="144"/>
      <c r="D109" s="144"/>
      <c r="E109" s="144"/>
      <c r="F109" s="144"/>
      <c r="G109" s="144"/>
      <c r="H109" s="144"/>
      <c r="I109" s="144"/>
    </row>
    <row r="110" spans="2:9" x14ac:dyDescent="0.25">
      <c r="B110" s="144"/>
      <c r="C110" s="144"/>
      <c r="D110" s="144"/>
      <c r="E110" s="144"/>
      <c r="F110" s="144"/>
      <c r="G110" s="144"/>
      <c r="H110" s="144"/>
      <c r="I110" s="144"/>
    </row>
    <row r="111" spans="2:9" x14ac:dyDescent="0.25">
      <c r="B111" s="144"/>
      <c r="C111" s="144"/>
      <c r="D111" s="144"/>
      <c r="E111" s="144"/>
      <c r="F111" s="144"/>
      <c r="G111" s="144"/>
      <c r="H111" s="144"/>
      <c r="I111" s="144"/>
    </row>
    <row r="112" spans="2:9" x14ac:dyDescent="0.25">
      <c r="B112" s="144"/>
      <c r="C112" s="144"/>
      <c r="D112" s="144"/>
      <c r="E112" s="144"/>
      <c r="F112" s="144"/>
      <c r="G112" s="144"/>
      <c r="H112" s="144"/>
      <c r="I112" s="144"/>
    </row>
    <row r="113" spans="2:9" x14ac:dyDescent="0.25">
      <c r="B113" s="144"/>
      <c r="C113" s="144"/>
      <c r="D113" s="144"/>
      <c r="E113" s="144"/>
      <c r="F113" s="144"/>
      <c r="G113" s="144"/>
      <c r="H113" s="144"/>
      <c r="I113" s="144"/>
    </row>
    <row r="114" spans="2:9" x14ac:dyDescent="0.25">
      <c r="B114" s="144"/>
      <c r="C114" s="144"/>
      <c r="D114" s="144"/>
      <c r="E114" s="144"/>
      <c r="F114" s="144"/>
      <c r="G114" s="144"/>
      <c r="H114" s="144"/>
      <c r="I114" s="144"/>
    </row>
    <row r="115" spans="2:9" x14ac:dyDescent="0.25">
      <c r="B115" s="144"/>
      <c r="C115" s="144"/>
      <c r="D115" s="144"/>
      <c r="E115" s="144"/>
      <c r="F115" s="144"/>
      <c r="G115" s="144"/>
      <c r="H115" s="144"/>
      <c r="I115" s="144"/>
    </row>
    <row r="116" spans="2:9" x14ac:dyDescent="0.25">
      <c r="B116" s="144"/>
      <c r="C116" s="144"/>
      <c r="D116" s="144"/>
      <c r="E116" s="144"/>
      <c r="F116" s="144"/>
      <c r="G116" s="144"/>
      <c r="H116" s="144"/>
      <c r="I116" s="144"/>
    </row>
    <row r="117" spans="2:9" x14ac:dyDescent="0.25">
      <c r="B117" s="144"/>
      <c r="C117" s="144"/>
      <c r="D117" s="144"/>
      <c r="E117" s="144"/>
      <c r="F117" s="144"/>
      <c r="G117" s="144"/>
      <c r="H117" s="144"/>
      <c r="I117" s="144"/>
    </row>
    <row r="118" spans="2:9" x14ac:dyDescent="0.25">
      <c r="B118" s="144"/>
      <c r="C118" s="144"/>
      <c r="D118" s="144"/>
      <c r="E118" s="144"/>
      <c r="F118" s="144"/>
      <c r="G118" s="144"/>
      <c r="H118" s="144"/>
      <c r="I118" s="144"/>
    </row>
    <row r="119" spans="2:9" x14ac:dyDescent="0.25">
      <c r="B119" s="144"/>
      <c r="C119" s="144"/>
      <c r="D119" s="144"/>
      <c r="E119" s="144"/>
      <c r="F119" s="144"/>
      <c r="G119" s="144"/>
      <c r="H119" s="144"/>
      <c r="I119" s="144"/>
    </row>
    <row r="120" spans="2:9" x14ac:dyDescent="0.25">
      <c r="B120" s="144"/>
      <c r="C120" s="144"/>
      <c r="D120" s="144"/>
      <c r="E120" s="144"/>
      <c r="F120" s="144"/>
      <c r="G120" s="144"/>
      <c r="H120" s="144"/>
      <c r="I120" s="144"/>
    </row>
    <row r="121" spans="2:9" x14ac:dyDescent="0.25">
      <c r="B121" s="144"/>
      <c r="C121" s="144"/>
      <c r="D121" s="144"/>
      <c r="E121" s="144"/>
      <c r="F121" s="144"/>
      <c r="G121" s="144"/>
      <c r="H121" s="144"/>
      <c r="I121" s="144"/>
    </row>
    <row r="122" spans="2:9" x14ac:dyDescent="0.25">
      <c r="B122" s="144"/>
      <c r="C122" s="144"/>
      <c r="D122" s="144"/>
      <c r="E122" s="144"/>
      <c r="F122" s="144"/>
      <c r="G122" s="144"/>
      <c r="H122" s="144"/>
      <c r="I122" s="144"/>
    </row>
    <row r="123" spans="2:9" x14ac:dyDescent="0.25">
      <c r="B123" s="144"/>
      <c r="C123" s="144"/>
      <c r="D123" s="144"/>
      <c r="E123" s="144"/>
      <c r="F123" s="144"/>
      <c r="G123" s="144"/>
      <c r="H123" s="144"/>
      <c r="I123" s="144"/>
    </row>
    <row r="124" spans="2:9" x14ac:dyDescent="0.25">
      <c r="B124" s="144"/>
      <c r="C124" s="144"/>
      <c r="D124" s="144"/>
      <c r="E124" s="144"/>
      <c r="F124" s="144"/>
      <c r="G124" s="144"/>
      <c r="H124" s="144"/>
      <c r="I124" s="144"/>
    </row>
    <row r="125" spans="2:9" x14ac:dyDescent="0.25">
      <c r="B125" s="144"/>
      <c r="C125" s="144"/>
      <c r="D125" s="144"/>
      <c r="E125" s="144"/>
      <c r="F125" s="144"/>
      <c r="G125" s="144"/>
      <c r="H125" s="144"/>
      <c r="I125" s="144"/>
    </row>
    <row r="126" spans="2:9" x14ac:dyDescent="0.25">
      <c r="B126" s="144"/>
      <c r="C126" s="144"/>
      <c r="D126" s="144"/>
      <c r="E126" s="144"/>
      <c r="F126" s="144"/>
      <c r="G126" s="144"/>
      <c r="H126" s="144"/>
      <c r="I126" s="144"/>
    </row>
    <row r="127" spans="2:9" x14ac:dyDescent="0.25">
      <c r="B127" s="144"/>
      <c r="C127" s="144"/>
      <c r="D127" s="144"/>
      <c r="E127" s="144"/>
      <c r="F127" s="144"/>
      <c r="G127" s="144"/>
      <c r="H127" s="144"/>
      <c r="I127" s="144"/>
    </row>
    <row r="128" spans="2:9" x14ac:dyDescent="0.25">
      <c r="B128" s="144"/>
      <c r="C128" s="144"/>
      <c r="D128" s="144"/>
      <c r="E128" s="144"/>
      <c r="F128" s="144"/>
      <c r="G128" s="144"/>
      <c r="H128" s="144"/>
      <c r="I128" s="144"/>
    </row>
    <row r="129" spans="2:9" x14ac:dyDescent="0.25">
      <c r="B129" s="144"/>
      <c r="C129" s="144"/>
      <c r="D129" s="144"/>
      <c r="E129" s="144"/>
      <c r="F129" s="144"/>
      <c r="G129" s="144"/>
      <c r="H129" s="144"/>
      <c r="I129" s="144"/>
    </row>
    <row r="130" spans="2:9" x14ac:dyDescent="0.25">
      <c r="B130" s="144"/>
      <c r="C130" s="144"/>
      <c r="D130" s="144"/>
      <c r="E130" s="144"/>
      <c r="F130" s="144"/>
      <c r="G130" s="144"/>
      <c r="H130" s="144"/>
      <c r="I130" s="144"/>
    </row>
    <row r="131" spans="2:9" x14ac:dyDescent="0.25">
      <c r="B131" s="144"/>
      <c r="C131" s="144"/>
      <c r="D131" s="144"/>
      <c r="E131" s="144"/>
      <c r="F131" s="144"/>
      <c r="G131" s="144"/>
      <c r="H131" s="144"/>
      <c r="I131" s="144"/>
    </row>
    <row r="132" spans="2:9" x14ac:dyDescent="0.25">
      <c r="B132" s="144"/>
      <c r="C132" s="144"/>
      <c r="D132" s="144"/>
      <c r="E132" s="144"/>
      <c r="F132" s="144"/>
      <c r="G132" s="144"/>
      <c r="H132" s="144"/>
      <c r="I132" s="144"/>
    </row>
    <row r="133" spans="2:9" x14ac:dyDescent="0.25">
      <c r="B133" s="144"/>
      <c r="C133" s="144"/>
      <c r="D133" s="144"/>
      <c r="E133" s="144"/>
      <c r="F133" s="144"/>
      <c r="G133" s="144"/>
      <c r="H133" s="144"/>
      <c r="I133" s="144"/>
    </row>
    <row r="134" spans="2:9" x14ac:dyDescent="0.25">
      <c r="B134" s="144"/>
      <c r="C134" s="144"/>
      <c r="D134" s="144"/>
      <c r="E134" s="144"/>
      <c r="F134" s="144"/>
      <c r="G134" s="144"/>
      <c r="H134" s="144"/>
      <c r="I134" s="144"/>
    </row>
    <row r="135" spans="2:9" x14ac:dyDescent="0.25">
      <c r="B135" s="144"/>
      <c r="C135" s="144"/>
      <c r="D135" s="144"/>
      <c r="E135" s="144"/>
      <c r="F135" s="144"/>
      <c r="G135" s="144"/>
      <c r="H135" s="144"/>
      <c r="I135" s="144"/>
    </row>
    <row r="136" spans="2:9" x14ac:dyDescent="0.25">
      <c r="B136" s="144"/>
      <c r="C136" s="144"/>
      <c r="D136" s="144"/>
      <c r="E136" s="144"/>
      <c r="F136" s="144"/>
      <c r="G136" s="144"/>
      <c r="H136" s="144"/>
      <c r="I136" s="144"/>
    </row>
    <row r="137" spans="2:9" x14ac:dyDescent="0.25">
      <c r="B137" s="144"/>
      <c r="C137" s="144"/>
      <c r="D137" s="144"/>
      <c r="E137" s="144"/>
      <c r="F137" s="144"/>
      <c r="G137" s="144"/>
      <c r="H137" s="144"/>
      <c r="I137" s="144"/>
    </row>
    <row r="138" spans="2:9" x14ac:dyDescent="0.25">
      <c r="B138" s="144"/>
      <c r="C138" s="144"/>
      <c r="D138" s="144"/>
      <c r="E138" s="144"/>
      <c r="F138" s="144"/>
      <c r="G138" s="144"/>
      <c r="H138" s="144"/>
      <c r="I138" s="144"/>
    </row>
    <row r="139" spans="2:9" x14ac:dyDescent="0.25">
      <c r="B139" s="144"/>
      <c r="C139" s="144"/>
      <c r="D139" s="144"/>
      <c r="E139" s="144"/>
      <c r="F139" s="144"/>
      <c r="G139" s="144"/>
      <c r="H139" s="144"/>
      <c r="I139" s="144"/>
    </row>
    <row r="140" spans="2:9" x14ac:dyDescent="0.25">
      <c r="B140" s="144"/>
      <c r="C140" s="144"/>
      <c r="D140" s="144"/>
      <c r="E140" s="144"/>
      <c r="F140" s="144"/>
      <c r="G140" s="144"/>
      <c r="H140" s="144"/>
      <c r="I140" s="144"/>
    </row>
    <row r="141" spans="2:9" x14ac:dyDescent="0.25">
      <c r="B141" s="144"/>
      <c r="C141" s="144"/>
      <c r="D141" s="144"/>
      <c r="E141" s="144"/>
      <c r="F141" s="144"/>
      <c r="G141" s="144"/>
      <c r="H141" s="144"/>
      <c r="I141" s="144"/>
    </row>
    <row r="142" spans="2:9" x14ac:dyDescent="0.25">
      <c r="B142" s="144"/>
      <c r="C142" s="144"/>
      <c r="D142" s="144"/>
      <c r="E142" s="144"/>
      <c r="F142" s="144"/>
      <c r="G142" s="144"/>
      <c r="H142" s="144"/>
      <c r="I142" s="144"/>
    </row>
    <row r="143" spans="2:9" x14ac:dyDescent="0.25">
      <c r="B143" s="144"/>
      <c r="C143" s="144"/>
      <c r="D143" s="144"/>
      <c r="E143" s="144"/>
      <c r="F143" s="144"/>
      <c r="G143" s="144"/>
      <c r="H143" s="144"/>
      <c r="I143" s="144"/>
    </row>
    <row r="144" spans="2:9" x14ac:dyDescent="0.25">
      <c r="B144" s="144"/>
      <c r="C144" s="144"/>
      <c r="D144" s="144"/>
      <c r="E144" s="144"/>
      <c r="F144" s="144"/>
      <c r="G144" s="144"/>
      <c r="H144" s="144"/>
      <c r="I144" s="144"/>
    </row>
    <row r="145" spans="2:9" x14ac:dyDescent="0.25">
      <c r="B145" s="144"/>
      <c r="C145" s="144"/>
      <c r="D145" s="144"/>
      <c r="E145" s="144"/>
      <c r="F145" s="144"/>
      <c r="G145" s="144"/>
      <c r="H145" s="144"/>
      <c r="I145" s="144"/>
    </row>
    <row r="146" spans="2:9" x14ac:dyDescent="0.25">
      <c r="B146" s="144"/>
      <c r="C146" s="144"/>
      <c r="D146" s="144"/>
      <c r="E146" s="144"/>
      <c r="F146" s="144"/>
      <c r="G146" s="144"/>
      <c r="H146" s="144"/>
      <c r="I146" s="144"/>
    </row>
    <row r="147" spans="2:9" x14ac:dyDescent="0.25">
      <c r="B147" s="144"/>
      <c r="C147" s="144"/>
      <c r="D147" s="144"/>
      <c r="E147" s="144"/>
      <c r="F147" s="144"/>
      <c r="G147" s="144"/>
      <c r="H147" s="144"/>
      <c r="I147" s="144"/>
    </row>
    <row r="148" spans="2:9" x14ac:dyDescent="0.25">
      <c r="B148" s="144"/>
      <c r="C148" s="144"/>
      <c r="D148" s="144"/>
      <c r="E148" s="144"/>
      <c r="F148" s="144"/>
      <c r="G148" s="144"/>
      <c r="H148" s="144"/>
      <c r="I148" s="144"/>
    </row>
    <row r="149" spans="2:9" x14ac:dyDescent="0.25">
      <c r="B149" s="144"/>
      <c r="C149" s="144"/>
      <c r="D149" s="144"/>
      <c r="E149" s="144"/>
      <c r="F149" s="144"/>
      <c r="G149" s="144"/>
      <c r="H149" s="144"/>
      <c r="I149" s="144"/>
    </row>
    <row r="150" spans="2:9" x14ac:dyDescent="0.25">
      <c r="B150" s="144"/>
      <c r="C150" s="144"/>
      <c r="D150" s="144"/>
      <c r="E150" s="144"/>
      <c r="F150" s="144"/>
      <c r="G150" s="144"/>
      <c r="H150" s="144"/>
      <c r="I150" s="144"/>
    </row>
    <row r="151" spans="2:9" x14ac:dyDescent="0.25">
      <c r="B151" s="144"/>
      <c r="C151" s="144"/>
      <c r="D151" s="144"/>
      <c r="E151" s="144"/>
      <c r="F151" s="144"/>
      <c r="G151" s="144"/>
      <c r="H151" s="144"/>
      <c r="I151" s="144"/>
    </row>
    <row r="152" spans="2:9" x14ac:dyDescent="0.25">
      <c r="B152" s="144"/>
      <c r="C152" s="144"/>
      <c r="D152" s="144"/>
      <c r="E152" s="144"/>
      <c r="F152" s="144"/>
      <c r="G152" s="144"/>
      <c r="H152" s="144"/>
      <c r="I152" s="144"/>
    </row>
    <row r="153" spans="2:9" x14ac:dyDescent="0.25">
      <c r="B153" s="144"/>
      <c r="C153" s="144"/>
      <c r="D153" s="144"/>
      <c r="E153" s="144"/>
      <c r="F153" s="144"/>
      <c r="G153" s="144"/>
      <c r="H153" s="144"/>
      <c r="I153" s="144"/>
    </row>
    <row r="154" spans="2:9" x14ac:dyDescent="0.25">
      <c r="B154" s="144"/>
      <c r="C154" s="144"/>
      <c r="D154" s="144"/>
      <c r="E154" s="144"/>
      <c r="F154" s="144"/>
      <c r="G154" s="144"/>
      <c r="H154" s="144"/>
      <c r="I154" s="144"/>
    </row>
    <row r="155" spans="2:9" x14ac:dyDescent="0.25">
      <c r="B155" s="144"/>
      <c r="C155" s="144"/>
      <c r="D155" s="144"/>
      <c r="E155" s="144"/>
      <c r="F155" s="144"/>
      <c r="G155" s="144"/>
      <c r="H155" s="144"/>
      <c r="I155" s="144"/>
    </row>
    <row r="156" spans="2:9" x14ac:dyDescent="0.25">
      <c r="B156" s="144"/>
      <c r="C156" s="144"/>
      <c r="D156" s="144"/>
      <c r="E156" s="144"/>
      <c r="F156" s="144"/>
      <c r="G156" s="144"/>
      <c r="H156" s="144"/>
      <c r="I156" s="144"/>
    </row>
    <row r="157" spans="2:9" x14ac:dyDescent="0.25">
      <c r="B157" s="144"/>
      <c r="C157" s="144"/>
      <c r="D157" s="144"/>
      <c r="E157" s="144"/>
      <c r="F157" s="144"/>
      <c r="G157" s="144"/>
      <c r="H157" s="144"/>
      <c r="I157" s="144"/>
    </row>
    <row r="158" spans="2:9" x14ac:dyDescent="0.25">
      <c r="B158" s="144"/>
      <c r="C158" s="144"/>
      <c r="D158" s="144"/>
      <c r="E158" s="144"/>
      <c r="F158" s="144"/>
      <c r="G158" s="144"/>
      <c r="H158" s="144"/>
      <c r="I158" s="144"/>
    </row>
    <row r="159" spans="2:9" x14ac:dyDescent="0.25">
      <c r="B159" s="144"/>
      <c r="C159" s="144"/>
      <c r="D159" s="144"/>
      <c r="E159" s="144"/>
      <c r="F159" s="144"/>
      <c r="G159" s="144"/>
      <c r="H159" s="144"/>
      <c r="I159" s="144"/>
    </row>
    <row r="160" spans="2:9" x14ac:dyDescent="0.25">
      <c r="B160" s="144"/>
      <c r="C160" s="144"/>
      <c r="D160" s="144"/>
      <c r="E160" s="144"/>
      <c r="F160" s="144"/>
      <c r="G160" s="144"/>
      <c r="H160" s="144"/>
      <c r="I160" s="144"/>
    </row>
    <row r="161" spans="2:9" x14ac:dyDescent="0.25">
      <c r="B161" s="144"/>
      <c r="C161" s="144"/>
      <c r="D161" s="144"/>
      <c r="E161" s="144"/>
      <c r="F161" s="144"/>
      <c r="G161" s="144"/>
      <c r="H161" s="144"/>
      <c r="I161" s="144"/>
    </row>
    <row r="162" spans="2:9" x14ac:dyDescent="0.25">
      <c r="B162" s="144"/>
      <c r="C162" s="144"/>
      <c r="D162" s="144"/>
      <c r="E162" s="144"/>
      <c r="F162" s="144"/>
      <c r="G162" s="144"/>
      <c r="H162" s="144"/>
      <c r="I162" s="144"/>
    </row>
    <row r="163" spans="2:9" x14ac:dyDescent="0.25">
      <c r="B163" s="144"/>
      <c r="C163" s="144"/>
      <c r="D163" s="144"/>
      <c r="E163" s="144"/>
      <c r="F163" s="144"/>
      <c r="G163" s="144"/>
      <c r="H163" s="144"/>
      <c r="I163" s="144"/>
    </row>
    <row r="164" spans="2:9" x14ac:dyDescent="0.25">
      <c r="B164" s="144"/>
      <c r="C164" s="144"/>
      <c r="D164" s="144"/>
      <c r="E164" s="144"/>
      <c r="F164" s="144"/>
      <c r="G164" s="144"/>
      <c r="H164" s="144"/>
      <c r="I164" s="144"/>
    </row>
    <row r="165" spans="2:9" x14ac:dyDescent="0.25">
      <c r="B165" s="144"/>
      <c r="C165" s="144"/>
      <c r="D165" s="144"/>
      <c r="E165" s="144"/>
      <c r="F165" s="144"/>
      <c r="G165" s="144"/>
      <c r="H165" s="144"/>
      <c r="I165" s="144"/>
    </row>
    <row r="166" spans="2:9" x14ac:dyDescent="0.25">
      <c r="B166" s="144"/>
      <c r="C166" s="144"/>
      <c r="D166" s="144"/>
      <c r="E166" s="144"/>
      <c r="F166" s="144"/>
      <c r="G166" s="144"/>
      <c r="H166" s="144"/>
      <c r="I166" s="144"/>
    </row>
    <row r="167" spans="2:9" x14ac:dyDescent="0.25">
      <c r="B167" s="144"/>
      <c r="C167" s="144"/>
      <c r="D167" s="144"/>
      <c r="E167" s="144"/>
      <c r="F167" s="144"/>
      <c r="G167" s="144"/>
      <c r="H167" s="144"/>
      <c r="I167" s="144"/>
    </row>
    <row r="168" spans="2:9" x14ac:dyDescent="0.25">
      <c r="B168" s="144"/>
      <c r="C168" s="144"/>
      <c r="D168" s="144"/>
      <c r="E168" s="144"/>
      <c r="F168" s="144"/>
      <c r="G168" s="144"/>
      <c r="H168" s="144"/>
      <c r="I168" s="144"/>
    </row>
    <row r="169" spans="2:9" x14ac:dyDescent="0.25">
      <c r="B169" s="144"/>
      <c r="C169" s="144"/>
      <c r="D169" s="144"/>
      <c r="E169" s="144"/>
      <c r="F169" s="144"/>
      <c r="G169" s="144"/>
      <c r="H169" s="144"/>
      <c r="I169" s="144"/>
    </row>
    <row r="170" spans="2:9" x14ac:dyDescent="0.25">
      <c r="B170" s="144"/>
      <c r="C170" s="144"/>
      <c r="D170" s="144"/>
      <c r="E170" s="144"/>
      <c r="F170" s="144"/>
      <c r="G170" s="144"/>
      <c r="H170" s="144"/>
      <c r="I170" s="144"/>
    </row>
    <row r="171" spans="2:9" x14ac:dyDescent="0.25">
      <c r="B171" s="144"/>
      <c r="C171" s="144"/>
      <c r="D171" s="144"/>
      <c r="E171" s="144"/>
      <c r="F171" s="144"/>
      <c r="G171" s="144"/>
      <c r="H171" s="144"/>
      <c r="I171" s="144"/>
    </row>
    <row r="172" spans="2:9" x14ac:dyDescent="0.25">
      <c r="B172" s="144"/>
      <c r="C172" s="144"/>
      <c r="D172" s="144"/>
      <c r="E172" s="144"/>
      <c r="F172" s="144"/>
      <c r="G172" s="144"/>
      <c r="H172" s="144"/>
      <c r="I172" s="144"/>
    </row>
    <row r="173" spans="2:9" x14ac:dyDescent="0.25">
      <c r="B173" s="144"/>
      <c r="C173" s="144"/>
      <c r="D173" s="144"/>
      <c r="E173" s="144"/>
      <c r="F173" s="144"/>
      <c r="G173" s="144"/>
      <c r="H173" s="144"/>
      <c r="I173" s="144"/>
    </row>
    <row r="174" spans="2:9" x14ac:dyDescent="0.25">
      <c r="B174" s="144"/>
      <c r="C174" s="144"/>
      <c r="D174" s="144"/>
      <c r="E174" s="144"/>
      <c r="F174" s="144"/>
      <c r="G174" s="144"/>
      <c r="H174" s="144"/>
      <c r="I174" s="144"/>
    </row>
    <row r="175" spans="2:9" x14ac:dyDescent="0.25">
      <c r="B175" s="144"/>
      <c r="C175" s="144"/>
      <c r="D175" s="144"/>
      <c r="E175" s="144"/>
      <c r="F175" s="144"/>
      <c r="G175" s="144"/>
      <c r="H175" s="144"/>
      <c r="I175" s="144"/>
    </row>
    <row r="176" spans="2:9" x14ac:dyDescent="0.25">
      <c r="B176" s="144"/>
      <c r="C176" s="144"/>
      <c r="D176" s="144"/>
      <c r="E176" s="144"/>
      <c r="F176" s="144"/>
      <c r="G176" s="144"/>
      <c r="H176" s="144"/>
      <c r="I176" s="144"/>
    </row>
    <row r="177" spans="2:9" x14ac:dyDescent="0.25">
      <c r="B177" s="144"/>
      <c r="C177" s="144"/>
      <c r="D177" s="144"/>
      <c r="E177" s="144"/>
      <c r="F177" s="144"/>
      <c r="G177" s="144"/>
      <c r="H177" s="144"/>
      <c r="I177" s="144"/>
    </row>
    <row r="178" spans="2:9" x14ac:dyDescent="0.25">
      <c r="B178" s="144"/>
      <c r="C178" s="144"/>
      <c r="D178" s="144"/>
      <c r="E178" s="144"/>
      <c r="F178" s="144"/>
      <c r="G178" s="144"/>
      <c r="H178" s="144"/>
      <c r="I178" s="144"/>
    </row>
    <row r="179" spans="2:9" x14ac:dyDescent="0.25">
      <c r="B179" s="144"/>
      <c r="C179" s="144"/>
      <c r="D179" s="144"/>
      <c r="E179" s="144"/>
      <c r="F179" s="144"/>
      <c r="G179" s="144"/>
      <c r="H179" s="144"/>
      <c r="I179" s="144"/>
    </row>
    <row r="180" spans="2:9" x14ac:dyDescent="0.25">
      <c r="B180" s="144"/>
      <c r="C180" s="144"/>
      <c r="D180" s="144"/>
      <c r="E180" s="144"/>
      <c r="F180" s="144"/>
      <c r="G180" s="144"/>
      <c r="H180" s="144"/>
      <c r="I180" s="144"/>
    </row>
    <row r="181" spans="2:9" x14ac:dyDescent="0.25">
      <c r="B181" s="144"/>
      <c r="C181" s="144"/>
      <c r="D181" s="144"/>
      <c r="E181" s="144"/>
      <c r="F181" s="144"/>
      <c r="G181" s="144"/>
      <c r="H181" s="144"/>
      <c r="I181" s="144"/>
    </row>
    <row r="182" spans="2:9" x14ac:dyDescent="0.25">
      <c r="B182" s="144"/>
      <c r="C182" s="144"/>
      <c r="D182" s="144"/>
      <c r="E182" s="144"/>
      <c r="F182" s="144"/>
      <c r="G182" s="144"/>
      <c r="H182" s="144"/>
      <c r="I182" s="144"/>
    </row>
    <row r="183" spans="2:9" x14ac:dyDescent="0.25">
      <c r="B183" s="144"/>
      <c r="C183" s="144"/>
      <c r="D183" s="144"/>
      <c r="E183" s="144"/>
      <c r="F183" s="144"/>
      <c r="G183" s="144"/>
      <c r="H183" s="144"/>
      <c r="I183" s="144"/>
    </row>
    <row r="184" spans="2:9" x14ac:dyDescent="0.25">
      <c r="B184" s="144"/>
      <c r="C184" s="144"/>
      <c r="D184" s="144"/>
      <c r="E184" s="144"/>
      <c r="F184" s="144"/>
      <c r="G184" s="144"/>
      <c r="H184" s="144"/>
      <c r="I184" s="144"/>
    </row>
    <row r="185" spans="2:9" x14ac:dyDescent="0.25">
      <c r="B185" s="144"/>
      <c r="C185" s="144"/>
      <c r="D185" s="144"/>
      <c r="E185" s="144"/>
      <c r="F185" s="144"/>
      <c r="G185" s="144"/>
      <c r="H185" s="144"/>
      <c r="I185" s="144"/>
    </row>
    <row r="186" spans="2:9" x14ac:dyDescent="0.25">
      <c r="B186" s="144"/>
      <c r="C186" s="144"/>
      <c r="D186" s="144"/>
      <c r="E186" s="144"/>
      <c r="F186" s="144"/>
      <c r="G186" s="144"/>
      <c r="H186" s="144"/>
      <c r="I186" s="144"/>
    </row>
    <row r="187" spans="2:9" x14ac:dyDescent="0.25">
      <c r="B187" s="144"/>
      <c r="C187" s="144"/>
      <c r="D187" s="144"/>
      <c r="E187" s="144"/>
      <c r="F187" s="144"/>
      <c r="G187" s="144"/>
      <c r="H187" s="144"/>
      <c r="I187" s="144"/>
    </row>
    <row r="188" spans="2:9" x14ac:dyDescent="0.25">
      <c r="B188" s="144"/>
      <c r="C188" s="144"/>
      <c r="D188" s="144"/>
      <c r="E188" s="144"/>
      <c r="F188" s="144"/>
      <c r="G188" s="144"/>
      <c r="H188" s="144"/>
      <c r="I188" s="144"/>
    </row>
    <row r="189" spans="2:9" x14ac:dyDescent="0.25">
      <c r="B189" s="144"/>
      <c r="C189" s="144"/>
      <c r="D189" s="144"/>
      <c r="E189" s="144"/>
      <c r="F189" s="144"/>
      <c r="G189" s="144"/>
      <c r="H189" s="144"/>
      <c r="I189" s="144"/>
    </row>
    <row r="190" spans="2:9" x14ac:dyDescent="0.25">
      <c r="B190" s="144"/>
      <c r="C190" s="144"/>
      <c r="D190" s="144"/>
      <c r="E190" s="144"/>
      <c r="F190" s="144"/>
      <c r="G190" s="144"/>
      <c r="H190" s="144"/>
      <c r="I190" s="144"/>
    </row>
    <row r="191" spans="2:9" x14ac:dyDescent="0.25">
      <c r="B191" s="144"/>
      <c r="C191" s="144"/>
      <c r="D191" s="144"/>
      <c r="E191" s="144"/>
      <c r="F191" s="144"/>
      <c r="G191" s="144"/>
      <c r="H191" s="144"/>
      <c r="I191" s="144"/>
    </row>
    <row r="192" spans="2:9" x14ac:dyDescent="0.25">
      <c r="B192" s="144"/>
      <c r="C192" s="144"/>
      <c r="D192" s="144"/>
      <c r="E192" s="144"/>
      <c r="F192" s="144"/>
      <c r="G192" s="144"/>
      <c r="H192" s="144"/>
      <c r="I192" s="144"/>
    </row>
    <row r="193" spans="2:9" x14ac:dyDescent="0.25">
      <c r="B193" s="144"/>
      <c r="C193" s="144"/>
      <c r="D193" s="144"/>
      <c r="E193" s="144"/>
      <c r="F193" s="144"/>
      <c r="G193" s="144"/>
      <c r="H193" s="144"/>
      <c r="I193" s="144"/>
    </row>
    <row r="194" spans="2:9" x14ac:dyDescent="0.25">
      <c r="B194" s="144"/>
      <c r="C194" s="144"/>
      <c r="D194" s="144"/>
      <c r="E194" s="144"/>
      <c r="F194" s="144"/>
      <c r="G194" s="144"/>
      <c r="H194" s="144"/>
      <c r="I194" s="144"/>
    </row>
    <row r="195" spans="2:9" x14ac:dyDescent="0.25">
      <c r="B195" s="144"/>
      <c r="C195" s="144"/>
      <c r="D195" s="144"/>
      <c r="E195" s="144"/>
      <c r="F195" s="144"/>
      <c r="G195" s="144"/>
      <c r="H195" s="144"/>
      <c r="I195" s="144"/>
    </row>
    <row r="196" spans="2:9" x14ac:dyDescent="0.25">
      <c r="B196" s="144"/>
      <c r="C196" s="144"/>
      <c r="D196" s="144"/>
      <c r="E196" s="144"/>
      <c r="F196" s="144"/>
      <c r="G196" s="144"/>
      <c r="H196" s="144"/>
      <c r="I196" s="144"/>
    </row>
    <row r="197" spans="2:9" x14ac:dyDescent="0.25">
      <c r="B197" s="144"/>
      <c r="C197" s="144"/>
      <c r="D197" s="144"/>
      <c r="E197" s="144"/>
      <c r="F197" s="144"/>
      <c r="G197" s="144"/>
      <c r="H197" s="144"/>
      <c r="I197" s="144"/>
    </row>
    <row r="198" spans="2:9" x14ac:dyDescent="0.25">
      <c r="B198" s="144"/>
      <c r="C198" s="144"/>
      <c r="D198" s="144"/>
      <c r="E198" s="144"/>
      <c r="F198" s="144"/>
      <c r="G198" s="144"/>
      <c r="H198" s="144"/>
      <c r="I198" s="144"/>
    </row>
    <row r="199" spans="2:9" x14ac:dyDescent="0.25">
      <c r="B199" s="144"/>
      <c r="C199" s="144"/>
      <c r="D199" s="144"/>
      <c r="E199" s="144"/>
      <c r="F199" s="144"/>
      <c r="G199" s="144"/>
      <c r="H199" s="144"/>
      <c r="I199" s="144"/>
    </row>
    <row r="200" spans="2:9" x14ac:dyDescent="0.25">
      <c r="B200" s="144"/>
      <c r="C200" s="144"/>
      <c r="D200" s="144"/>
      <c r="E200" s="144"/>
      <c r="F200" s="144"/>
      <c r="G200" s="144"/>
      <c r="H200" s="144"/>
      <c r="I200" s="144"/>
    </row>
    <row r="201" spans="2:9" x14ac:dyDescent="0.25">
      <c r="B201" s="144"/>
      <c r="C201" s="144"/>
      <c r="D201" s="144"/>
      <c r="E201" s="144"/>
      <c r="F201" s="144"/>
      <c r="G201" s="144"/>
      <c r="H201" s="144"/>
      <c r="I201" s="144"/>
    </row>
    <row r="202" spans="2:9" x14ac:dyDescent="0.25">
      <c r="B202" s="144"/>
      <c r="C202" s="144"/>
      <c r="D202" s="144"/>
      <c r="E202" s="144"/>
      <c r="F202" s="144"/>
      <c r="G202" s="144"/>
      <c r="H202" s="144"/>
      <c r="I202" s="144"/>
    </row>
    <row r="203" spans="2:9" x14ac:dyDescent="0.25">
      <c r="B203" s="144"/>
      <c r="C203" s="144"/>
      <c r="D203" s="144"/>
      <c r="E203" s="144"/>
      <c r="F203" s="144"/>
      <c r="G203" s="144"/>
      <c r="H203" s="144"/>
      <c r="I203" s="144"/>
    </row>
    <row r="204" spans="2:9" x14ac:dyDescent="0.25">
      <c r="B204" s="144"/>
      <c r="C204" s="144"/>
      <c r="D204" s="144"/>
      <c r="E204" s="144"/>
      <c r="F204" s="144"/>
      <c r="G204" s="144"/>
      <c r="H204" s="144"/>
      <c r="I204" s="144"/>
    </row>
    <row r="205" spans="2:9" x14ac:dyDescent="0.25">
      <c r="B205" s="144"/>
      <c r="C205" s="144"/>
      <c r="D205" s="144"/>
      <c r="E205" s="144"/>
      <c r="F205" s="144"/>
      <c r="G205" s="144"/>
      <c r="H205" s="144"/>
      <c r="I205" s="144"/>
    </row>
    <row r="206" spans="2:9" x14ac:dyDescent="0.25">
      <c r="B206" s="144"/>
      <c r="C206" s="144"/>
      <c r="D206" s="144"/>
      <c r="E206" s="144"/>
      <c r="F206" s="144"/>
      <c r="G206" s="144"/>
      <c r="H206" s="144"/>
      <c r="I206" s="144"/>
    </row>
    <row r="207" spans="2:9" x14ac:dyDescent="0.25">
      <c r="B207" s="144"/>
      <c r="C207" s="144"/>
      <c r="D207" s="144"/>
      <c r="E207" s="144"/>
      <c r="F207" s="144"/>
      <c r="G207" s="144"/>
      <c r="H207" s="144"/>
      <c r="I207" s="144"/>
    </row>
    <row r="208" spans="2:9" x14ac:dyDescent="0.25">
      <c r="B208" s="144"/>
      <c r="C208" s="144"/>
      <c r="D208" s="144"/>
      <c r="E208" s="144"/>
      <c r="F208" s="144"/>
      <c r="G208" s="144"/>
      <c r="H208" s="144"/>
      <c r="I208" s="144"/>
    </row>
    <row r="209" spans="2:9" x14ac:dyDescent="0.25">
      <c r="B209" s="144"/>
      <c r="C209" s="144"/>
      <c r="D209" s="144"/>
      <c r="E209" s="144"/>
      <c r="F209" s="144"/>
      <c r="G209" s="144"/>
      <c r="H209" s="144"/>
      <c r="I209" s="144"/>
    </row>
    <row r="210" spans="2:9" x14ac:dyDescent="0.25">
      <c r="B210" s="144"/>
      <c r="C210" s="144"/>
      <c r="D210" s="144"/>
      <c r="E210" s="144"/>
      <c r="F210" s="144"/>
      <c r="G210" s="144"/>
      <c r="H210" s="144"/>
      <c r="I210" s="144"/>
    </row>
    <row r="211" spans="2:9" x14ac:dyDescent="0.25">
      <c r="B211" s="144"/>
      <c r="C211" s="144"/>
      <c r="D211" s="144"/>
      <c r="E211" s="144"/>
      <c r="F211" s="144"/>
      <c r="G211" s="144"/>
      <c r="H211" s="144"/>
      <c r="I211" s="144"/>
    </row>
    <row r="212" spans="2:9" x14ac:dyDescent="0.25">
      <c r="B212" s="144"/>
      <c r="C212" s="144"/>
      <c r="D212" s="144"/>
      <c r="E212" s="144"/>
      <c r="F212" s="144"/>
      <c r="G212" s="144"/>
      <c r="H212" s="144"/>
      <c r="I212" s="144"/>
    </row>
    <row r="213" spans="2:9" x14ac:dyDescent="0.25">
      <c r="B213" s="144"/>
      <c r="C213" s="144"/>
      <c r="D213" s="144"/>
      <c r="E213" s="144"/>
      <c r="F213" s="144"/>
      <c r="G213" s="144"/>
      <c r="H213" s="144"/>
      <c r="I213" s="144"/>
    </row>
    <row r="214" spans="2:9" x14ac:dyDescent="0.25">
      <c r="B214" s="144"/>
      <c r="C214" s="144"/>
      <c r="D214" s="144"/>
      <c r="E214" s="144"/>
      <c r="F214" s="144"/>
      <c r="G214" s="144"/>
      <c r="H214" s="144"/>
      <c r="I214" s="144"/>
    </row>
    <row r="215" spans="2:9" x14ac:dyDescent="0.25">
      <c r="B215" s="144"/>
      <c r="C215" s="144"/>
      <c r="D215" s="144"/>
      <c r="E215" s="144"/>
      <c r="F215" s="144"/>
      <c r="G215" s="144"/>
      <c r="H215" s="144"/>
      <c r="I215" s="144"/>
    </row>
    <row r="216" spans="2:9" x14ac:dyDescent="0.25">
      <c r="B216" s="144"/>
      <c r="C216" s="144"/>
      <c r="D216" s="144"/>
      <c r="E216" s="144"/>
      <c r="F216" s="144"/>
      <c r="G216" s="144"/>
      <c r="H216" s="144"/>
      <c r="I216" s="144"/>
    </row>
    <row r="217" spans="2:9" x14ac:dyDescent="0.25">
      <c r="B217" s="144"/>
      <c r="C217" s="144"/>
      <c r="D217" s="144"/>
      <c r="E217" s="144"/>
      <c r="F217" s="144"/>
      <c r="G217" s="144"/>
      <c r="H217" s="144"/>
      <c r="I217" s="144"/>
    </row>
    <row r="218" spans="2:9" x14ac:dyDescent="0.25">
      <c r="B218" s="144"/>
      <c r="C218" s="144"/>
      <c r="D218" s="144"/>
      <c r="E218" s="144"/>
      <c r="F218" s="144"/>
      <c r="G218" s="144"/>
      <c r="H218" s="144"/>
      <c r="I218" s="144"/>
    </row>
    <row r="219" spans="2:9" x14ac:dyDescent="0.25">
      <c r="B219" s="144"/>
      <c r="C219" s="144"/>
      <c r="D219" s="144"/>
      <c r="E219" s="144"/>
      <c r="F219" s="144"/>
      <c r="G219" s="144"/>
      <c r="H219" s="144"/>
      <c r="I219" s="144"/>
    </row>
    <row r="220" spans="2:9" x14ac:dyDescent="0.25">
      <c r="B220" s="144"/>
      <c r="C220" s="144"/>
      <c r="D220" s="144"/>
      <c r="E220" s="144"/>
      <c r="F220" s="144"/>
      <c r="G220" s="144"/>
      <c r="H220" s="144"/>
      <c r="I220" s="144"/>
    </row>
    <row r="221" spans="2:9" x14ac:dyDescent="0.25">
      <c r="B221" s="144"/>
      <c r="C221" s="144"/>
      <c r="D221" s="144"/>
      <c r="E221" s="144"/>
      <c r="F221" s="144"/>
      <c r="G221" s="144"/>
      <c r="H221" s="144"/>
      <c r="I221" s="144"/>
    </row>
    <row r="222" spans="2:9" x14ac:dyDescent="0.25">
      <c r="B222" s="144"/>
      <c r="C222" s="144"/>
      <c r="D222" s="144"/>
      <c r="E222" s="144"/>
      <c r="F222" s="144"/>
      <c r="G222" s="144"/>
      <c r="H222" s="144"/>
      <c r="I222" s="144"/>
    </row>
    <row r="223" spans="2:9" x14ac:dyDescent="0.25">
      <c r="B223" s="144"/>
      <c r="C223" s="144"/>
      <c r="D223" s="144"/>
      <c r="E223" s="144"/>
      <c r="F223" s="144"/>
      <c r="G223" s="144"/>
      <c r="H223" s="144"/>
      <c r="I223" s="144"/>
    </row>
    <row r="224" spans="2:9" x14ac:dyDescent="0.25">
      <c r="B224" s="144"/>
      <c r="C224" s="144"/>
      <c r="D224" s="144"/>
      <c r="E224" s="144"/>
      <c r="F224" s="144"/>
      <c r="G224" s="144"/>
      <c r="H224" s="144"/>
      <c r="I224" s="144"/>
    </row>
    <row r="225" spans="2:9" x14ac:dyDescent="0.25">
      <c r="B225" s="144"/>
      <c r="C225" s="144"/>
      <c r="D225" s="144"/>
      <c r="E225" s="144"/>
      <c r="F225" s="144"/>
      <c r="G225" s="144"/>
      <c r="H225" s="144"/>
      <c r="I225" s="144"/>
    </row>
    <row r="226" spans="2:9" x14ac:dyDescent="0.25">
      <c r="B226" s="144"/>
      <c r="C226" s="144"/>
      <c r="D226" s="144"/>
      <c r="E226" s="144"/>
      <c r="F226" s="144"/>
      <c r="G226" s="144"/>
      <c r="H226" s="144"/>
      <c r="I226" s="144"/>
    </row>
    <row r="227" spans="2:9" x14ac:dyDescent="0.25">
      <c r="B227" s="144"/>
      <c r="C227" s="144"/>
      <c r="D227" s="144"/>
      <c r="E227" s="144"/>
      <c r="F227" s="144"/>
      <c r="G227" s="144"/>
      <c r="H227" s="144"/>
      <c r="I227" s="144"/>
    </row>
    <row r="228" spans="2:9" x14ac:dyDescent="0.25">
      <c r="B228" s="144"/>
      <c r="C228" s="144"/>
      <c r="D228" s="144"/>
      <c r="E228" s="144"/>
      <c r="F228" s="144"/>
      <c r="G228" s="144"/>
      <c r="H228" s="144"/>
      <c r="I228" s="144"/>
    </row>
    <row r="229" spans="2:9" x14ac:dyDescent="0.25">
      <c r="B229" s="144"/>
      <c r="C229" s="144"/>
      <c r="D229" s="144"/>
      <c r="E229" s="144"/>
      <c r="F229" s="144"/>
      <c r="G229" s="144"/>
      <c r="H229" s="144"/>
      <c r="I229" s="144"/>
    </row>
    <row r="230" spans="2:9" x14ac:dyDescent="0.25">
      <c r="B230" s="144"/>
      <c r="C230" s="144"/>
      <c r="D230" s="144"/>
      <c r="E230" s="144"/>
      <c r="F230" s="144"/>
      <c r="G230" s="144"/>
      <c r="H230" s="144"/>
      <c r="I230" s="144"/>
    </row>
    <row r="231" spans="2:9" x14ac:dyDescent="0.25">
      <c r="B231" s="144"/>
      <c r="C231" s="144"/>
      <c r="D231" s="144"/>
      <c r="E231" s="144"/>
      <c r="F231" s="144"/>
      <c r="G231" s="144"/>
      <c r="H231" s="144"/>
      <c r="I231" s="144"/>
    </row>
    <row r="232" spans="2:9" x14ac:dyDescent="0.25">
      <c r="B232" s="144"/>
      <c r="C232" s="144"/>
      <c r="D232" s="144"/>
      <c r="E232" s="144"/>
      <c r="F232" s="144"/>
      <c r="G232" s="144"/>
      <c r="H232" s="144"/>
      <c r="I232" s="144"/>
    </row>
    <row r="233" spans="2:9" x14ac:dyDescent="0.25">
      <c r="B233" s="144"/>
      <c r="C233" s="144"/>
      <c r="D233" s="144"/>
      <c r="E233" s="144"/>
      <c r="F233" s="144"/>
      <c r="G233" s="144"/>
      <c r="H233" s="144"/>
      <c r="I233" s="144"/>
    </row>
    <row r="234" spans="2:9" x14ac:dyDescent="0.25">
      <c r="B234" s="144"/>
      <c r="C234" s="144"/>
      <c r="D234" s="144"/>
      <c r="E234" s="144"/>
      <c r="F234" s="144"/>
      <c r="G234" s="144"/>
      <c r="H234" s="144"/>
      <c r="I234" s="144"/>
    </row>
    <row r="235" spans="2:9" x14ac:dyDescent="0.25">
      <c r="B235" s="144"/>
      <c r="C235" s="144"/>
      <c r="D235" s="144"/>
      <c r="E235" s="144"/>
      <c r="F235" s="144"/>
      <c r="G235" s="144"/>
      <c r="H235" s="144"/>
      <c r="I235" s="144"/>
    </row>
    <row r="236" spans="2:9" x14ac:dyDescent="0.25">
      <c r="B236" s="144"/>
      <c r="C236" s="144"/>
      <c r="D236" s="144"/>
      <c r="E236" s="144"/>
      <c r="F236" s="144"/>
      <c r="G236" s="144"/>
      <c r="H236" s="144"/>
      <c r="I236" s="144"/>
    </row>
    <row r="237" spans="2:9" x14ac:dyDescent="0.25">
      <c r="B237" s="144"/>
      <c r="C237" s="144"/>
      <c r="D237" s="144"/>
      <c r="E237" s="144"/>
      <c r="F237" s="144"/>
      <c r="G237" s="144"/>
      <c r="H237" s="144"/>
      <c r="I237" s="144"/>
    </row>
    <row r="238" spans="2:9" x14ac:dyDescent="0.25">
      <c r="B238" s="144"/>
      <c r="C238" s="144"/>
      <c r="D238" s="144"/>
      <c r="E238" s="144"/>
      <c r="F238" s="144"/>
      <c r="G238" s="144"/>
      <c r="H238" s="144"/>
      <c r="I238" s="144"/>
    </row>
    <row r="239" spans="2:9" x14ac:dyDescent="0.25">
      <c r="B239" s="144"/>
      <c r="C239" s="144"/>
      <c r="D239" s="144"/>
      <c r="E239" s="144"/>
      <c r="F239" s="144"/>
      <c r="G239" s="144"/>
      <c r="H239" s="144"/>
      <c r="I239" s="144"/>
    </row>
    <row r="240" spans="2:9" x14ac:dyDescent="0.25">
      <c r="B240" s="144"/>
      <c r="C240" s="144"/>
      <c r="D240" s="144"/>
      <c r="E240" s="144"/>
      <c r="F240" s="144"/>
      <c r="G240" s="144"/>
      <c r="H240" s="144"/>
      <c r="I240" s="144"/>
    </row>
    <row r="241" spans="2:9" x14ac:dyDescent="0.25">
      <c r="B241" s="144"/>
      <c r="C241" s="144"/>
      <c r="D241" s="144"/>
      <c r="E241" s="144"/>
      <c r="F241" s="144"/>
      <c r="G241" s="144"/>
      <c r="H241" s="144"/>
      <c r="I241" s="144"/>
    </row>
    <row r="242" spans="2:9" x14ac:dyDescent="0.25">
      <c r="B242" s="144"/>
      <c r="C242" s="144"/>
      <c r="D242" s="144"/>
      <c r="E242" s="144"/>
      <c r="F242" s="144"/>
      <c r="G242" s="144"/>
      <c r="H242" s="144"/>
      <c r="I242" s="144"/>
    </row>
    <row r="243" spans="2:9" x14ac:dyDescent="0.25">
      <c r="B243" s="144"/>
      <c r="C243" s="144"/>
      <c r="D243" s="144"/>
      <c r="E243" s="144"/>
      <c r="F243" s="144"/>
      <c r="G243" s="144"/>
      <c r="H243" s="144"/>
      <c r="I243" s="144"/>
    </row>
    <row r="244" spans="2:9" x14ac:dyDescent="0.25">
      <c r="B244" s="144"/>
      <c r="C244" s="144"/>
      <c r="D244" s="144"/>
      <c r="E244" s="144"/>
      <c r="F244" s="144"/>
      <c r="G244" s="144"/>
      <c r="H244" s="144"/>
      <c r="I244" s="144"/>
    </row>
    <row r="245" spans="2:9" x14ac:dyDescent="0.25">
      <c r="B245" s="144"/>
      <c r="C245" s="144"/>
      <c r="D245" s="144"/>
      <c r="E245" s="144"/>
      <c r="F245" s="144"/>
      <c r="G245" s="144"/>
      <c r="H245" s="144"/>
      <c r="I245" s="144"/>
    </row>
    <row r="246" spans="2:9" x14ac:dyDescent="0.25">
      <c r="B246" s="144"/>
      <c r="C246" s="144"/>
      <c r="D246" s="144"/>
      <c r="E246" s="144"/>
      <c r="F246" s="144"/>
      <c r="G246" s="144"/>
      <c r="H246" s="144"/>
      <c r="I246" s="144"/>
    </row>
    <row r="247" spans="2:9" x14ac:dyDescent="0.25">
      <c r="B247" s="144"/>
      <c r="C247" s="144"/>
      <c r="D247" s="144"/>
      <c r="E247" s="144"/>
      <c r="F247" s="144"/>
      <c r="G247" s="144"/>
      <c r="H247" s="144"/>
      <c r="I247" s="144"/>
    </row>
    <row r="248" spans="2:9" x14ac:dyDescent="0.25">
      <c r="B248" s="144"/>
      <c r="C248" s="144"/>
      <c r="D248" s="144"/>
      <c r="E248" s="144"/>
      <c r="F248" s="144"/>
      <c r="G248" s="144"/>
      <c r="H248" s="144"/>
      <c r="I248" s="144"/>
    </row>
    <row r="249" spans="2:9" x14ac:dyDescent="0.25">
      <c r="B249" s="144"/>
      <c r="C249" s="144"/>
      <c r="D249" s="144"/>
      <c r="E249" s="144"/>
      <c r="F249" s="144"/>
      <c r="G249" s="144"/>
      <c r="H249" s="144"/>
      <c r="I249" s="144"/>
    </row>
    <row r="250" spans="2:9" x14ac:dyDescent="0.25">
      <c r="B250" s="144"/>
      <c r="C250" s="144"/>
      <c r="D250" s="144"/>
      <c r="E250" s="144"/>
      <c r="F250" s="144"/>
      <c r="G250" s="144"/>
      <c r="H250" s="144"/>
      <c r="I250" s="144"/>
    </row>
    <row r="251" spans="2:9" x14ac:dyDescent="0.25">
      <c r="B251" s="144"/>
      <c r="C251" s="144"/>
      <c r="D251" s="144"/>
      <c r="E251" s="144"/>
      <c r="F251" s="144"/>
      <c r="G251" s="144"/>
      <c r="H251" s="144"/>
      <c r="I251" s="144"/>
    </row>
    <row r="252" spans="2:9" x14ac:dyDescent="0.25">
      <c r="B252" s="144"/>
      <c r="C252" s="144"/>
      <c r="D252" s="144"/>
      <c r="E252" s="144"/>
      <c r="F252" s="144"/>
      <c r="G252" s="144"/>
      <c r="H252" s="144"/>
      <c r="I252" s="144"/>
    </row>
    <row r="253" spans="2:9" x14ac:dyDescent="0.25">
      <c r="B253" s="144"/>
      <c r="C253" s="144"/>
      <c r="D253" s="144"/>
      <c r="E253" s="144"/>
      <c r="F253" s="144"/>
      <c r="G253" s="144"/>
      <c r="H253" s="144"/>
      <c r="I253" s="144"/>
    </row>
    <row r="254" spans="2:9" x14ac:dyDescent="0.25">
      <c r="B254" s="144"/>
      <c r="C254" s="144"/>
      <c r="D254" s="144"/>
      <c r="E254" s="144"/>
      <c r="F254" s="144"/>
      <c r="G254" s="144"/>
      <c r="H254" s="144"/>
      <c r="I254" s="144"/>
    </row>
    <row r="255" spans="2:9" x14ac:dyDescent="0.25">
      <c r="B255" s="144"/>
      <c r="C255" s="144"/>
      <c r="D255" s="144"/>
      <c r="E255" s="144"/>
      <c r="F255" s="144"/>
      <c r="G255" s="144"/>
      <c r="H255" s="144"/>
      <c r="I255" s="144"/>
    </row>
    <row r="256" spans="2:9" x14ac:dyDescent="0.25">
      <c r="B256" s="144"/>
      <c r="C256" s="144"/>
      <c r="D256" s="144"/>
      <c r="E256" s="144"/>
      <c r="F256" s="144"/>
      <c r="G256" s="144"/>
      <c r="H256" s="144"/>
      <c r="I256" s="144"/>
    </row>
    <row r="257" spans="2:9" x14ac:dyDescent="0.25">
      <c r="B257" s="144"/>
      <c r="C257" s="144"/>
      <c r="D257" s="144"/>
      <c r="E257" s="144"/>
      <c r="F257" s="144"/>
      <c r="G257" s="144"/>
      <c r="H257" s="144"/>
      <c r="I257" s="144"/>
    </row>
    <row r="258" spans="2:9" x14ac:dyDescent="0.25">
      <c r="B258" s="144"/>
      <c r="C258" s="144"/>
      <c r="D258" s="144"/>
      <c r="E258" s="144"/>
      <c r="F258" s="144"/>
      <c r="G258" s="144"/>
      <c r="H258" s="144"/>
      <c r="I258" s="144"/>
    </row>
    <row r="259" spans="2:9" x14ac:dyDescent="0.25">
      <c r="B259" s="144"/>
      <c r="C259" s="144"/>
      <c r="D259" s="144"/>
      <c r="E259" s="144"/>
      <c r="F259" s="144"/>
      <c r="G259" s="144"/>
      <c r="H259" s="144"/>
      <c r="I259" s="144"/>
    </row>
    <row r="260" spans="2:9" x14ac:dyDescent="0.25">
      <c r="B260" s="144"/>
      <c r="C260" s="144"/>
      <c r="D260" s="144"/>
      <c r="E260" s="144"/>
      <c r="F260" s="144"/>
      <c r="G260" s="144"/>
      <c r="H260" s="144"/>
      <c r="I260" s="144"/>
    </row>
    <row r="261" spans="2:9" x14ac:dyDescent="0.25">
      <c r="B261" s="144"/>
      <c r="C261" s="144"/>
      <c r="D261" s="144"/>
      <c r="E261" s="144"/>
      <c r="F261" s="144"/>
      <c r="G261" s="144"/>
      <c r="H261" s="144"/>
      <c r="I261" s="144"/>
    </row>
    <row r="262" spans="2:9" x14ac:dyDescent="0.25">
      <c r="B262" s="144"/>
      <c r="C262" s="144"/>
      <c r="D262" s="144"/>
      <c r="E262" s="144"/>
      <c r="F262" s="144"/>
      <c r="G262" s="144"/>
      <c r="H262" s="144"/>
      <c r="I262" s="144"/>
    </row>
    <row r="263" spans="2:9" x14ac:dyDescent="0.25">
      <c r="B263" s="144"/>
      <c r="C263" s="144"/>
      <c r="D263" s="144"/>
      <c r="E263" s="144"/>
      <c r="F263" s="144"/>
      <c r="G263" s="144"/>
      <c r="H263" s="144"/>
      <c r="I263" s="144"/>
    </row>
    <row r="264" spans="2:9" x14ac:dyDescent="0.25">
      <c r="B264" s="144"/>
      <c r="C264" s="144"/>
      <c r="D264" s="144"/>
      <c r="E264" s="144"/>
      <c r="F264" s="144"/>
      <c r="G264" s="144"/>
      <c r="H264" s="144"/>
      <c r="I264" s="144"/>
    </row>
    <row r="265" spans="2:9" x14ac:dyDescent="0.25">
      <c r="B265" s="144"/>
      <c r="C265" s="144"/>
      <c r="D265" s="144"/>
      <c r="E265" s="144"/>
      <c r="F265" s="144"/>
      <c r="G265" s="144"/>
      <c r="H265" s="144"/>
      <c r="I265" s="144"/>
    </row>
    <row r="266" spans="2:9" x14ac:dyDescent="0.25">
      <c r="B266" s="144"/>
      <c r="C266" s="144"/>
      <c r="D266" s="144"/>
      <c r="E266" s="144"/>
      <c r="F266" s="144"/>
      <c r="G266" s="144"/>
      <c r="H266" s="144"/>
      <c r="I266" s="144"/>
    </row>
    <row r="267" spans="2:9" x14ac:dyDescent="0.25">
      <c r="B267" s="144"/>
      <c r="C267" s="144"/>
      <c r="D267" s="144"/>
      <c r="E267" s="144"/>
      <c r="F267" s="144"/>
      <c r="G267" s="144"/>
      <c r="H267" s="144"/>
      <c r="I267" s="144"/>
    </row>
    <row r="268" spans="2:9" x14ac:dyDescent="0.25">
      <c r="B268" s="144"/>
      <c r="C268" s="144"/>
      <c r="D268" s="144"/>
      <c r="E268" s="144"/>
      <c r="F268" s="144"/>
      <c r="G268" s="144"/>
      <c r="H268" s="144"/>
      <c r="I268" s="144"/>
    </row>
    <row r="269" spans="2:9" x14ac:dyDescent="0.25">
      <c r="B269" s="144"/>
      <c r="C269" s="144"/>
      <c r="D269" s="144"/>
      <c r="E269" s="144"/>
      <c r="F269" s="144"/>
      <c r="G269" s="144"/>
      <c r="H269" s="144"/>
      <c r="I269" s="144"/>
    </row>
    <row r="270" spans="2:9" x14ac:dyDescent="0.25">
      <c r="B270" s="144"/>
      <c r="C270" s="144"/>
      <c r="D270" s="144"/>
      <c r="E270" s="144"/>
      <c r="F270" s="144"/>
      <c r="G270" s="144"/>
      <c r="H270" s="144"/>
      <c r="I270" s="144"/>
    </row>
    <row r="271" spans="2:9" x14ac:dyDescent="0.25">
      <c r="B271" s="144"/>
      <c r="C271" s="144"/>
      <c r="D271" s="144"/>
      <c r="E271" s="144"/>
      <c r="F271" s="144"/>
      <c r="G271" s="144"/>
      <c r="H271" s="144"/>
      <c r="I271" s="144"/>
    </row>
    <row r="272" spans="2:9" x14ac:dyDescent="0.25">
      <c r="B272" s="144"/>
      <c r="C272" s="144"/>
      <c r="D272" s="144"/>
      <c r="E272" s="144"/>
      <c r="F272" s="144"/>
      <c r="G272" s="144"/>
      <c r="H272" s="144"/>
      <c r="I272" s="144"/>
    </row>
    <row r="273" spans="2:9" x14ac:dyDescent="0.25">
      <c r="B273" s="144"/>
      <c r="C273" s="144"/>
      <c r="D273" s="144"/>
      <c r="E273" s="144"/>
      <c r="F273" s="144"/>
      <c r="G273" s="144"/>
      <c r="H273" s="144"/>
      <c r="I273" s="144"/>
    </row>
    <row r="274" spans="2:9" x14ac:dyDescent="0.25">
      <c r="B274" s="144"/>
      <c r="C274" s="144"/>
      <c r="D274" s="144"/>
      <c r="E274" s="144"/>
      <c r="F274" s="144"/>
      <c r="G274" s="144"/>
      <c r="H274" s="144"/>
      <c r="I274" s="144"/>
    </row>
    <row r="275" spans="2:9" x14ac:dyDescent="0.25">
      <c r="B275" s="144"/>
      <c r="C275" s="144"/>
      <c r="D275" s="144"/>
      <c r="E275" s="144"/>
      <c r="F275" s="144"/>
      <c r="G275" s="144"/>
      <c r="H275" s="144"/>
      <c r="I275" s="144"/>
    </row>
    <row r="276" spans="2:9" x14ac:dyDescent="0.25">
      <c r="B276" s="144"/>
      <c r="C276" s="144"/>
      <c r="D276" s="144"/>
      <c r="E276" s="144"/>
      <c r="F276" s="144"/>
      <c r="G276" s="144"/>
      <c r="H276" s="144"/>
      <c r="I276" s="144"/>
    </row>
    <row r="277" spans="2:9" x14ac:dyDescent="0.25">
      <c r="B277" s="144"/>
      <c r="C277" s="144"/>
      <c r="D277" s="144"/>
      <c r="E277" s="144"/>
      <c r="F277" s="144"/>
      <c r="G277" s="144"/>
      <c r="H277" s="144"/>
      <c r="I277" s="144"/>
    </row>
    <row r="278" spans="2:9" x14ac:dyDescent="0.25">
      <c r="B278" s="144"/>
      <c r="C278" s="144"/>
      <c r="D278" s="144"/>
      <c r="E278" s="144"/>
      <c r="F278" s="144"/>
      <c r="G278" s="144"/>
      <c r="H278" s="144"/>
      <c r="I278" s="144"/>
    </row>
    <row r="279" spans="2:9" x14ac:dyDescent="0.25">
      <c r="B279" s="144"/>
      <c r="C279" s="144"/>
      <c r="D279" s="144"/>
      <c r="E279" s="144"/>
      <c r="F279" s="144"/>
      <c r="G279" s="144"/>
      <c r="H279" s="144"/>
      <c r="I279" s="144"/>
    </row>
    <row r="280" spans="2:9" x14ac:dyDescent="0.25">
      <c r="B280" s="144"/>
      <c r="C280" s="144"/>
      <c r="D280" s="144"/>
      <c r="E280" s="144"/>
      <c r="F280" s="144"/>
      <c r="G280" s="144"/>
      <c r="H280" s="144"/>
      <c r="I280" s="144"/>
    </row>
    <row r="281" spans="2:9" x14ac:dyDescent="0.25">
      <c r="B281" s="144"/>
      <c r="C281" s="144"/>
      <c r="D281" s="144"/>
      <c r="E281" s="144"/>
      <c r="F281" s="144"/>
      <c r="G281" s="144"/>
      <c r="H281" s="144"/>
      <c r="I281" s="144"/>
    </row>
    <row r="282" spans="2:9" x14ac:dyDescent="0.25">
      <c r="B282" s="144"/>
      <c r="C282" s="144"/>
      <c r="D282" s="144"/>
      <c r="E282" s="144"/>
      <c r="F282" s="144"/>
      <c r="G282" s="144"/>
      <c r="H282" s="144"/>
      <c r="I282" s="144"/>
    </row>
    <row r="283" spans="2:9" x14ac:dyDescent="0.25">
      <c r="B283" s="144"/>
      <c r="C283" s="144"/>
      <c r="D283" s="144"/>
      <c r="E283" s="144"/>
      <c r="F283" s="144"/>
      <c r="G283" s="144"/>
      <c r="H283" s="144"/>
      <c r="I283" s="144"/>
    </row>
    <row r="284" spans="2:9" x14ac:dyDescent="0.25">
      <c r="B284" s="144"/>
      <c r="C284" s="144"/>
      <c r="D284" s="144"/>
      <c r="E284" s="144"/>
      <c r="F284" s="144"/>
      <c r="G284" s="144"/>
      <c r="H284" s="144"/>
      <c r="I284" s="144"/>
    </row>
    <row r="285" spans="2:9" x14ac:dyDescent="0.25">
      <c r="B285" s="144"/>
      <c r="C285" s="144"/>
      <c r="D285" s="144"/>
      <c r="E285" s="144"/>
      <c r="F285" s="144"/>
      <c r="G285" s="144"/>
      <c r="H285" s="144"/>
      <c r="I285" s="144"/>
    </row>
    <row r="286" spans="2:9" x14ac:dyDescent="0.25">
      <c r="B286" s="144"/>
      <c r="C286" s="144"/>
      <c r="D286" s="144"/>
      <c r="E286" s="144"/>
      <c r="F286" s="144"/>
      <c r="G286" s="144"/>
      <c r="H286" s="144"/>
      <c r="I286" s="144"/>
    </row>
    <row r="287" spans="2:9" x14ac:dyDescent="0.25">
      <c r="B287" s="144"/>
      <c r="C287" s="144"/>
      <c r="D287" s="144"/>
      <c r="E287" s="144"/>
      <c r="F287" s="144"/>
      <c r="G287" s="144"/>
      <c r="H287" s="144"/>
      <c r="I287" s="144"/>
    </row>
    <row r="288" spans="2:9" x14ac:dyDescent="0.25">
      <c r="B288" s="144"/>
      <c r="C288" s="144"/>
      <c r="D288" s="144"/>
      <c r="E288" s="144"/>
      <c r="F288" s="144"/>
      <c r="G288" s="144"/>
      <c r="H288" s="144"/>
      <c r="I288" s="144"/>
    </row>
    <row r="289" spans="2:9" x14ac:dyDescent="0.25">
      <c r="B289" s="144"/>
      <c r="C289" s="144"/>
      <c r="D289" s="144"/>
      <c r="E289" s="144"/>
      <c r="F289" s="144"/>
      <c r="G289" s="144"/>
      <c r="H289" s="144"/>
      <c r="I289" s="144"/>
    </row>
    <row r="290" spans="2:9" x14ac:dyDescent="0.25">
      <c r="B290" s="144"/>
      <c r="C290" s="144"/>
      <c r="D290" s="144"/>
      <c r="E290" s="144"/>
      <c r="F290" s="144"/>
      <c r="G290" s="144"/>
      <c r="H290" s="144"/>
      <c r="I290" s="144"/>
    </row>
    <row r="291" spans="2:9" x14ac:dyDescent="0.25">
      <c r="B291" s="144"/>
      <c r="C291" s="144"/>
      <c r="D291" s="144"/>
      <c r="E291" s="144"/>
      <c r="F291" s="144"/>
      <c r="G291" s="144"/>
      <c r="H291" s="144"/>
      <c r="I291" s="144"/>
    </row>
    <row r="292" spans="2:9" x14ac:dyDescent="0.25">
      <c r="B292" s="144"/>
      <c r="C292" s="144"/>
      <c r="D292" s="144"/>
      <c r="E292" s="144"/>
      <c r="F292" s="144"/>
      <c r="G292" s="144"/>
      <c r="H292" s="144"/>
      <c r="I292" s="144"/>
    </row>
    <row r="293" spans="2:9" x14ac:dyDescent="0.25">
      <c r="B293" s="144"/>
      <c r="C293" s="144"/>
      <c r="D293" s="144"/>
      <c r="E293" s="144"/>
      <c r="F293" s="144"/>
      <c r="G293" s="144"/>
      <c r="H293" s="144"/>
      <c r="I293" s="144"/>
    </row>
    <row r="294" spans="2:9" x14ac:dyDescent="0.25">
      <c r="B294" s="144"/>
      <c r="C294" s="144"/>
      <c r="D294" s="144"/>
      <c r="E294" s="144"/>
      <c r="F294" s="144"/>
      <c r="G294" s="144"/>
      <c r="H294" s="144"/>
      <c r="I294" s="144"/>
    </row>
    <row r="295" spans="2:9" x14ac:dyDescent="0.25">
      <c r="B295" s="144"/>
      <c r="C295" s="144"/>
      <c r="D295" s="144"/>
      <c r="E295" s="144"/>
      <c r="F295" s="144"/>
      <c r="G295" s="144"/>
      <c r="H295" s="144"/>
      <c r="I295" s="144"/>
    </row>
    <row r="296" spans="2:9" x14ac:dyDescent="0.25">
      <c r="B296" s="144"/>
      <c r="C296" s="144"/>
      <c r="D296" s="144"/>
      <c r="E296" s="144"/>
      <c r="F296" s="144"/>
      <c r="G296" s="144"/>
      <c r="H296" s="144"/>
      <c r="I296" s="144"/>
    </row>
    <row r="297" spans="2:9" x14ac:dyDescent="0.25">
      <c r="B297" s="144"/>
      <c r="C297" s="144"/>
      <c r="D297" s="144"/>
      <c r="E297" s="144"/>
      <c r="F297" s="144"/>
      <c r="G297" s="144"/>
      <c r="H297" s="144"/>
      <c r="I297" s="144"/>
    </row>
    <row r="298" spans="2:9" x14ac:dyDescent="0.25">
      <c r="B298" s="144"/>
      <c r="C298" s="144"/>
      <c r="D298" s="144"/>
      <c r="E298" s="144"/>
      <c r="F298" s="144"/>
      <c r="G298" s="144"/>
      <c r="H298" s="144"/>
      <c r="I298" s="144"/>
    </row>
    <row r="299" spans="2:9" x14ac:dyDescent="0.25">
      <c r="B299" s="144"/>
      <c r="C299" s="144"/>
      <c r="D299" s="144"/>
      <c r="E299" s="144"/>
      <c r="F299" s="144"/>
      <c r="G299" s="144"/>
      <c r="H299" s="144"/>
      <c r="I299" s="144"/>
    </row>
    <row r="300" spans="2:9" x14ac:dyDescent="0.25">
      <c r="B300" s="144"/>
      <c r="C300" s="144"/>
      <c r="D300" s="144"/>
      <c r="E300" s="144"/>
      <c r="F300" s="144"/>
      <c r="G300" s="144"/>
      <c r="H300" s="144"/>
      <c r="I300" s="144"/>
    </row>
    <row r="301" spans="2:9" x14ac:dyDescent="0.25">
      <c r="B301" s="144"/>
      <c r="C301" s="144"/>
      <c r="D301" s="144"/>
      <c r="E301" s="144"/>
      <c r="F301" s="144"/>
      <c r="G301" s="144"/>
      <c r="H301" s="144"/>
      <c r="I301" s="144"/>
    </row>
    <row r="302" spans="2:9" x14ac:dyDescent="0.25">
      <c r="B302" s="144"/>
      <c r="C302" s="144"/>
      <c r="D302" s="144"/>
      <c r="E302" s="144"/>
      <c r="F302" s="144"/>
      <c r="G302" s="144"/>
      <c r="H302" s="144"/>
      <c r="I302" s="144"/>
    </row>
    <row r="303" spans="2:9" x14ac:dyDescent="0.25">
      <c r="B303" s="144"/>
      <c r="C303" s="144"/>
      <c r="D303" s="144"/>
      <c r="E303" s="144"/>
      <c r="F303" s="144"/>
      <c r="G303" s="144"/>
      <c r="H303" s="144"/>
      <c r="I303" s="144"/>
    </row>
    <row r="304" spans="2:9" x14ac:dyDescent="0.25">
      <c r="B304" s="144"/>
      <c r="C304" s="144"/>
      <c r="D304" s="144"/>
      <c r="E304" s="144"/>
      <c r="F304" s="144"/>
      <c r="G304" s="144"/>
      <c r="H304" s="144"/>
      <c r="I304" s="144"/>
    </row>
    <row r="305" spans="2:9" x14ac:dyDescent="0.25">
      <c r="B305" s="144"/>
      <c r="C305" s="144"/>
      <c r="D305" s="144"/>
      <c r="E305" s="144"/>
      <c r="F305" s="144"/>
      <c r="G305" s="144"/>
      <c r="H305" s="144"/>
      <c r="I305" s="144"/>
    </row>
    <row r="306" spans="2:9" x14ac:dyDescent="0.25">
      <c r="B306" s="144"/>
      <c r="C306" s="144"/>
      <c r="D306" s="144"/>
      <c r="E306" s="144"/>
      <c r="F306" s="144"/>
      <c r="G306" s="144"/>
      <c r="H306" s="144"/>
      <c r="I306" s="144"/>
    </row>
    <row r="307" spans="2:9" x14ac:dyDescent="0.25">
      <c r="B307" s="144"/>
      <c r="C307" s="144"/>
      <c r="D307" s="144"/>
      <c r="E307" s="144"/>
      <c r="F307" s="144"/>
      <c r="G307" s="144"/>
      <c r="H307" s="144"/>
      <c r="I307" s="144"/>
    </row>
    <row r="308" spans="2:9" x14ac:dyDescent="0.25">
      <c r="B308" s="144"/>
      <c r="C308" s="144"/>
      <c r="D308" s="144"/>
      <c r="E308" s="144"/>
      <c r="F308" s="144"/>
      <c r="G308" s="144"/>
      <c r="H308" s="144"/>
      <c r="I308" s="144"/>
    </row>
    <row r="309" spans="2:9" x14ac:dyDescent="0.25">
      <c r="B309" s="144"/>
      <c r="C309" s="144"/>
      <c r="D309" s="144"/>
      <c r="E309" s="144"/>
      <c r="F309" s="144"/>
      <c r="G309" s="144"/>
      <c r="H309" s="144"/>
      <c r="I309" s="144"/>
    </row>
    <row r="310" spans="2:9" x14ac:dyDescent="0.25">
      <c r="B310" s="144"/>
      <c r="C310" s="144"/>
      <c r="D310" s="144"/>
      <c r="E310" s="144"/>
      <c r="F310" s="144"/>
      <c r="G310" s="144"/>
      <c r="H310" s="144"/>
      <c r="I310" s="144"/>
    </row>
    <row r="311" spans="2:9" x14ac:dyDescent="0.25">
      <c r="B311" s="144"/>
      <c r="C311" s="144"/>
      <c r="D311" s="144"/>
      <c r="E311" s="144"/>
      <c r="F311" s="144"/>
      <c r="G311" s="144"/>
      <c r="H311" s="144"/>
      <c r="I311" s="144"/>
    </row>
    <row r="312" spans="2:9" x14ac:dyDescent="0.25">
      <c r="B312" s="144"/>
      <c r="C312" s="144"/>
      <c r="D312" s="144"/>
      <c r="E312" s="144"/>
      <c r="F312" s="144"/>
      <c r="G312" s="144"/>
      <c r="H312" s="144"/>
      <c r="I312" s="144"/>
    </row>
    <row r="313" spans="2:9" x14ac:dyDescent="0.25">
      <c r="B313" s="144"/>
      <c r="C313" s="144"/>
      <c r="D313" s="144"/>
      <c r="E313" s="144"/>
      <c r="F313" s="144"/>
      <c r="G313" s="144"/>
      <c r="H313" s="144"/>
      <c r="I313" s="144"/>
    </row>
    <row r="314" spans="2:9" x14ac:dyDescent="0.25">
      <c r="B314" s="144"/>
      <c r="C314" s="144"/>
      <c r="D314" s="144"/>
      <c r="E314" s="144"/>
      <c r="F314" s="144"/>
      <c r="G314" s="144"/>
      <c r="H314" s="144"/>
      <c r="I314" s="144"/>
    </row>
    <row r="315" spans="2:9" x14ac:dyDescent="0.25">
      <c r="B315" s="144"/>
      <c r="C315" s="144"/>
      <c r="D315" s="144"/>
      <c r="E315" s="144"/>
      <c r="F315" s="144"/>
      <c r="G315" s="144"/>
      <c r="H315" s="144"/>
      <c r="I315" s="144"/>
    </row>
    <row r="316" spans="2:9" x14ac:dyDescent="0.25">
      <c r="B316" s="144"/>
      <c r="C316" s="144"/>
      <c r="D316" s="144"/>
      <c r="E316" s="144"/>
      <c r="F316" s="144"/>
      <c r="G316" s="144"/>
      <c r="H316" s="144"/>
      <c r="I316" s="144"/>
    </row>
    <row r="317" spans="2:9" x14ac:dyDescent="0.25">
      <c r="B317" s="144"/>
      <c r="C317" s="144"/>
      <c r="D317" s="144"/>
      <c r="E317" s="144"/>
      <c r="F317" s="144"/>
      <c r="G317" s="144"/>
      <c r="H317" s="144"/>
      <c r="I317" s="144"/>
    </row>
    <row r="318" spans="2:9" x14ac:dyDescent="0.25">
      <c r="B318" s="144"/>
      <c r="C318" s="144"/>
      <c r="D318" s="144"/>
      <c r="E318" s="144"/>
      <c r="F318" s="144"/>
      <c r="G318" s="144"/>
      <c r="H318" s="144"/>
      <c r="I318" s="144"/>
    </row>
    <row r="319" spans="2:9" x14ac:dyDescent="0.25">
      <c r="B319" s="144"/>
      <c r="C319" s="144"/>
      <c r="D319" s="144"/>
      <c r="E319" s="144"/>
      <c r="F319" s="144"/>
      <c r="G319" s="144"/>
      <c r="H319" s="144"/>
      <c r="I319" s="144"/>
    </row>
    <row r="320" spans="2:9" x14ac:dyDescent="0.25">
      <c r="B320" s="144"/>
      <c r="C320" s="144"/>
      <c r="D320" s="144"/>
      <c r="E320" s="144"/>
      <c r="F320" s="144"/>
      <c r="G320" s="144"/>
      <c r="H320" s="144"/>
      <c r="I320" s="144"/>
    </row>
    <row r="321" spans="2:9" x14ac:dyDescent="0.25">
      <c r="B321" s="144"/>
      <c r="C321" s="144"/>
      <c r="D321" s="144"/>
      <c r="E321" s="144"/>
      <c r="F321" s="144"/>
      <c r="G321" s="144"/>
      <c r="H321" s="144"/>
      <c r="I321" s="144"/>
    </row>
    <row r="322" spans="2:9" x14ac:dyDescent="0.25">
      <c r="B322" s="144"/>
      <c r="C322" s="144"/>
      <c r="D322" s="144"/>
      <c r="E322" s="144"/>
      <c r="F322" s="144"/>
      <c r="G322" s="144"/>
      <c r="H322" s="144"/>
      <c r="I322" s="144"/>
    </row>
    <row r="323" spans="2:9" x14ac:dyDescent="0.25">
      <c r="B323" s="144"/>
      <c r="C323" s="144"/>
      <c r="D323" s="144"/>
      <c r="E323" s="144"/>
      <c r="F323" s="144"/>
      <c r="G323" s="144"/>
      <c r="H323" s="144"/>
      <c r="I323" s="144"/>
    </row>
    <row r="324" spans="2:9" x14ac:dyDescent="0.25">
      <c r="B324" s="144"/>
      <c r="C324" s="144"/>
      <c r="D324" s="144"/>
      <c r="E324" s="144"/>
      <c r="F324" s="144"/>
      <c r="G324" s="144"/>
      <c r="H324" s="144"/>
      <c r="I324" s="144"/>
    </row>
    <row r="325" spans="2:9" x14ac:dyDescent="0.25">
      <c r="B325" s="144"/>
      <c r="C325" s="144"/>
      <c r="D325" s="144"/>
      <c r="E325" s="144"/>
      <c r="F325" s="144"/>
      <c r="G325" s="144"/>
      <c r="H325" s="144"/>
      <c r="I325" s="144"/>
    </row>
    <row r="326" spans="2:9" x14ac:dyDescent="0.25">
      <c r="B326" s="144"/>
      <c r="C326" s="144"/>
      <c r="D326" s="144"/>
      <c r="E326" s="144"/>
      <c r="F326" s="144"/>
      <c r="G326" s="144"/>
      <c r="H326" s="144"/>
      <c r="I326" s="144"/>
    </row>
    <row r="327" spans="2:9" x14ac:dyDescent="0.25">
      <c r="B327" s="144"/>
      <c r="C327" s="144"/>
      <c r="D327" s="144"/>
      <c r="E327" s="144"/>
      <c r="F327" s="144"/>
      <c r="G327" s="144"/>
      <c r="H327" s="144"/>
      <c r="I327" s="144"/>
    </row>
    <row r="328" spans="2:9" x14ac:dyDescent="0.25">
      <c r="B328" s="144"/>
      <c r="C328" s="144"/>
      <c r="D328" s="144"/>
      <c r="E328" s="144"/>
      <c r="F328" s="144"/>
      <c r="G328" s="144"/>
      <c r="H328" s="144"/>
      <c r="I328" s="144"/>
    </row>
    <row r="329" spans="2:9" x14ac:dyDescent="0.25">
      <c r="B329" s="144"/>
      <c r="C329" s="144"/>
      <c r="D329" s="144"/>
      <c r="E329" s="144"/>
      <c r="F329" s="144"/>
      <c r="G329" s="144"/>
      <c r="H329" s="144"/>
      <c r="I329" s="144"/>
    </row>
    <row r="330" spans="2:9" x14ac:dyDescent="0.25">
      <c r="B330" s="144"/>
      <c r="C330" s="144"/>
      <c r="D330" s="144"/>
      <c r="E330" s="144"/>
      <c r="F330" s="144"/>
      <c r="G330" s="144"/>
      <c r="H330" s="144"/>
      <c r="I330" s="144"/>
    </row>
    <row r="331" spans="2:9" x14ac:dyDescent="0.25">
      <c r="B331" s="144"/>
      <c r="C331" s="144"/>
      <c r="D331" s="144"/>
      <c r="E331" s="144"/>
      <c r="F331" s="144"/>
      <c r="G331" s="144"/>
      <c r="H331" s="144"/>
      <c r="I331" s="144"/>
    </row>
    <row r="332" spans="2:9" x14ac:dyDescent="0.25">
      <c r="B332" s="144"/>
      <c r="C332" s="144"/>
      <c r="D332" s="144"/>
      <c r="E332" s="144"/>
      <c r="F332" s="144"/>
      <c r="G332" s="144"/>
      <c r="H332" s="144"/>
      <c r="I332" s="144"/>
    </row>
    <row r="333" spans="2:9" x14ac:dyDescent="0.25">
      <c r="B333" s="144"/>
      <c r="C333" s="144"/>
      <c r="D333" s="144"/>
      <c r="E333" s="144"/>
      <c r="F333" s="144"/>
      <c r="G333" s="144"/>
      <c r="H333" s="144"/>
      <c r="I333" s="144"/>
    </row>
    <row r="334" spans="2:9" x14ac:dyDescent="0.25">
      <c r="B334" s="144"/>
      <c r="C334" s="144"/>
      <c r="D334" s="144"/>
      <c r="E334" s="144"/>
      <c r="F334" s="144"/>
      <c r="G334" s="144"/>
      <c r="H334" s="144"/>
      <c r="I334" s="144"/>
    </row>
    <row r="335" spans="2:9" x14ac:dyDescent="0.25">
      <c r="B335" s="144"/>
      <c r="C335" s="144"/>
      <c r="D335" s="144"/>
      <c r="E335" s="144"/>
      <c r="F335" s="144"/>
      <c r="G335" s="144"/>
      <c r="H335" s="144"/>
      <c r="I335" s="144"/>
    </row>
    <row r="336" spans="2:9" x14ac:dyDescent="0.25">
      <c r="B336" s="144"/>
      <c r="C336" s="144"/>
      <c r="D336" s="144"/>
      <c r="E336" s="144"/>
      <c r="F336" s="144"/>
      <c r="G336" s="144"/>
      <c r="H336" s="144"/>
      <c r="I336" s="144"/>
    </row>
    <row r="337" spans="2:9" x14ac:dyDescent="0.25">
      <c r="B337" s="144"/>
      <c r="C337" s="144"/>
      <c r="D337" s="144"/>
      <c r="E337" s="144"/>
      <c r="F337" s="144"/>
      <c r="G337" s="144"/>
      <c r="H337" s="144"/>
      <c r="I337" s="144"/>
    </row>
    <row r="338" spans="2:9" x14ac:dyDescent="0.25">
      <c r="B338" s="144"/>
      <c r="C338" s="144"/>
      <c r="D338" s="144"/>
      <c r="E338" s="144"/>
      <c r="F338" s="144"/>
      <c r="G338" s="144"/>
      <c r="H338" s="144"/>
      <c r="I338" s="144"/>
    </row>
    <row r="339" spans="2:9" x14ac:dyDescent="0.25">
      <c r="B339" s="144"/>
      <c r="C339" s="144"/>
      <c r="D339" s="144"/>
      <c r="E339" s="144"/>
      <c r="F339" s="144"/>
      <c r="G339" s="144"/>
      <c r="H339" s="144"/>
      <c r="I339" s="144"/>
    </row>
    <row r="340" spans="2:9" x14ac:dyDescent="0.25">
      <c r="B340" s="144"/>
      <c r="C340" s="144"/>
      <c r="D340" s="144"/>
      <c r="E340" s="144"/>
      <c r="F340" s="144"/>
      <c r="G340" s="144"/>
      <c r="H340" s="144"/>
      <c r="I340" s="144"/>
    </row>
    <row r="341" spans="2:9" x14ac:dyDescent="0.25">
      <c r="B341" s="144"/>
      <c r="C341" s="144"/>
      <c r="D341" s="144"/>
      <c r="E341" s="144"/>
      <c r="F341" s="144"/>
      <c r="G341" s="144"/>
      <c r="H341" s="144"/>
      <c r="I341" s="144"/>
    </row>
    <row r="342" spans="2:9" x14ac:dyDescent="0.25">
      <c r="B342" s="144"/>
      <c r="C342" s="144"/>
      <c r="D342" s="144"/>
      <c r="E342" s="144"/>
      <c r="F342" s="144"/>
      <c r="G342" s="144"/>
      <c r="H342" s="144"/>
      <c r="I342" s="144"/>
    </row>
    <row r="343" spans="2:9" x14ac:dyDescent="0.25">
      <c r="B343" s="144"/>
      <c r="C343" s="144"/>
      <c r="D343" s="144"/>
      <c r="E343" s="144"/>
      <c r="F343" s="144"/>
      <c r="G343" s="144"/>
      <c r="H343" s="144"/>
      <c r="I343" s="144"/>
    </row>
    <row r="344" spans="2:9" x14ac:dyDescent="0.25">
      <c r="B344" s="144"/>
      <c r="C344" s="144"/>
      <c r="D344" s="144"/>
      <c r="E344" s="144"/>
      <c r="F344" s="144"/>
      <c r="G344" s="144"/>
      <c r="H344" s="144"/>
      <c r="I344" s="144"/>
    </row>
    <row r="345" spans="2:9" x14ac:dyDescent="0.25">
      <c r="B345" s="144"/>
      <c r="C345" s="144"/>
      <c r="D345" s="144"/>
      <c r="E345" s="144"/>
      <c r="F345" s="144"/>
      <c r="G345" s="144"/>
      <c r="H345" s="144"/>
      <c r="I345" s="144"/>
    </row>
    <row r="346" spans="2:9" x14ac:dyDescent="0.25">
      <c r="B346" s="144"/>
      <c r="C346" s="144"/>
      <c r="D346" s="144"/>
      <c r="E346" s="144"/>
      <c r="F346" s="144"/>
      <c r="G346" s="144"/>
      <c r="H346" s="144"/>
      <c r="I346" s="144"/>
    </row>
    <row r="347" spans="2:9" x14ac:dyDescent="0.25">
      <c r="B347" s="144"/>
      <c r="C347" s="144"/>
      <c r="D347" s="144"/>
      <c r="E347" s="144"/>
      <c r="F347" s="144"/>
      <c r="G347" s="144"/>
      <c r="H347" s="144"/>
      <c r="I347" s="144"/>
    </row>
    <row r="348" spans="2:9" x14ac:dyDescent="0.25">
      <c r="B348" s="144"/>
      <c r="C348" s="144"/>
      <c r="D348" s="144"/>
      <c r="E348" s="144"/>
      <c r="F348" s="144"/>
      <c r="G348" s="144"/>
      <c r="H348" s="144"/>
      <c r="I348" s="144"/>
    </row>
    <row r="349" spans="2:9" x14ac:dyDescent="0.25">
      <c r="B349" s="144"/>
      <c r="C349" s="144"/>
      <c r="D349" s="144"/>
      <c r="E349" s="144"/>
      <c r="F349" s="144"/>
      <c r="G349" s="144"/>
      <c r="H349" s="144"/>
      <c r="I349" s="144"/>
    </row>
    <row r="350" spans="2:9" x14ac:dyDescent="0.25">
      <c r="B350" s="144"/>
      <c r="C350" s="144"/>
      <c r="D350" s="144"/>
      <c r="E350" s="144"/>
      <c r="F350" s="144"/>
      <c r="G350" s="144"/>
      <c r="H350" s="144"/>
      <c r="I350" s="144"/>
    </row>
    <row r="351" spans="2:9" x14ac:dyDescent="0.25">
      <c r="B351" s="144"/>
      <c r="C351" s="144"/>
      <c r="D351" s="144"/>
      <c r="E351" s="144"/>
      <c r="F351" s="144"/>
      <c r="G351" s="144"/>
      <c r="H351" s="144"/>
      <c r="I351" s="144"/>
    </row>
    <row r="352" spans="2:9" x14ac:dyDescent="0.25">
      <c r="B352" s="144"/>
      <c r="C352" s="144"/>
      <c r="D352" s="144"/>
      <c r="E352" s="144"/>
      <c r="F352" s="144"/>
      <c r="G352" s="144"/>
      <c r="H352" s="144"/>
      <c r="I352" s="144"/>
    </row>
    <row r="353" spans="2:9" x14ac:dyDescent="0.25">
      <c r="B353" s="144"/>
      <c r="C353" s="144"/>
      <c r="D353" s="144"/>
      <c r="E353" s="144"/>
      <c r="F353" s="144"/>
      <c r="G353" s="144"/>
      <c r="H353" s="144"/>
      <c r="I353" s="144"/>
    </row>
    <row r="354" spans="2:9" x14ac:dyDescent="0.25">
      <c r="B354" s="144"/>
      <c r="C354" s="144"/>
      <c r="D354" s="144"/>
      <c r="E354" s="144"/>
      <c r="F354" s="144"/>
      <c r="G354" s="144"/>
      <c r="H354" s="144"/>
      <c r="I354" s="144"/>
    </row>
    <row r="355" spans="2:9" x14ac:dyDescent="0.25">
      <c r="B355" s="144"/>
      <c r="C355" s="144"/>
      <c r="D355" s="144"/>
      <c r="E355" s="144"/>
      <c r="F355" s="144"/>
      <c r="G355" s="144"/>
      <c r="H355" s="144"/>
      <c r="I355" s="144"/>
    </row>
    <row r="356" spans="2:9" x14ac:dyDescent="0.25">
      <c r="B356" s="144"/>
      <c r="C356" s="144"/>
      <c r="D356" s="144"/>
      <c r="E356" s="144"/>
      <c r="F356" s="144"/>
      <c r="G356" s="144"/>
      <c r="H356" s="144"/>
      <c r="I356" s="144"/>
    </row>
    <row r="357" spans="2:9" x14ac:dyDescent="0.25">
      <c r="B357" s="144"/>
      <c r="C357" s="144"/>
      <c r="D357" s="144"/>
      <c r="E357" s="144"/>
      <c r="F357" s="144"/>
      <c r="G357" s="144"/>
      <c r="H357" s="144"/>
      <c r="I357" s="144"/>
    </row>
    <row r="358" spans="2:9" x14ac:dyDescent="0.25">
      <c r="B358" s="144"/>
      <c r="C358" s="144"/>
      <c r="D358" s="144"/>
      <c r="E358" s="144"/>
      <c r="F358" s="144"/>
      <c r="G358" s="144"/>
      <c r="H358" s="144"/>
      <c r="I358" s="144"/>
    </row>
    <row r="359" spans="2:9" x14ac:dyDescent="0.25">
      <c r="B359" s="144"/>
      <c r="C359" s="144"/>
      <c r="D359" s="144"/>
      <c r="E359" s="144"/>
      <c r="F359" s="144"/>
      <c r="G359" s="144"/>
      <c r="H359" s="144"/>
      <c r="I359" s="144"/>
    </row>
    <row r="360" spans="2:9" x14ac:dyDescent="0.25">
      <c r="B360" s="144"/>
      <c r="C360" s="144"/>
      <c r="D360" s="144"/>
      <c r="E360" s="144"/>
      <c r="F360" s="144"/>
      <c r="G360" s="144"/>
      <c r="H360" s="144"/>
      <c r="I360" s="144"/>
    </row>
    <row r="361" spans="2:9" x14ac:dyDescent="0.25">
      <c r="B361" s="144"/>
      <c r="C361" s="144"/>
      <c r="D361" s="144"/>
      <c r="E361" s="144"/>
      <c r="F361" s="144"/>
      <c r="G361" s="144"/>
      <c r="H361" s="144"/>
      <c r="I361" s="144"/>
    </row>
    <row r="362" spans="2:9" x14ac:dyDescent="0.25">
      <c r="B362" s="144"/>
      <c r="C362" s="144"/>
      <c r="D362" s="144"/>
      <c r="E362" s="144"/>
      <c r="F362" s="144"/>
      <c r="G362" s="144"/>
      <c r="H362" s="144"/>
      <c r="I362" s="144"/>
    </row>
    <row r="363" spans="2:9" x14ac:dyDescent="0.25">
      <c r="B363" s="144"/>
      <c r="C363" s="144"/>
      <c r="D363" s="144"/>
      <c r="E363" s="144"/>
      <c r="F363" s="144"/>
      <c r="G363" s="144"/>
      <c r="H363" s="144"/>
      <c r="I363" s="144"/>
    </row>
    <row r="364" spans="2:9" x14ac:dyDescent="0.25">
      <c r="B364" s="144"/>
      <c r="C364" s="144"/>
      <c r="D364" s="144"/>
      <c r="E364" s="144"/>
      <c r="F364" s="144"/>
      <c r="G364" s="144"/>
      <c r="H364" s="144"/>
      <c r="I364" s="144"/>
    </row>
    <row r="365" spans="2:9" x14ac:dyDescent="0.25">
      <c r="B365" s="144"/>
      <c r="C365" s="144"/>
      <c r="D365" s="144"/>
      <c r="E365" s="144"/>
      <c r="F365" s="144"/>
      <c r="G365" s="144"/>
      <c r="H365" s="144"/>
      <c r="I365" s="144"/>
    </row>
    <row r="366" spans="2:9" x14ac:dyDescent="0.25">
      <c r="B366" s="144"/>
      <c r="C366" s="144"/>
      <c r="D366" s="144"/>
      <c r="E366" s="144"/>
      <c r="F366" s="144"/>
      <c r="G366" s="144"/>
      <c r="H366" s="144"/>
      <c r="I366" s="144"/>
    </row>
    <row r="367" spans="2:9" x14ac:dyDescent="0.25">
      <c r="B367" s="144"/>
      <c r="C367" s="144"/>
      <c r="D367" s="144"/>
      <c r="E367" s="144"/>
      <c r="F367" s="144"/>
      <c r="G367" s="144"/>
      <c r="H367" s="144"/>
      <c r="I367" s="144"/>
    </row>
    <row r="368" spans="2:9" x14ac:dyDescent="0.25">
      <c r="B368" s="144"/>
      <c r="C368" s="144"/>
      <c r="D368" s="144"/>
      <c r="E368" s="144"/>
      <c r="F368" s="144"/>
      <c r="G368" s="144"/>
      <c r="H368" s="144"/>
      <c r="I368" s="144"/>
    </row>
    <row r="369" spans="2:9" x14ac:dyDescent="0.25">
      <c r="B369" s="144"/>
      <c r="C369" s="144"/>
      <c r="D369" s="144"/>
      <c r="E369" s="144"/>
      <c r="F369" s="144"/>
      <c r="G369" s="144"/>
      <c r="H369" s="144"/>
      <c r="I369" s="144"/>
    </row>
    <row r="370" spans="2:9" x14ac:dyDescent="0.25">
      <c r="B370" s="144"/>
      <c r="C370" s="144"/>
      <c r="D370" s="144"/>
      <c r="E370" s="144"/>
      <c r="F370" s="144"/>
      <c r="G370" s="144"/>
      <c r="H370" s="144"/>
      <c r="I370" s="144"/>
    </row>
    <row r="371" spans="2:9" x14ac:dyDescent="0.25">
      <c r="B371" s="144"/>
      <c r="C371" s="144"/>
      <c r="D371" s="144"/>
      <c r="E371" s="144"/>
      <c r="F371" s="144"/>
      <c r="G371" s="144"/>
      <c r="H371" s="144"/>
      <c r="I371" s="144"/>
    </row>
    <row r="372" spans="2:9" x14ac:dyDescent="0.25">
      <c r="B372" s="144"/>
      <c r="C372" s="144"/>
      <c r="D372" s="144"/>
      <c r="E372" s="144"/>
      <c r="F372" s="144"/>
      <c r="G372" s="144"/>
      <c r="H372" s="144"/>
      <c r="I372" s="144"/>
    </row>
    <row r="373" spans="2:9" x14ac:dyDescent="0.25">
      <c r="B373" s="144"/>
      <c r="C373" s="144"/>
      <c r="D373" s="144"/>
      <c r="E373" s="144"/>
      <c r="F373" s="144"/>
      <c r="G373" s="144"/>
      <c r="H373" s="144"/>
      <c r="I373" s="144"/>
    </row>
    <row r="374" spans="2:9" x14ac:dyDescent="0.25">
      <c r="B374" s="144"/>
      <c r="C374" s="144"/>
      <c r="D374" s="144"/>
      <c r="E374" s="144"/>
      <c r="F374" s="144"/>
      <c r="G374" s="144"/>
      <c r="H374" s="144"/>
      <c r="I374" s="144"/>
    </row>
    <row r="375" spans="2:9" x14ac:dyDescent="0.25">
      <c r="B375" s="144"/>
      <c r="C375" s="144"/>
      <c r="D375" s="144"/>
      <c r="E375" s="144"/>
      <c r="F375" s="144"/>
      <c r="G375" s="144"/>
      <c r="H375" s="144"/>
      <c r="I375" s="144"/>
    </row>
    <row r="376" spans="2:9" x14ac:dyDescent="0.25">
      <c r="B376" s="144"/>
      <c r="C376" s="144"/>
      <c r="D376" s="144"/>
      <c r="E376" s="144"/>
      <c r="F376" s="144"/>
      <c r="G376" s="144"/>
      <c r="H376" s="144"/>
      <c r="I376" s="144"/>
    </row>
    <row r="377" spans="2:9" x14ac:dyDescent="0.25">
      <c r="B377" s="144"/>
      <c r="C377" s="144"/>
      <c r="D377" s="144"/>
      <c r="E377" s="144"/>
      <c r="F377" s="144"/>
      <c r="G377" s="144"/>
      <c r="H377" s="144"/>
      <c r="I377" s="144"/>
    </row>
    <row r="378" spans="2:9" x14ac:dyDescent="0.25">
      <c r="B378" s="144"/>
      <c r="C378" s="144"/>
      <c r="D378" s="144"/>
      <c r="E378" s="144"/>
      <c r="F378" s="144"/>
      <c r="G378" s="144"/>
      <c r="H378" s="144"/>
      <c r="I378" s="144"/>
    </row>
    <row r="379" spans="2:9" x14ac:dyDescent="0.25">
      <c r="B379" s="144"/>
      <c r="C379" s="144"/>
      <c r="D379" s="144"/>
      <c r="E379" s="144"/>
      <c r="F379" s="144"/>
      <c r="G379" s="144"/>
      <c r="H379" s="144"/>
      <c r="I379" s="144"/>
    </row>
    <row r="380" spans="2:9" x14ac:dyDescent="0.25">
      <c r="B380" s="144"/>
      <c r="C380" s="144"/>
      <c r="D380" s="144"/>
      <c r="E380" s="144"/>
      <c r="F380" s="144"/>
      <c r="G380" s="144"/>
      <c r="H380" s="144"/>
      <c r="I380" s="144"/>
    </row>
    <row r="381" spans="2:9" x14ac:dyDescent="0.25">
      <c r="B381" s="144"/>
      <c r="C381" s="144"/>
      <c r="D381" s="144"/>
      <c r="E381" s="144"/>
      <c r="F381" s="144"/>
      <c r="G381" s="144"/>
      <c r="H381" s="144"/>
      <c r="I381" s="144"/>
    </row>
    <row r="382" spans="2:9" x14ac:dyDescent="0.25">
      <c r="B382" s="144"/>
      <c r="C382" s="144"/>
      <c r="D382" s="144"/>
      <c r="E382" s="144"/>
      <c r="F382" s="144"/>
      <c r="G382" s="144"/>
      <c r="H382" s="144"/>
      <c r="I382" s="144"/>
    </row>
    <row r="383" spans="2:9" x14ac:dyDescent="0.25">
      <c r="B383" s="144"/>
      <c r="C383" s="144"/>
      <c r="D383" s="144"/>
      <c r="E383" s="144"/>
      <c r="F383" s="144"/>
      <c r="G383" s="144"/>
      <c r="H383" s="144"/>
      <c r="I383" s="144"/>
    </row>
    <row r="384" spans="2:9" x14ac:dyDescent="0.25">
      <c r="B384" s="144"/>
      <c r="C384" s="144"/>
      <c r="D384" s="144"/>
      <c r="E384" s="144"/>
      <c r="F384" s="144"/>
      <c r="G384" s="144"/>
      <c r="H384" s="144"/>
      <c r="I384" s="144"/>
    </row>
    <row r="385" spans="2:9" x14ac:dyDescent="0.25">
      <c r="B385" s="144"/>
      <c r="C385" s="144"/>
      <c r="D385" s="144"/>
      <c r="E385" s="144"/>
      <c r="F385" s="144"/>
      <c r="G385" s="144"/>
      <c r="H385" s="144"/>
      <c r="I385" s="144"/>
    </row>
    <row r="386" spans="2:9" x14ac:dyDescent="0.25">
      <c r="B386" s="144"/>
      <c r="C386" s="144"/>
      <c r="D386" s="144"/>
      <c r="E386" s="144"/>
      <c r="F386" s="144"/>
      <c r="G386" s="144"/>
      <c r="H386" s="144"/>
      <c r="I386" s="144"/>
    </row>
    <row r="387" spans="2:9" x14ac:dyDescent="0.25">
      <c r="B387" s="144"/>
      <c r="C387" s="144"/>
      <c r="D387" s="144"/>
      <c r="E387" s="144"/>
      <c r="F387" s="144"/>
      <c r="G387" s="144"/>
      <c r="H387" s="144"/>
      <c r="I387" s="144"/>
    </row>
  </sheetData>
  <mergeCells count="5">
    <mergeCell ref="B2:I2"/>
    <mergeCell ref="B28:C28"/>
    <mergeCell ref="B30:I30"/>
    <mergeCell ref="B31:I31"/>
    <mergeCell ref="B32:I3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3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96"/>
  <sheetViews>
    <sheetView workbookViewId="0">
      <selection activeCell="N5" sqref="N5"/>
    </sheetView>
  </sheetViews>
  <sheetFormatPr defaultColWidth="11.42578125" defaultRowHeight="15" x14ac:dyDescent="0.25"/>
  <cols>
    <col min="1" max="1" width="7.7109375" style="61" customWidth="1"/>
    <col min="2" max="2" width="134.28515625" style="61" customWidth="1"/>
    <col min="3" max="7" width="0" style="61" hidden="1" customWidth="1"/>
    <col min="8" max="8" width="25.42578125" style="61" hidden="1" customWidth="1"/>
    <col min="9" max="10" width="10.7109375" style="61" customWidth="1"/>
    <col min="11" max="11" width="10.7109375" style="61" hidden="1" customWidth="1"/>
    <col min="12" max="13" width="10.7109375" style="61" customWidth="1"/>
    <col min="14" max="14" width="10.7109375" style="61" hidden="1" customWidth="1"/>
    <col min="15" max="18" width="11.42578125" style="61" customWidth="1"/>
    <col min="19" max="19" width="12.28515625" style="61" customWidth="1"/>
    <col min="20" max="16384" width="11.42578125" style="61"/>
  </cols>
  <sheetData>
    <row r="1" spans="1:19" ht="30" customHeight="1" thickTop="1" thickBot="1" x14ac:dyDescent="0.3">
      <c r="A1" s="190" t="s">
        <v>216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2"/>
      <c r="M1" s="192"/>
      <c r="N1" s="193"/>
    </row>
    <row r="2" spans="1:19" ht="25.15" customHeight="1" thickTop="1" thickBot="1" x14ac:dyDescent="0.3">
      <c r="A2" s="194" t="s">
        <v>1</v>
      </c>
      <c r="B2" s="196" t="s">
        <v>2</v>
      </c>
      <c r="C2" s="198" t="s">
        <v>189</v>
      </c>
      <c r="D2" s="199"/>
      <c r="E2" s="199"/>
      <c r="F2" s="199"/>
      <c r="G2" s="199"/>
      <c r="H2" s="199"/>
      <c r="I2" s="199"/>
      <c r="J2" s="199"/>
      <c r="K2" s="200"/>
      <c r="L2" s="201" t="s">
        <v>190</v>
      </c>
      <c r="M2" s="201"/>
      <c r="N2" s="202"/>
    </row>
    <row r="3" spans="1:19" ht="24.75" customHeight="1" thickBot="1" x14ac:dyDescent="0.3">
      <c r="A3" s="195"/>
      <c r="B3" s="197"/>
      <c r="C3" s="23" t="s">
        <v>191</v>
      </c>
      <c r="D3" s="25" t="s">
        <v>3</v>
      </c>
      <c r="E3" s="24" t="s">
        <v>4</v>
      </c>
      <c r="F3" s="24" t="s">
        <v>5</v>
      </c>
      <c r="G3" s="25" t="s">
        <v>6</v>
      </c>
      <c r="H3" s="26" t="s">
        <v>7</v>
      </c>
      <c r="I3" s="39" t="s">
        <v>8</v>
      </c>
      <c r="J3" s="40" t="s">
        <v>9</v>
      </c>
      <c r="K3" s="41" t="s">
        <v>10</v>
      </c>
      <c r="L3" s="42" t="s">
        <v>8</v>
      </c>
      <c r="M3" s="43" t="s">
        <v>9</v>
      </c>
      <c r="N3" s="44" t="s">
        <v>10</v>
      </c>
    </row>
    <row r="4" spans="1:19" x14ac:dyDescent="0.25">
      <c r="A4" s="27" t="s">
        <v>11</v>
      </c>
      <c r="B4" s="30" t="s">
        <v>12</v>
      </c>
      <c r="C4" s="80">
        <v>4515.47</v>
      </c>
      <c r="D4" s="81">
        <v>7858723.9879999999</v>
      </c>
      <c r="E4" s="82">
        <v>122</v>
      </c>
      <c r="F4" s="82">
        <v>0</v>
      </c>
      <c r="G4" s="83">
        <v>133</v>
      </c>
      <c r="H4" s="84">
        <v>3708</v>
      </c>
      <c r="I4" s="85">
        <v>8.795331075167482</v>
      </c>
      <c r="J4" s="86">
        <v>0.30933013441721102</v>
      </c>
      <c r="K4" s="87">
        <v>1.2614662107148229</v>
      </c>
      <c r="L4" s="85">
        <v>13.586167090436815</v>
      </c>
      <c r="M4" s="86">
        <v>0.44592910477256015</v>
      </c>
      <c r="N4" s="87" t="e">
        <f>(VLOOKUP(A4,[2]Sheet1!$A$94:$AE$179,16,FALSE) +VLOOKUP(A4,[2]Sheet1!$A$94:$AE$179,15,FALSE)*75+VLOOKUP(A4,[2]Sheet1!$A$94:$AE$179,11,FALSE)*7500)* 1000/VLOOKUP(A4,[1]Sheet1!$A$95:$D$181,2,FALSE)</f>
        <v>#N/A</v>
      </c>
    </row>
    <row r="5" spans="1:19" x14ac:dyDescent="0.25">
      <c r="A5" s="28" t="s">
        <v>13</v>
      </c>
      <c r="B5" s="31" t="s">
        <v>14</v>
      </c>
      <c r="C5" s="88">
        <v>65.739999999999995</v>
      </c>
      <c r="D5" s="81">
        <v>114413.89599999999</v>
      </c>
      <c r="E5" s="89">
        <v>0</v>
      </c>
      <c r="F5" s="89">
        <v>0</v>
      </c>
      <c r="G5" s="90">
        <v>0</v>
      </c>
      <c r="H5" s="91">
        <v>0</v>
      </c>
      <c r="I5" s="66">
        <v>0</v>
      </c>
      <c r="J5" s="67">
        <v>0</v>
      </c>
      <c r="K5" s="68">
        <v>0</v>
      </c>
      <c r="L5" s="62">
        <v>26.985856982214191</v>
      </c>
      <c r="M5" s="67">
        <v>0.62067471059092638</v>
      </c>
      <c r="N5" s="68" t="e">
        <f>(VLOOKUP(A5,[2]Sheet1!$A$94:$AE$179,16,FALSE) +VLOOKUP(A5,[2]Sheet1!$A$94:$AE$179,15,FALSE)*75+VLOOKUP(A5,[2]Sheet1!$A$94:$AE$179,11,FALSE)*7500)* 1000/VLOOKUP(A5,[1]Sheet1!$A$95:$D$181,2,FALSE)</f>
        <v>#N/A</v>
      </c>
      <c r="S5" s="119"/>
    </row>
    <row r="6" spans="1:19" x14ac:dyDescent="0.25">
      <c r="A6" s="28" t="s">
        <v>15</v>
      </c>
      <c r="B6" s="31" t="s">
        <v>16</v>
      </c>
      <c r="C6" s="88">
        <v>21.16</v>
      </c>
      <c r="D6" s="81">
        <v>36826.864000000001</v>
      </c>
      <c r="E6" s="89">
        <v>1</v>
      </c>
      <c r="F6" s="89">
        <v>0</v>
      </c>
      <c r="G6" s="90">
        <v>20</v>
      </c>
      <c r="H6" s="91">
        <v>237</v>
      </c>
      <c r="I6" s="66">
        <v>0</v>
      </c>
      <c r="J6" s="67">
        <v>0</v>
      </c>
      <c r="K6" s="68">
        <v>0</v>
      </c>
      <c r="L6" s="66">
        <v>40.089365610243732</v>
      </c>
      <c r="M6" s="67">
        <v>0.96615371120687399</v>
      </c>
      <c r="N6" s="68" t="e">
        <f>(VLOOKUP(A6,[3]Sheet1!$A$94:$AE$179,16,FALSE) +455+ (VLOOKUP(A6,[3]Sheet1!$A$94:$AE$179,15,FALSE)+47)*75+VLOOKUP(A6,[3]Sheet1!$A$94:$AE$179,11,FALSE)*7500)* 1000/VLOOKUP(A6,[1]Sheet1!$A$95:$D$181,2,FALSE)</f>
        <v>#N/A</v>
      </c>
    </row>
    <row r="7" spans="1:19" x14ac:dyDescent="0.25">
      <c r="A7" s="28" t="s">
        <v>17</v>
      </c>
      <c r="B7" s="31" t="s">
        <v>18</v>
      </c>
      <c r="C7" s="88">
        <v>8.82</v>
      </c>
      <c r="D7" s="81">
        <v>15350.328</v>
      </c>
      <c r="E7" s="89">
        <v>0</v>
      </c>
      <c r="F7" s="89">
        <v>0</v>
      </c>
      <c r="G7" s="90">
        <v>0</v>
      </c>
      <c r="H7" s="91">
        <v>0</v>
      </c>
      <c r="I7" s="66"/>
      <c r="J7" s="67"/>
      <c r="K7" s="68"/>
      <c r="L7" s="66"/>
      <c r="M7" s="67"/>
      <c r="N7" s="68"/>
    </row>
    <row r="8" spans="1:19" x14ac:dyDescent="0.25">
      <c r="A8" s="28" t="s">
        <v>19</v>
      </c>
      <c r="B8" s="32" t="s">
        <v>20</v>
      </c>
      <c r="C8" s="88">
        <v>207.67</v>
      </c>
      <c r="D8" s="81">
        <v>361428.86799999996</v>
      </c>
      <c r="E8" s="89">
        <v>1</v>
      </c>
      <c r="F8" s="89">
        <v>0</v>
      </c>
      <c r="G8" s="90">
        <v>0</v>
      </c>
      <c r="H8" s="91">
        <v>7</v>
      </c>
      <c r="I8" s="66"/>
      <c r="J8" s="67"/>
      <c r="K8" s="68"/>
      <c r="L8" s="66"/>
      <c r="M8" s="67"/>
      <c r="N8" s="68"/>
    </row>
    <row r="9" spans="1:19" x14ac:dyDescent="0.25">
      <c r="A9" s="28" t="s">
        <v>21</v>
      </c>
      <c r="B9" s="31" t="s">
        <v>22</v>
      </c>
      <c r="C9" s="88">
        <v>22075.360000000001</v>
      </c>
      <c r="D9" s="81">
        <v>38419956.544</v>
      </c>
      <c r="E9" s="89">
        <v>874</v>
      </c>
      <c r="F9" s="89">
        <v>0</v>
      </c>
      <c r="G9" s="90">
        <v>454.5</v>
      </c>
      <c r="H9" s="91">
        <v>19510</v>
      </c>
      <c r="I9" s="66"/>
      <c r="J9" s="67"/>
      <c r="K9" s="68"/>
      <c r="L9" s="66"/>
      <c r="M9" s="67"/>
      <c r="N9" s="68"/>
    </row>
    <row r="10" spans="1:19" x14ac:dyDescent="0.25">
      <c r="A10" s="28" t="s">
        <v>23</v>
      </c>
      <c r="B10" s="31" t="s">
        <v>24</v>
      </c>
      <c r="C10" s="88">
        <v>850.81</v>
      </c>
      <c r="D10" s="81">
        <v>1480749.7239999999</v>
      </c>
      <c r="E10" s="89">
        <v>37</v>
      </c>
      <c r="F10" s="89">
        <v>0</v>
      </c>
      <c r="G10" s="90">
        <v>16</v>
      </c>
      <c r="H10" s="91">
        <v>852</v>
      </c>
      <c r="I10" s="66">
        <v>2.299546412170653</v>
      </c>
      <c r="J10" s="67">
        <v>3.4493196182559797E-2</v>
      </c>
      <c r="K10" s="68">
        <v>3.4493196182559797E-2</v>
      </c>
      <c r="L10" s="66">
        <v>30.706111336493965</v>
      </c>
      <c r="M10" s="67">
        <v>1.1445298972897382</v>
      </c>
      <c r="N10" s="68" t="e">
        <f>(VLOOKUP(A10,[3]Sheet1!$A$94:$AE$179,16,FALSE) +VLOOKUP(A10,[3]Sheet1!$A$94:$AE$179,15,FALSE)*75+VLOOKUP(A10,[3]Sheet1!$A$94:$AE$179,11,FALSE)*7500)* 1000/VLOOKUP(A10,[1]Sheet1!$A$95:$D$181,2,FALSE)</f>
        <v>#N/A</v>
      </c>
    </row>
    <row r="11" spans="1:19" x14ac:dyDescent="0.25">
      <c r="A11" s="28" t="s">
        <v>25</v>
      </c>
      <c r="B11" s="31" t="s">
        <v>26</v>
      </c>
      <c r="C11" s="88">
        <v>8737.9599999999991</v>
      </c>
      <c r="D11" s="81">
        <v>15207545.583999999</v>
      </c>
      <c r="E11" s="89">
        <v>327</v>
      </c>
      <c r="F11" s="89">
        <v>0</v>
      </c>
      <c r="G11" s="90">
        <v>118.5</v>
      </c>
      <c r="H11" s="91">
        <v>5783</v>
      </c>
      <c r="I11" s="66">
        <v>0</v>
      </c>
      <c r="J11" s="67">
        <v>0</v>
      </c>
      <c r="K11" s="68">
        <v>0</v>
      </c>
      <c r="L11" s="66">
        <v>49.622168538387299</v>
      </c>
      <c r="M11" s="67">
        <v>0.38043662546096929</v>
      </c>
      <c r="N11" s="68" t="e">
        <f>(VLOOKUP(A11,[3]Sheet1!$A$94:$AE$179,16,FALSE) +VLOOKUP(A11,[3]Sheet1!$A$94:$AE$179,15,FALSE)*75+VLOOKUP(A11,[3]Sheet1!$A$94:$AE$179,11,FALSE)*7500)* 1000/VLOOKUP(A11,[1]Sheet1!$A$95:$D$181,2,FALSE)</f>
        <v>#N/A</v>
      </c>
    </row>
    <row r="12" spans="1:19" x14ac:dyDescent="0.25">
      <c r="A12" s="28" t="s">
        <v>27</v>
      </c>
      <c r="B12" s="32" t="s">
        <v>28</v>
      </c>
      <c r="C12" s="88">
        <v>3589.86</v>
      </c>
      <c r="D12" s="81">
        <v>6247792.3440000005</v>
      </c>
      <c r="E12" s="89">
        <v>26</v>
      </c>
      <c r="F12" s="89">
        <v>0</v>
      </c>
      <c r="G12" s="90">
        <v>12.5</v>
      </c>
      <c r="H12" s="91">
        <v>395</v>
      </c>
      <c r="I12" s="66">
        <v>17.001755592781635</v>
      </c>
      <c r="J12" s="67">
        <v>0.42476886142024584</v>
      </c>
      <c r="K12" s="68">
        <v>1.1898478630954195</v>
      </c>
      <c r="L12" s="66">
        <v>24.915226810755225</v>
      </c>
      <c r="M12" s="67">
        <v>0.59818293816355395</v>
      </c>
      <c r="N12" s="68" t="e">
        <f>(VLOOKUP(A12,[3]Sheet1!$A$94:$AE$179,16,FALSE) +VLOOKUP(A12,[3]Sheet1!$A$94:$AE$179,15,FALSE)*75+VLOOKUP(A12,[3]Sheet1!$A$94:$AE$179,11,FALSE)*7500)* 1000/VLOOKUP(A12,[1]Sheet1!$A$95:$D$181,2,FALSE)</f>
        <v>#DIV/0!</v>
      </c>
    </row>
    <row r="13" spans="1:19" x14ac:dyDescent="0.25">
      <c r="A13" s="28" t="s">
        <v>29</v>
      </c>
      <c r="B13" s="31" t="s">
        <v>30</v>
      </c>
      <c r="C13" s="88">
        <v>518.75</v>
      </c>
      <c r="D13" s="81">
        <v>902832.5</v>
      </c>
      <c r="E13" s="89">
        <v>10</v>
      </c>
      <c r="F13" s="89">
        <v>0</v>
      </c>
      <c r="G13" s="90">
        <v>0</v>
      </c>
      <c r="H13" s="91">
        <v>83</v>
      </c>
      <c r="I13" s="66">
        <v>6.8554134752831706</v>
      </c>
      <c r="J13" s="67">
        <v>6.4783657341425951E-2</v>
      </c>
      <c r="K13" s="68">
        <v>0.21903046053529729</v>
      </c>
      <c r="L13" s="66">
        <v>15.376524701592231</v>
      </c>
      <c r="M13" s="67">
        <v>0.40684034137285979</v>
      </c>
      <c r="N13" s="68" t="e">
        <f>(VLOOKUP(A13,[3]Sheet1!$A$94:$AE$179,16,FALSE) +VLOOKUP(A13,[3]Sheet1!$A$94:$AE$179,15,FALSE)*75+VLOOKUP(A13,[3]Sheet1!$A$94:$AE$179,11,FALSE)*7500)* 1000/VLOOKUP(A13,[1]Sheet1!$A$95:$D$181,2,FALSE)</f>
        <v>#N/A</v>
      </c>
    </row>
    <row r="14" spans="1:19" x14ac:dyDescent="0.25">
      <c r="A14" s="28" t="s">
        <v>31</v>
      </c>
      <c r="B14" s="31" t="s">
        <v>32</v>
      </c>
      <c r="C14" s="88">
        <v>1182.94</v>
      </c>
      <c r="D14" s="81">
        <v>2058788.7760000001</v>
      </c>
      <c r="E14" s="89">
        <v>33</v>
      </c>
      <c r="F14" s="89">
        <v>0</v>
      </c>
      <c r="G14" s="90">
        <v>15</v>
      </c>
      <c r="H14" s="91">
        <v>781</v>
      </c>
      <c r="I14" s="66">
        <v>8.9598006002349617</v>
      </c>
      <c r="J14" s="67">
        <v>6.6700737801749163E-2</v>
      </c>
      <c r="K14" s="68">
        <v>0.36536075780958122</v>
      </c>
      <c r="L14" s="66">
        <v>10.220085452178482</v>
      </c>
      <c r="M14" s="67">
        <v>0.24630405939750144</v>
      </c>
      <c r="N14" s="68" t="e">
        <f>(VLOOKUP(A14,[3]Sheet1!$A$94:$AE$179,16,FALSE) +VLOOKUP(A14,[3]Sheet1!$A$94:$AE$179,15,FALSE)*75+VLOOKUP(A14,[3]Sheet1!$A$94:$AE$179,11,FALSE)*7500)* 1000/VLOOKUP(A14,[1]Sheet1!$A$95:$D$181,2,FALSE)</f>
        <v>#N/A</v>
      </c>
    </row>
    <row r="15" spans="1:19" x14ac:dyDescent="0.25">
      <c r="A15" s="28" t="s">
        <v>33</v>
      </c>
      <c r="B15" s="31" t="s">
        <v>34</v>
      </c>
      <c r="C15" s="88">
        <v>2450.19</v>
      </c>
      <c r="D15" s="81">
        <v>4264310.676</v>
      </c>
      <c r="E15" s="89">
        <v>58</v>
      </c>
      <c r="F15" s="89">
        <v>0</v>
      </c>
      <c r="G15" s="90">
        <v>21</v>
      </c>
      <c r="H15" s="91">
        <v>1059</v>
      </c>
      <c r="I15" s="66">
        <v>13.390050169078126</v>
      </c>
      <c r="J15" s="67">
        <v>0.39165896744553519</v>
      </c>
      <c r="K15" s="68">
        <v>1.3482972499992849</v>
      </c>
      <c r="L15" s="66">
        <v>24.808636115087346</v>
      </c>
      <c r="M15" s="67">
        <v>0.56268324139401538</v>
      </c>
      <c r="N15" s="68" t="e">
        <f>(VLOOKUP(A15,[3]Sheet1!$A$94:$AE$179,16,FALSE) +VLOOKUP(A15,[3]Sheet1!$A$94:$AE$179,15,FALSE)*75+VLOOKUP(A15,[3]Sheet1!$A$94:$AE$179,11,FALSE)*7500)* 1000/VLOOKUP(A15,[1]Sheet1!$A$95:$D$181,2,FALSE)</f>
        <v>#N/A</v>
      </c>
    </row>
    <row r="16" spans="1:19" x14ac:dyDescent="0.25">
      <c r="A16" s="28" t="s">
        <v>35</v>
      </c>
      <c r="B16" s="31" t="s">
        <v>36</v>
      </c>
      <c r="C16" s="88">
        <v>9303.2000000000007</v>
      </c>
      <c r="D16" s="81">
        <v>16191289.280000001</v>
      </c>
      <c r="E16" s="89">
        <v>77</v>
      </c>
      <c r="F16" s="89">
        <v>0</v>
      </c>
      <c r="G16" s="90">
        <v>41</v>
      </c>
      <c r="H16" s="91">
        <v>1263</v>
      </c>
      <c r="I16" s="66">
        <v>7.5134718790383737</v>
      </c>
      <c r="J16" s="67">
        <v>0.12830698131896298</v>
      </c>
      <c r="K16" s="68">
        <v>0.38838870020875282</v>
      </c>
      <c r="L16" s="66">
        <v>2.1558382146900108</v>
      </c>
      <c r="M16" s="67">
        <v>5.8207631796630292E-2</v>
      </c>
      <c r="N16" s="68" t="e">
        <f>(VLOOKUP(A16,[3]Sheet1!$A$94:$AE$179,16,FALSE) +VLOOKUP(A16,[3]Sheet1!$A$94:$AE$179,15,FALSE)*75+VLOOKUP(A16,[3]Sheet1!$A$94:$AE$179,11,FALSE)*7500)* 1000/VLOOKUP(A16,[1]Sheet1!$A$95:$D$181,2,FALSE)</f>
        <v>#N/A</v>
      </c>
    </row>
    <row r="17" spans="1:14" x14ac:dyDescent="0.25">
      <c r="A17" s="28" t="s">
        <v>37</v>
      </c>
      <c r="B17" s="31" t="s">
        <v>38</v>
      </c>
      <c r="C17" s="88">
        <v>754.06</v>
      </c>
      <c r="D17" s="81">
        <v>1312366.024</v>
      </c>
      <c r="E17" s="89">
        <v>2</v>
      </c>
      <c r="F17" s="89">
        <v>0</v>
      </c>
      <c r="G17" s="90">
        <v>3</v>
      </c>
      <c r="H17" s="91">
        <v>62</v>
      </c>
      <c r="I17" s="66">
        <v>9.4717067602886242</v>
      </c>
      <c r="J17" s="67">
        <v>8.6598461808353136E-2</v>
      </c>
      <c r="K17" s="68">
        <v>0.3910461791033446</v>
      </c>
      <c r="L17" s="66">
        <v>23.418356159134117</v>
      </c>
      <c r="M17" s="67">
        <v>0.46836712318268237</v>
      </c>
      <c r="N17" s="68" t="e">
        <f>(VLOOKUP(A17,[3]Sheet1!$A$94:$AE$179,16,FALSE) +VLOOKUP(A17,[3]Sheet1!$A$94:$AE$179,15,FALSE)*75+VLOOKUP(A17,[3]Sheet1!$A$94:$AE$179,11,FALSE)*7500)* 1000/VLOOKUP(A17,[1]Sheet1!$A$95:$D$181,2,FALSE)</f>
        <v>#N/A</v>
      </c>
    </row>
    <row r="18" spans="1:14" ht="28.5" x14ac:dyDescent="0.25">
      <c r="A18" s="28" t="s">
        <v>39</v>
      </c>
      <c r="B18" s="31" t="s">
        <v>40</v>
      </c>
      <c r="C18" s="88">
        <v>16673.150000000001</v>
      </c>
      <c r="D18" s="81">
        <v>29017950.260000002</v>
      </c>
      <c r="E18" s="89">
        <v>196</v>
      </c>
      <c r="F18" s="89">
        <v>0</v>
      </c>
      <c r="G18" s="90">
        <v>85</v>
      </c>
      <c r="H18" s="91">
        <v>3677</v>
      </c>
      <c r="I18" s="66">
        <v>8.3142976103827362</v>
      </c>
      <c r="J18" s="67">
        <v>0.12804018319989413</v>
      </c>
      <c r="K18" s="68">
        <v>0.46061208761520356</v>
      </c>
      <c r="L18" s="66">
        <v>32.191957060442064</v>
      </c>
      <c r="M18" s="67">
        <v>0.88653401014845834</v>
      </c>
      <c r="N18" s="68" t="e">
        <f>(VLOOKUP(A18,[3]Sheet1!$A$94:$AE$179,16,FALSE) +VLOOKUP(A18,[3]Sheet1!$A$94:$AE$179,15,FALSE)*75+VLOOKUP(A18,[3]Sheet1!$A$94:$AE$179,11,FALSE)*7500)* 1000/VLOOKUP(A18,[1]Sheet1!$A$95:$D$181,2,FALSE)</f>
        <v>#N/A</v>
      </c>
    </row>
    <row r="19" spans="1:14" x14ac:dyDescent="0.25">
      <c r="A19" s="28" t="s">
        <v>41</v>
      </c>
      <c r="B19" s="32" t="s">
        <v>42</v>
      </c>
      <c r="C19" s="88">
        <v>4291.47</v>
      </c>
      <c r="D19" s="81">
        <v>7468874.3879999993</v>
      </c>
      <c r="E19" s="89">
        <v>110</v>
      </c>
      <c r="F19" s="89">
        <v>0</v>
      </c>
      <c r="G19" s="90">
        <v>49</v>
      </c>
      <c r="H19" s="91">
        <v>2089</v>
      </c>
      <c r="I19" s="66">
        <v>8.2835774730032412</v>
      </c>
      <c r="J19" s="67">
        <v>0.13447007431175262</v>
      </c>
      <c r="K19" s="68">
        <v>0.52794000427940657</v>
      </c>
      <c r="L19" s="66">
        <v>14.138287091265662</v>
      </c>
      <c r="M19" s="67">
        <v>0.42857101533523784</v>
      </c>
      <c r="N19" s="68" t="e">
        <f>(VLOOKUP(A19,[3]Sheet1!$A$94:$AE$179,16,FALSE) +VLOOKUP(A19,[3]Sheet1!$A$94:$AE$179,15,FALSE)*75+VLOOKUP(A19,[3]Sheet1!$A$94:$AE$179,11,FALSE)*7500)* 1000/VLOOKUP(A19,[1]Sheet1!$A$95:$D$181,2,FALSE)</f>
        <v>#N/A</v>
      </c>
    </row>
    <row r="20" spans="1:14" x14ac:dyDescent="0.25">
      <c r="A20" s="28" t="s">
        <v>43</v>
      </c>
      <c r="B20" s="31" t="s">
        <v>44</v>
      </c>
      <c r="C20" s="88">
        <v>2746.49</v>
      </c>
      <c r="D20" s="81">
        <v>4779991.1959999995</v>
      </c>
      <c r="E20" s="89">
        <v>37</v>
      </c>
      <c r="F20" s="89">
        <v>0</v>
      </c>
      <c r="G20" s="90">
        <v>19</v>
      </c>
      <c r="H20" s="91">
        <v>483</v>
      </c>
      <c r="I20" s="66">
        <v>6.3271993455651181</v>
      </c>
      <c r="J20" s="67">
        <v>0.16267025414243222</v>
      </c>
      <c r="K20" s="68">
        <v>0.8362108296380738</v>
      </c>
      <c r="L20" s="66">
        <v>14.075014687470929</v>
      </c>
      <c r="M20" s="67">
        <v>0.35350600913227292</v>
      </c>
      <c r="N20" s="68" t="e">
        <f>(VLOOKUP(A20,[3]Sheet1!$A$94:$AE$179,16,FALSE) +VLOOKUP(A20,[3]Sheet1!$A$94:$AE$179,15,FALSE)*75+VLOOKUP(A20,[3]Sheet1!$A$94:$AE$179,11,FALSE)*7500)* 1000/VLOOKUP(A20,[1]Sheet1!$A$95:$D$181,2,FALSE)</f>
        <v>#N/A</v>
      </c>
    </row>
    <row r="21" spans="1:14" x14ac:dyDescent="0.25">
      <c r="A21" s="28" t="s">
        <v>45</v>
      </c>
      <c r="B21" s="31" t="s">
        <v>46</v>
      </c>
      <c r="C21" s="88">
        <v>2032.58</v>
      </c>
      <c r="D21" s="81">
        <v>3537502.2319999998</v>
      </c>
      <c r="E21" s="89">
        <v>13</v>
      </c>
      <c r="F21" s="89">
        <v>0</v>
      </c>
      <c r="G21" s="90">
        <v>5</v>
      </c>
      <c r="H21" s="91">
        <v>195</v>
      </c>
      <c r="I21" s="66">
        <v>0</v>
      </c>
      <c r="J21" s="67">
        <v>0</v>
      </c>
      <c r="K21" s="68">
        <v>0</v>
      </c>
      <c r="L21" s="66">
        <v>1.3570786450280838</v>
      </c>
      <c r="M21" s="67">
        <v>1.6866548873920469E-2</v>
      </c>
      <c r="N21" s="68" t="e">
        <f>(VLOOKUP(A21,[3]Sheet1!$A$94:$AE$179,16,FALSE) +VLOOKUP(A21,[3]Sheet1!$A$94:$AE$179,15,FALSE)*75+VLOOKUP(A21,[3]Sheet1!$A$94:$AE$179,11,FALSE)*7500)* 1000/VLOOKUP(A21,[1]Sheet1!$A$95:$D$181,2,FALSE)</f>
        <v>#N/A</v>
      </c>
    </row>
    <row r="22" spans="1:14" x14ac:dyDescent="0.25">
      <c r="A22" s="28" t="s">
        <v>47</v>
      </c>
      <c r="B22" s="32" t="s">
        <v>48</v>
      </c>
      <c r="C22" s="88">
        <v>5474.72</v>
      </c>
      <c r="D22" s="81">
        <v>9528202.688000001</v>
      </c>
      <c r="E22" s="89">
        <v>248</v>
      </c>
      <c r="F22" s="89">
        <v>0</v>
      </c>
      <c r="G22" s="90">
        <v>134</v>
      </c>
      <c r="H22" s="91">
        <v>5317</v>
      </c>
      <c r="I22" s="66">
        <v>4.4237316481216089</v>
      </c>
      <c r="J22" s="67">
        <v>0.11936448326397101</v>
      </c>
      <c r="K22" s="68">
        <v>0.33673750390442936</v>
      </c>
      <c r="L22" s="66">
        <v>9.8494445567951967</v>
      </c>
      <c r="M22" s="67">
        <v>0.27072060886332561</v>
      </c>
      <c r="N22" s="68" t="e">
        <f>(VLOOKUP(A22,[3]Sheet1!$A$94:$AE$179,16,FALSE) +VLOOKUP(A22,[3]Sheet1!$A$94:$AE$179,15,FALSE)*75+VLOOKUP(A22,[3]Sheet1!$A$94:$AE$179,11,FALSE)*7500)* 1000/VLOOKUP(A22,[1]Sheet1!$A$95:$D$181,2,FALSE)</f>
        <v>#N/A</v>
      </c>
    </row>
    <row r="23" spans="1:14" x14ac:dyDescent="0.25">
      <c r="A23" s="28" t="s">
        <v>49</v>
      </c>
      <c r="B23" s="31" t="s">
        <v>50</v>
      </c>
      <c r="C23" s="88">
        <v>4169.47</v>
      </c>
      <c r="D23" s="81">
        <v>7256545.5879999995</v>
      </c>
      <c r="E23" s="89">
        <v>93</v>
      </c>
      <c r="F23" s="89">
        <v>0</v>
      </c>
      <c r="G23" s="90">
        <v>82</v>
      </c>
      <c r="H23" s="91">
        <v>2242</v>
      </c>
      <c r="I23" s="66">
        <v>4.1714319612673876</v>
      </c>
      <c r="J23" s="67">
        <v>0.11356110068673807</v>
      </c>
      <c r="K23" s="68">
        <v>0.38961174518237401</v>
      </c>
      <c r="L23" s="66">
        <v>4.0193913762347231</v>
      </c>
      <c r="M23" s="67">
        <v>0.10302534310594097</v>
      </c>
      <c r="N23" s="68" t="e">
        <f>(VLOOKUP(A23,[3]Sheet1!$A$94:$AE$179,16,FALSE) +VLOOKUP(A23,[3]Sheet1!$A$94:$AE$179,15,FALSE)*75+VLOOKUP(A23,[3]Sheet1!$A$94:$AE$179,11,FALSE)*7500)* 1000/VLOOKUP(A23,[1]Sheet1!$A$95:$D$181,2,FALSE)</f>
        <v>#N/A</v>
      </c>
    </row>
    <row r="24" spans="1:14" x14ac:dyDescent="0.25">
      <c r="A24" s="28" t="s">
        <v>51</v>
      </c>
      <c r="B24" s="31" t="s">
        <v>52</v>
      </c>
      <c r="C24" s="88">
        <v>202.19</v>
      </c>
      <c r="D24" s="81">
        <v>351891.47600000002</v>
      </c>
      <c r="E24" s="89">
        <v>0</v>
      </c>
      <c r="F24" s="89">
        <v>0</v>
      </c>
      <c r="G24" s="90">
        <v>0</v>
      </c>
      <c r="H24" s="91">
        <v>0</v>
      </c>
      <c r="I24" s="66">
        <v>7.2033827193300715</v>
      </c>
      <c r="J24" s="67">
        <v>0.13086145273449629</v>
      </c>
      <c r="K24" s="68">
        <v>0.40098830470937397</v>
      </c>
      <c r="L24" s="66">
        <v>18.366891071459825</v>
      </c>
      <c r="M24" s="67">
        <v>0.45531308566642242</v>
      </c>
      <c r="N24" s="68" t="e">
        <f>(VLOOKUP(A24,[3]Sheet1!$A$94:$AE$179,16,FALSE) +VLOOKUP(A24,[3]Sheet1!$A$94:$AE$179,15,FALSE)*75+VLOOKUP(A24,[3]Sheet1!$A$94:$AE$179,11,FALSE)*7500)* 1000/VLOOKUP(A24,[1]Sheet1!$A$95:$D$181,2,FALSE)</f>
        <v>#N/A</v>
      </c>
    </row>
    <row r="25" spans="1:14" x14ac:dyDescent="0.25">
      <c r="A25" s="28" t="s">
        <v>53</v>
      </c>
      <c r="B25" s="31" t="s">
        <v>54</v>
      </c>
      <c r="C25" s="88">
        <v>4057.13</v>
      </c>
      <c r="D25" s="81">
        <v>7061029.0520000001</v>
      </c>
      <c r="E25" s="89">
        <v>93</v>
      </c>
      <c r="F25" s="89">
        <v>0</v>
      </c>
      <c r="G25" s="90">
        <v>67</v>
      </c>
      <c r="H25" s="91">
        <v>2000</v>
      </c>
      <c r="I25" s="66">
        <v>5.4003847450107747</v>
      </c>
      <c r="J25" s="67">
        <v>0.25281801176643032</v>
      </c>
      <c r="K25" s="68">
        <v>0.68784900511452052</v>
      </c>
      <c r="L25" s="66">
        <v>26.432214912386804</v>
      </c>
      <c r="M25" s="67">
        <v>0.73502860195919317</v>
      </c>
      <c r="N25" s="68" t="e">
        <f>(VLOOKUP(A25,[3]Sheet1!$A$94:$AE$179,16,FALSE) +VLOOKUP(A25,[3]Sheet1!$A$94:$AE$179,15,FALSE)*75+VLOOKUP(A25,[3]Sheet1!$A$94:$AE$179,11,FALSE)*7500)* 1000/VLOOKUP(A25,[1]Sheet1!$A$95:$D$181,2,FALSE)</f>
        <v>#N/A</v>
      </c>
    </row>
    <row r="26" spans="1:14" x14ac:dyDescent="0.25">
      <c r="A26" s="28" t="s">
        <v>55</v>
      </c>
      <c r="B26" s="31" t="s">
        <v>56</v>
      </c>
      <c r="C26" s="88">
        <v>3196.33</v>
      </c>
      <c r="D26" s="81">
        <v>5562892.7319999989</v>
      </c>
      <c r="E26" s="89">
        <v>41</v>
      </c>
      <c r="F26" s="89">
        <v>0</v>
      </c>
      <c r="G26" s="90">
        <v>13</v>
      </c>
      <c r="H26" s="91">
        <v>686</v>
      </c>
      <c r="I26" s="66">
        <v>2.0183360583224847</v>
      </c>
      <c r="J26" s="67">
        <v>5.827945368406174E-2</v>
      </c>
      <c r="K26" s="68">
        <v>0.28534226024534126</v>
      </c>
      <c r="L26" s="66">
        <v>12.985169785246635</v>
      </c>
      <c r="M26" s="67">
        <v>0.34407960443607116</v>
      </c>
      <c r="N26" s="68" t="e">
        <f>(VLOOKUP(A26,[3]Sheet1!$A$94:$AE$179,16,FALSE) +VLOOKUP(A26,[3]Sheet1!$A$94:$AE$179,15,FALSE)*75+VLOOKUP(A26,[3]Sheet1!$A$94:$AE$179,11,FALSE)*7500)* 1000/VLOOKUP(A26,[1]Sheet1!$A$95:$D$181,2,FALSE)</f>
        <v>#N/A</v>
      </c>
    </row>
    <row r="27" spans="1:14" x14ac:dyDescent="0.25">
      <c r="A27" s="28" t="s">
        <v>57</v>
      </c>
      <c r="B27" s="31" t="s">
        <v>58</v>
      </c>
      <c r="C27" s="88">
        <v>2117.62</v>
      </c>
      <c r="D27" s="81">
        <v>3685505.8479999998</v>
      </c>
      <c r="E27" s="89">
        <v>32</v>
      </c>
      <c r="F27" s="89">
        <v>0</v>
      </c>
      <c r="G27" s="90">
        <v>18</v>
      </c>
      <c r="H27" s="91">
        <v>544</v>
      </c>
      <c r="I27" s="66">
        <v>9.9672342937097511</v>
      </c>
      <c r="J27" s="67">
        <v>0.24562113080927603</v>
      </c>
      <c r="K27" s="68">
        <v>0.95502377569320995</v>
      </c>
      <c r="L27" s="66">
        <v>25.998234173500535</v>
      </c>
      <c r="M27" s="67">
        <v>0.70750354706319785</v>
      </c>
      <c r="N27" s="68" t="e">
        <f>(VLOOKUP(A27,[3]Sheet1!$A$94:$AE$179,16,FALSE) +VLOOKUP(A27,[3]Sheet1!$A$94:$AE$179,15,FALSE)*75+VLOOKUP(A27,[3]Sheet1!$A$94:$AE$179,11,FALSE)*7500)* 1000/VLOOKUP(A27,[1]Sheet1!$A$95:$D$181,2,FALSE)</f>
        <v>#N/A</v>
      </c>
    </row>
    <row r="28" spans="1:14" x14ac:dyDescent="0.25">
      <c r="A28" s="28" t="s">
        <v>59</v>
      </c>
      <c r="B28" s="31" t="s">
        <v>60</v>
      </c>
      <c r="C28" s="88">
        <v>5459.04</v>
      </c>
      <c r="D28" s="81">
        <v>9500913.2159999982</v>
      </c>
      <c r="E28" s="89">
        <v>153</v>
      </c>
      <c r="F28" s="89">
        <v>0</v>
      </c>
      <c r="G28" s="90">
        <v>95</v>
      </c>
      <c r="H28" s="91">
        <v>3481</v>
      </c>
      <c r="I28" s="66">
        <v>3.0364575040997202</v>
      </c>
      <c r="J28" s="67">
        <v>4.8583320065595521E-2</v>
      </c>
      <c r="K28" s="68">
        <v>0.13398368736840016</v>
      </c>
      <c r="L28" s="66">
        <v>4.3708551786455585</v>
      </c>
      <c r="M28" s="67">
        <v>9.0558655732562665E-2</v>
      </c>
      <c r="N28" s="68" t="e">
        <f>(VLOOKUP(A28,[3]Sheet1!$A$94:$AE$179,16,FALSE) +VLOOKUP(A28,[3]Sheet1!$A$94:$AE$179,15,FALSE)*75+VLOOKUP(A28,[3]Sheet1!$A$94:$AE$179,11,FALSE)*7500)* 1000/VLOOKUP(A28,[1]Sheet1!$A$95:$D$181,2,FALSE)</f>
        <v>#N/A</v>
      </c>
    </row>
    <row r="29" spans="1:14" x14ac:dyDescent="0.25">
      <c r="A29" s="28" t="s">
        <v>61</v>
      </c>
      <c r="B29" s="31" t="s">
        <v>62</v>
      </c>
      <c r="C29" s="88">
        <v>760.9</v>
      </c>
      <c r="D29" s="81">
        <v>1324270.3599999999</v>
      </c>
      <c r="E29" s="89">
        <v>26</v>
      </c>
      <c r="F29" s="89">
        <v>0</v>
      </c>
      <c r="G29" s="90">
        <v>3</v>
      </c>
      <c r="H29" s="91">
        <v>354</v>
      </c>
      <c r="I29" s="66">
        <v>9.5186947111244837</v>
      </c>
      <c r="J29" s="67">
        <v>0.21998761110154363</v>
      </c>
      <c r="K29" s="68">
        <v>0.69592234665776787</v>
      </c>
      <c r="L29" s="66">
        <v>12.040266546298602</v>
      </c>
      <c r="M29" s="67">
        <v>0.32228169774898296</v>
      </c>
      <c r="N29" s="68" t="e">
        <f>(VLOOKUP(A29,[3]Sheet1!$A$94:$AE$179,16,FALSE) +VLOOKUP(A29,[3]Sheet1!$A$94:$AE$179,15,FALSE)*75+VLOOKUP(A29,[3]Sheet1!$A$94:$AE$179,11,FALSE)*7500)* 1000/VLOOKUP(A29,[1]Sheet1!$A$95:$D$181,2,FALSE)</f>
        <v>#N/A</v>
      </c>
    </row>
    <row r="30" spans="1:14" x14ac:dyDescent="0.25">
      <c r="A30" s="28" t="s">
        <v>63</v>
      </c>
      <c r="B30" s="32" t="s">
        <v>64</v>
      </c>
      <c r="C30" s="88">
        <v>3481.3</v>
      </c>
      <c r="D30" s="81">
        <v>6058854.5200000005</v>
      </c>
      <c r="E30" s="89">
        <v>60</v>
      </c>
      <c r="F30" s="89">
        <v>0</v>
      </c>
      <c r="G30" s="90">
        <v>32.01</v>
      </c>
      <c r="H30" s="91">
        <v>1375</v>
      </c>
      <c r="I30" s="66">
        <v>7.3048983216364531</v>
      </c>
      <c r="J30" s="67">
        <v>0.24045290308719991</v>
      </c>
      <c r="K30" s="68">
        <v>0.7426646626997061</v>
      </c>
      <c r="L30" s="66">
        <v>18.62160013851037</v>
      </c>
      <c r="M30" s="67">
        <v>0.41207501273050584</v>
      </c>
      <c r="N30" s="68" t="e">
        <f>(VLOOKUP(A30,[3]Sheet1!$A$94:$AE$179,16,FALSE) +VLOOKUP(A30,[3]Sheet1!$A$94:$AE$179,15,FALSE)*75+VLOOKUP(A30,[3]Sheet1!$A$94:$AE$179,11,FALSE)*7500)* 1000/VLOOKUP(A30,[1]Sheet1!$A$95:$D$181,2,FALSE)</f>
        <v>#N/A</v>
      </c>
    </row>
    <row r="31" spans="1:14" x14ac:dyDescent="0.25">
      <c r="A31" s="28" t="s">
        <v>65</v>
      </c>
      <c r="B31" s="33" t="s">
        <v>66</v>
      </c>
      <c r="C31" s="88">
        <v>465.73</v>
      </c>
      <c r="D31" s="81">
        <v>810556.49199999997</v>
      </c>
      <c r="E31" s="89">
        <v>18</v>
      </c>
      <c r="F31" s="89">
        <v>0</v>
      </c>
      <c r="G31" s="90">
        <v>7.5</v>
      </c>
      <c r="H31" s="91">
        <v>492</v>
      </c>
      <c r="I31" s="66">
        <v>9.4359508531316081</v>
      </c>
      <c r="J31" s="67">
        <v>0.20425204385163342</v>
      </c>
      <c r="K31" s="68">
        <v>0.78129673063929717</v>
      </c>
      <c r="L31" s="66">
        <v>15.181414567533796</v>
      </c>
      <c r="M31" s="67">
        <v>0.38666966818606252</v>
      </c>
      <c r="N31" s="68" t="e">
        <f>(VLOOKUP(A31,[3]Sheet1!$A$94:$AE$179,16,FALSE) +VLOOKUP(A31,[3]Sheet1!$A$94:$AE$179,15,FALSE)*75+VLOOKUP(A31,[3]Sheet1!$A$94:$AE$179,11,FALSE)*7500)* 1000/VLOOKUP(A31,[1]Sheet1!$A$95:$D$181,2,FALSE)</f>
        <v>#N/A</v>
      </c>
    </row>
    <row r="32" spans="1:14" x14ac:dyDescent="0.25">
      <c r="A32" s="28" t="s">
        <v>67</v>
      </c>
      <c r="B32" s="31" t="s">
        <v>68</v>
      </c>
      <c r="C32" s="88">
        <v>3071.27</v>
      </c>
      <c r="D32" s="81">
        <v>5345238.3079999993</v>
      </c>
      <c r="E32" s="89">
        <v>8</v>
      </c>
      <c r="F32" s="89">
        <v>0</v>
      </c>
      <c r="G32" s="90">
        <v>6</v>
      </c>
      <c r="H32" s="91">
        <v>126</v>
      </c>
      <c r="I32" s="66">
        <v>10.14140713291645</v>
      </c>
      <c r="J32" s="67">
        <v>0.17155880399850329</v>
      </c>
      <c r="K32" s="68">
        <v>0.17155880399850329</v>
      </c>
      <c r="L32" s="66">
        <v>17.014445298308122</v>
      </c>
      <c r="M32" s="67">
        <v>0.48237057254813803</v>
      </c>
      <c r="N32" s="68" t="e">
        <f>(VLOOKUP(A32,[3]Sheet1!$A$94:$AE$179,16,FALSE) +VLOOKUP(A32,[3]Sheet1!$A$94:$AE$179,15,FALSE)*75+VLOOKUP(A32,[3]Sheet1!$A$94:$AE$179,11,FALSE)*7500)* 1000/VLOOKUP(A32,[1]Sheet1!$A$95:$D$181,2,FALSE)</f>
        <v>#N/A</v>
      </c>
    </row>
    <row r="33" spans="1:14" x14ac:dyDescent="0.25">
      <c r="A33" s="28" t="s">
        <v>69</v>
      </c>
      <c r="B33" s="31" t="s">
        <v>70</v>
      </c>
      <c r="C33" s="88">
        <v>3.3</v>
      </c>
      <c r="D33" s="81">
        <v>5743.3199999999988</v>
      </c>
      <c r="E33" s="89">
        <v>0</v>
      </c>
      <c r="F33" s="89">
        <v>0</v>
      </c>
      <c r="G33" s="90">
        <v>0</v>
      </c>
      <c r="H33" s="91">
        <v>0</v>
      </c>
      <c r="I33" s="66">
        <v>8.9472939836030623</v>
      </c>
      <c r="J33" s="67">
        <v>0.23007327386407872</v>
      </c>
      <c r="K33" s="68">
        <v>0.56559679824919351</v>
      </c>
      <c r="L33" s="66">
        <v>29.515630393380523</v>
      </c>
      <c r="M33" s="67">
        <v>0.68102099723312581</v>
      </c>
      <c r="N33" s="68" t="e">
        <f>(VLOOKUP(A33,[3]Sheet1!$A$94:$AE$179,16,FALSE) +VLOOKUP(A33,[3]Sheet1!$A$94:$AE$179,15,FALSE)*75+VLOOKUP(A33,[3]Sheet1!$A$94:$AE$179,11,FALSE)*7500)* 1000/VLOOKUP(A33,[1]Sheet1!$A$95:$D$181,2,FALSE)</f>
        <v>#N/A</v>
      </c>
    </row>
    <row r="34" spans="1:14" x14ac:dyDescent="0.25">
      <c r="A34" s="28" t="s">
        <v>71</v>
      </c>
      <c r="B34" s="31" t="s">
        <v>72</v>
      </c>
      <c r="C34" s="88">
        <v>8969.76</v>
      </c>
      <c r="D34" s="81">
        <v>15610970.304</v>
      </c>
      <c r="E34" s="89">
        <v>167</v>
      </c>
      <c r="F34" s="89">
        <v>1</v>
      </c>
      <c r="G34" s="90">
        <v>133</v>
      </c>
      <c r="H34" s="91">
        <v>4042</v>
      </c>
      <c r="I34" s="66">
        <v>6.8267117634998034</v>
      </c>
      <c r="J34" s="67">
        <v>0.10626914645181361</v>
      </c>
      <c r="K34" s="68">
        <v>0.60120574930554938</v>
      </c>
      <c r="L34" s="66">
        <v>12.12299569144187</v>
      </c>
      <c r="M34" s="67">
        <v>0.26519053075029092</v>
      </c>
      <c r="N34" s="68" t="e">
        <f>(VLOOKUP(A34,[3]Sheet1!$A$94:$AE$179,16,FALSE) +VLOOKUP(A34,[3]Sheet1!$A$94:$AE$179,15,FALSE)*75+VLOOKUP(A34,[3]Sheet1!$A$94:$AE$179,11,FALSE)*7500)* 1000/VLOOKUP(A34,[1]Sheet1!$A$95:$D$181,2,FALSE)</f>
        <v>#DIV/0!</v>
      </c>
    </row>
    <row r="35" spans="1:14" x14ac:dyDescent="0.25">
      <c r="A35" s="28" t="s">
        <v>73</v>
      </c>
      <c r="B35" s="31" t="s">
        <v>74</v>
      </c>
      <c r="C35" s="88">
        <v>8494.76</v>
      </c>
      <c r="D35" s="81">
        <v>14784280.304</v>
      </c>
      <c r="E35" s="89">
        <v>132</v>
      </c>
      <c r="F35" s="89">
        <v>0</v>
      </c>
      <c r="G35" s="90">
        <v>94</v>
      </c>
      <c r="H35" s="91">
        <v>3869</v>
      </c>
      <c r="I35" s="66">
        <v>4.9946678923448484</v>
      </c>
      <c r="J35" s="67">
        <v>0.23824565846484924</v>
      </c>
      <c r="K35" s="68">
        <v>0.87506581473881739</v>
      </c>
      <c r="L35" s="66">
        <v>20.513596227535093</v>
      </c>
      <c r="M35" s="67">
        <v>0.43257684889951464</v>
      </c>
      <c r="N35" s="68" t="e">
        <f>(VLOOKUP(A35,[3]Sheet1!$A$94:$AE$179,16,FALSE) +VLOOKUP(A35,[3]Sheet1!$A$94:$AE$179,15,FALSE)*75+VLOOKUP(A35,[3]Sheet1!$A$94:$AE$179,11,FALSE)*7500)* 1000/VLOOKUP(A35,[1]Sheet1!$A$95:$D$181,2,FALSE)</f>
        <v>#N/A</v>
      </c>
    </row>
    <row r="36" spans="1:14" x14ac:dyDescent="0.25">
      <c r="A36" s="28" t="s">
        <v>75</v>
      </c>
      <c r="B36" s="31" t="s">
        <v>76</v>
      </c>
      <c r="C36" s="88">
        <v>52944.29</v>
      </c>
      <c r="D36" s="81">
        <v>92144242.316</v>
      </c>
      <c r="E36" s="89">
        <v>681</v>
      </c>
      <c r="F36" s="89">
        <v>1</v>
      </c>
      <c r="G36" s="90">
        <v>429.51</v>
      </c>
      <c r="H36" s="91">
        <v>15270</v>
      </c>
      <c r="I36" s="66">
        <v>1.5322861274827875</v>
      </c>
      <c r="J36" s="67">
        <v>5.0983338423518203E-2</v>
      </c>
      <c r="K36" s="68">
        <v>0.13456258174076116</v>
      </c>
      <c r="L36" s="66">
        <v>3.8940080263553041</v>
      </c>
      <c r="M36" s="67">
        <v>0.10484977167260393</v>
      </c>
      <c r="N36" s="68" t="e">
        <f>(VLOOKUP(A36,[3]Sheet1!$A$94:$AE$179,16,FALSE) +VLOOKUP(A36,[3]Sheet1!$A$94:$AE$179,15,FALSE)*75+VLOOKUP(A36,[3]Sheet1!$A$94:$AE$179,11,FALSE)*7500)* 1000/VLOOKUP(A36,[1]Sheet1!$A$95:$D$181,2,FALSE)</f>
        <v>#DIV/0!</v>
      </c>
    </row>
    <row r="37" spans="1:14" x14ac:dyDescent="0.25">
      <c r="A37" s="28" t="s">
        <v>77</v>
      </c>
      <c r="B37" s="31" t="s">
        <v>78</v>
      </c>
      <c r="C37" s="88">
        <v>106952.03</v>
      </c>
      <c r="D37" s="81">
        <v>186139313.01199999</v>
      </c>
      <c r="E37" s="89">
        <v>2980</v>
      </c>
      <c r="F37" s="89">
        <v>0</v>
      </c>
      <c r="G37" s="90">
        <v>1800.02</v>
      </c>
      <c r="H37" s="91">
        <v>70695</v>
      </c>
      <c r="I37" s="66"/>
      <c r="J37" s="67"/>
      <c r="K37" s="68"/>
      <c r="L37" s="66"/>
      <c r="M37" s="67"/>
      <c r="N37" s="68"/>
    </row>
    <row r="38" spans="1:14" x14ac:dyDescent="0.25">
      <c r="A38" s="28" t="s">
        <v>79</v>
      </c>
      <c r="B38" s="31" t="s">
        <v>80</v>
      </c>
      <c r="C38" s="88">
        <v>31515.37</v>
      </c>
      <c r="D38" s="81">
        <v>54849349.947999991</v>
      </c>
      <c r="E38" s="89">
        <v>1187</v>
      </c>
      <c r="F38" s="89">
        <v>0</v>
      </c>
      <c r="G38" s="90">
        <v>736.51</v>
      </c>
      <c r="H38" s="91">
        <v>25991</v>
      </c>
      <c r="I38" s="66">
        <v>1.7753444669800753</v>
      </c>
      <c r="J38" s="67">
        <v>1.7753444669800754E-3</v>
      </c>
      <c r="K38" s="68">
        <v>1.7753444669800754E-3</v>
      </c>
      <c r="L38" s="66">
        <v>27.021158611191872</v>
      </c>
      <c r="M38" s="67">
        <v>0.49743496534239584</v>
      </c>
      <c r="N38" s="68" t="e">
        <f>(VLOOKUP(A38,[3]Sheet1!$A$94:$AE$179,16,FALSE) +VLOOKUP(A38,[3]Sheet1!$A$94:$AE$179,15,FALSE)*75+VLOOKUP(A38,[3]Sheet1!$A$94:$AE$179,11,FALSE)*7500)* 1000/VLOOKUP(A38,[1]Sheet1!$A$95:$D$181,2,FALSE)</f>
        <v>#DIV/0!</v>
      </c>
    </row>
    <row r="39" spans="1:14" x14ac:dyDescent="0.25">
      <c r="A39" s="28" t="s">
        <v>81</v>
      </c>
      <c r="B39" s="31" t="s">
        <v>82</v>
      </c>
      <c r="C39" s="88"/>
      <c r="D39" s="81"/>
      <c r="E39" s="89">
        <v>183</v>
      </c>
      <c r="F39" s="89">
        <v>0</v>
      </c>
      <c r="G39" s="90">
        <v>242.01</v>
      </c>
      <c r="H39" s="91">
        <v>6745</v>
      </c>
      <c r="I39" s="66">
        <v>5.6495246905331609</v>
      </c>
      <c r="J39" s="67">
        <v>0.20936473853152301</v>
      </c>
      <c r="K39" s="68">
        <v>0.39629754079181145</v>
      </c>
      <c r="L39" s="66">
        <v>28.279855918587831</v>
      </c>
      <c r="M39" s="67">
        <v>0.88910774066748599</v>
      </c>
      <c r="N39" s="68">
        <f>(VLOOKUP(A39,[3]Sheet1!$A$94:$AE$179,16,FALSE) +VLOOKUP(A39,[3]Sheet1!$A$94:$AE$179,15,FALSE)*75+VLOOKUP(A39,[3]Sheet1!$A$94:$AE$179,11,FALSE)*7500)* 1000/VLOOKUP(A39,[1]Sheet1!$A$95:$D$181,2,FALSE)</f>
        <v>28351555.555555556</v>
      </c>
    </row>
    <row r="40" spans="1:14" x14ac:dyDescent="0.25">
      <c r="A40" s="28" t="s">
        <v>83</v>
      </c>
      <c r="B40" s="31" t="s">
        <v>84</v>
      </c>
      <c r="C40" s="88">
        <v>297.13</v>
      </c>
      <c r="D40" s="81">
        <v>517125.05200000003</v>
      </c>
      <c r="E40" s="89">
        <v>3</v>
      </c>
      <c r="F40" s="89">
        <v>0</v>
      </c>
      <c r="G40" s="90">
        <v>0</v>
      </c>
      <c r="H40" s="91">
        <v>24</v>
      </c>
      <c r="I40" s="66">
        <v>0</v>
      </c>
      <c r="J40" s="67">
        <v>0</v>
      </c>
      <c r="K40" s="68">
        <v>0</v>
      </c>
      <c r="L40" s="66">
        <v>17.028624033980634</v>
      </c>
      <c r="M40" s="67">
        <v>0.41004926673825365</v>
      </c>
      <c r="N40" s="68" t="e">
        <f>(VLOOKUP(A40,[3]Sheet1!$A$94:$AE$179,16,FALSE) +VLOOKUP(A40,[3]Sheet1!$A$94:$AE$179,15,FALSE)*75+VLOOKUP(A40,[3]Sheet1!$A$94:$AE$179,11,FALSE)*7500)* 1000/VLOOKUP(A40,[1]Sheet1!$A$95:$D$181,2,FALSE)</f>
        <v>#N/A</v>
      </c>
    </row>
    <row r="41" spans="1:14" x14ac:dyDescent="0.25">
      <c r="A41" s="28" t="s">
        <v>85</v>
      </c>
      <c r="B41" s="32" t="s">
        <v>86</v>
      </c>
      <c r="C41" s="88">
        <v>1892.6</v>
      </c>
      <c r="D41" s="81">
        <v>3293881.0399999996</v>
      </c>
      <c r="E41" s="89">
        <v>40</v>
      </c>
      <c r="F41" s="89">
        <v>0</v>
      </c>
      <c r="G41" s="90">
        <v>19</v>
      </c>
      <c r="H41" s="91">
        <v>750</v>
      </c>
      <c r="I41" s="66">
        <v>2.4034939495404712</v>
      </c>
      <c r="J41" s="67">
        <v>7.490889476067801E-2</v>
      </c>
      <c r="K41" s="68">
        <v>0.35531652220706633</v>
      </c>
      <c r="L41" s="66">
        <v>43.432790447891769</v>
      </c>
      <c r="M41" s="67">
        <v>1.474163980106721</v>
      </c>
      <c r="N41" s="68">
        <f>(VLOOKUP(A41,[3]Sheet1!$A$94:$AE$179,16,FALSE) +VLOOKUP(A41,[3]Sheet1!$A$94:$AE$179,15,FALSE)*75+VLOOKUP(A41,[3]Sheet1!$A$94:$AE$179,11,FALSE)*7500)* 1000/VLOOKUP(A41,[1]Sheet1!$A$95:$D$181,2,FALSE)</f>
        <v>573453174.60317457</v>
      </c>
    </row>
    <row r="42" spans="1:14" x14ac:dyDescent="0.25">
      <c r="A42" s="28" t="s">
        <v>87</v>
      </c>
      <c r="B42" s="31" t="s">
        <v>88</v>
      </c>
      <c r="C42" s="88"/>
      <c r="D42" s="81"/>
      <c r="E42" s="89">
        <v>314</v>
      </c>
      <c r="F42" s="89">
        <v>0</v>
      </c>
      <c r="G42" s="90">
        <v>206.01</v>
      </c>
      <c r="H42" s="91">
        <v>6829</v>
      </c>
      <c r="I42" s="66">
        <v>2.2423860135285585</v>
      </c>
      <c r="J42" s="67">
        <v>1.3774656940246859E-2</v>
      </c>
      <c r="K42" s="68">
        <v>0.25403030124687809</v>
      </c>
      <c r="L42" s="66">
        <v>30.93726709993561</v>
      </c>
      <c r="M42" s="67">
        <v>0.98036249387885421</v>
      </c>
      <c r="N42" s="68" t="e">
        <f>(VLOOKUP(A42,[3]Sheet1!$A$94:$AE$179,16,FALSE) +VLOOKUP(A42,[3]Sheet1!$A$94:$AE$179,15,FALSE)*75+VLOOKUP(A42,[3]Sheet1!$A$94:$AE$179,11,FALSE)*7500)* 1000/VLOOKUP(A42,[1]Sheet1!$A$95:$D$181,2,FALSE)</f>
        <v>#N/A</v>
      </c>
    </row>
    <row r="43" spans="1:14" x14ac:dyDescent="0.25">
      <c r="A43" s="28" t="s">
        <v>89</v>
      </c>
      <c r="B43" s="31" t="s">
        <v>90</v>
      </c>
      <c r="C43" s="88"/>
      <c r="D43" s="81"/>
      <c r="E43" s="89">
        <v>400</v>
      </c>
      <c r="F43" s="89">
        <v>0</v>
      </c>
      <c r="G43" s="90">
        <v>275</v>
      </c>
      <c r="H43" s="91">
        <v>9549</v>
      </c>
      <c r="I43" s="66">
        <v>4.1028128585850165</v>
      </c>
      <c r="J43" s="67">
        <v>0.11898157289896549</v>
      </c>
      <c r="K43" s="68">
        <v>0.49121257821413838</v>
      </c>
      <c r="L43" s="66">
        <v>35.938461567261541</v>
      </c>
      <c r="M43" s="67">
        <v>1.116114847116765</v>
      </c>
      <c r="N43" s="68" t="e">
        <f>(VLOOKUP(A43,[3]Sheet1!$A$94:$AE$179,16,FALSE) +VLOOKUP(A43,[3]Sheet1!$A$94:$AE$179,15,FALSE)*75+VLOOKUP(A43,[3]Sheet1!$A$94:$AE$179,11,FALSE)*7500)* 1000/VLOOKUP(A43,[1]Sheet1!$A$95:$D$181,2,FALSE)</f>
        <v>#N/A</v>
      </c>
    </row>
    <row r="44" spans="1:14" x14ac:dyDescent="0.25">
      <c r="A44" s="28" t="s">
        <v>91</v>
      </c>
      <c r="B44" s="32" t="s">
        <v>92</v>
      </c>
      <c r="C44" s="88">
        <v>32972.67</v>
      </c>
      <c r="D44" s="81">
        <v>57385634.867999993</v>
      </c>
      <c r="E44" s="89">
        <v>170</v>
      </c>
      <c r="F44" s="89">
        <v>0</v>
      </c>
      <c r="G44" s="90">
        <v>141</v>
      </c>
      <c r="H44" s="91">
        <v>3192</v>
      </c>
      <c r="I44" s="66">
        <v>4.7159130377661658</v>
      </c>
      <c r="J44" s="67">
        <v>0.10975215796983076</v>
      </c>
      <c r="K44" s="68">
        <v>0.35894529007906567</v>
      </c>
      <c r="L44" s="66">
        <v>16.574025218419628</v>
      </c>
      <c r="M44" s="67">
        <v>0.42319437673533861</v>
      </c>
      <c r="N44" s="68" t="e">
        <f>(VLOOKUP(A44,[3]Sheet1!$A$94:$AE$179,16,FALSE) +VLOOKUP(A44,[3]Sheet1!$A$94:$AE$179,15,FALSE)*75+VLOOKUP(A44,[3]Sheet1!$A$94:$AE$179,11,FALSE)*7500)* 1000/VLOOKUP(A44,[1]Sheet1!$A$95:$D$181,2,FALSE)</f>
        <v>#N/A</v>
      </c>
    </row>
    <row r="45" spans="1:14" x14ac:dyDescent="0.25">
      <c r="A45" s="28" t="s">
        <v>93</v>
      </c>
      <c r="B45" s="32" t="s">
        <v>94</v>
      </c>
      <c r="C45" s="88">
        <v>10589.86</v>
      </c>
      <c r="D45" s="81">
        <v>18430592.344000001</v>
      </c>
      <c r="E45" s="89">
        <v>39</v>
      </c>
      <c r="F45" s="89">
        <v>0</v>
      </c>
      <c r="G45" s="90">
        <v>21</v>
      </c>
      <c r="H45" s="91">
        <v>750</v>
      </c>
      <c r="I45" s="66">
        <v>4.8093335718482413</v>
      </c>
      <c r="J45" s="67">
        <v>0.13289167181431744</v>
      </c>
      <c r="K45" s="68">
        <v>0.47875770628327374</v>
      </c>
      <c r="L45" s="66">
        <v>13.36798465865248</v>
      </c>
      <c r="M45" s="67">
        <v>0.3509791459502285</v>
      </c>
      <c r="N45" s="68" t="e">
        <f>(VLOOKUP(A45,[3]Sheet1!$A$94:$AE$179,16,FALSE) +VLOOKUP(A45,[3]Sheet1!$A$94:$AE$179,15,FALSE)*75+VLOOKUP(A45,[3]Sheet1!$A$94:$AE$179,11,FALSE)*7500)* 1000/VLOOKUP(A45,[1]Sheet1!$A$95:$D$181,2,FALSE)</f>
        <v>#N/A</v>
      </c>
    </row>
    <row r="46" spans="1:14" x14ac:dyDescent="0.25">
      <c r="A46" s="28" t="s">
        <v>95</v>
      </c>
      <c r="B46" s="32" t="s">
        <v>96</v>
      </c>
      <c r="C46" s="88">
        <v>7919.47</v>
      </c>
      <c r="D46" s="81">
        <v>13783045.588</v>
      </c>
      <c r="E46" s="89">
        <v>42</v>
      </c>
      <c r="F46" s="89">
        <v>0</v>
      </c>
      <c r="G46" s="90">
        <v>70</v>
      </c>
      <c r="H46" s="91">
        <v>1345</v>
      </c>
      <c r="I46" s="66">
        <v>12.117394149271966</v>
      </c>
      <c r="J46" s="67">
        <v>0.30211054120463776</v>
      </c>
      <c r="K46" s="68">
        <v>0.90317175892646151</v>
      </c>
      <c r="L46" s="66">
        <v>16.875170145476162</v>
      </c>
      <c r="M46" s="67">
        <v>0.42882825112664097</v>
      </c>
      <c r="N46" s="68" t="e">
        <f>(VLOOKUP(A46,[3]Sheet1!$A$94:$AE$179,16,FALSE) +VLOOKUP(A46,[3]Sheet1!$A$94:$AE$179,15,FALSE)*75+VLOOKUP(A46,[3]Sheet1!$A$94:$AE$179,11,FALSE)*7500)* 1000/VLOOKUP(A46,[1]Sheet1!$A$95:$D$181,2,FALSE)</f>
        <v>#N/A</v>
      </c>
    </row>
    <row r="47" spans="1:14" x14ac:dyDescent="0.25">
      <c r="A47" s="28" t="s">
        <v>97</v>
      </c>
      <c r="B47" s="31" t="s">
        <v>98</v>
      </c>
      <c r="C47" s="88">
        <v>7772.71</v>
      </c>
      <c r="D47" s="81">
        <v>13527624.483999999</v>
      </c>
      <c r="E47" s="89">
        <v>89</v>
      </c>
      <c r="F47" s="89">
        <v>0</v>
      </c>
      <c r="G47" s="90">
        <v>103</v>
      </c>
      <c r="H47" s="91">
        <v>1581</v>
      </c>
      <c r="I47" s="66">
        <v>13.234445485267708</v>
      </c>
      <c r="J47" s="67">
        <v>0.60595400398153476</v>
      </c>
      <c r="K47" s="68">
        <v>2.2095786484030624</v>
      </c>
      <c r="L47" s="66">
        <v>29.651770385416004</v>
      </c>
      <c r="M47" s="67">
        <v>1.079695852031618</v>
      </c>
      <c r="N47" s="68" t="e">
        <f>(VLOOKUP(A47,[3]Sheet1!$A$94:$AE$179,16,FALSE) +VLOOKUP(A47,[3]Sheet1!$A$94:$AE$179,15,FALSE)*75+VLOOKUP(A47,[3]Sheet1!$A$94:$AE$179,11,FALSE)*7500)* 1000/VLOOKUP(A47,[1]Sheet1!$A$95:$D$181,2,FALSE)</f>
        <v>#DIV/0!</v>
      </c>
    </row>
    <row r="48" spans="1:14" x14ac:dyDescent="0.25">
      <c r="A48" s="28" t="s">
        <v>99</v>
      </c>
      <c r="B48" s="31" t="s">
        <v>100</v>
      </c>
      <c r="C48" s="88">
        <v>1733.06</v>
      </c>
      <c r="D48" s="81">
        <v>3016217.6239999998</v>
      </c>
      <c r="E48" s="89">
        <v>14</v>
      </c>
      <c r="F48" s="89">
        <v>0</v>
      </c>
      <c r="G48" s="90">
        <v>8</v>
      </c>
      <c r="H48" s="91">
        <v>281</v>
      </c>
      <c r="I48" s="66">
        <v>9.2951771578271583</v>
      </c>
      <c r="J48" s="67">
        <v>0.19055113173545674</v>
      </c>
      <c r="K48" s="68">
        <v>0.71340484686323435</v>
      </c>
      <c r="L48" s="66">
        <v>52.424514156529931</v>
      </c>
      <c r="M48" s="67">
        <v>1.2839240103426512</v>
      </c>
      <c r="N48" s="68" t="e">
        <f>(VLOOKUP(A48,[3]Sheet1!$A$94:$AE$179,16,FALSE) +VLOOKUP(A48,[3]Sheet1!$A$94:$AE$179,15,FALSE)*75+VLOOKUP(A48,[3]Sheet1!$A$94:$AE$179,11,FALSE)*7500)* 1000/VLOOKUP(A48,[1]Sheet1!$A$95:$D$181,2,FALSE)</f>
        <v>#N/A</v>
      </c>
    </row>
    <row r="49" spans="1:14" x14ac:dyDescent="0.25">
      <c r="A49" s="28" t="s">
        <v>101</v>
      </c>
      <c r="B49" s="31" t="s">
        <v>102</v>
      </c>
      <c r="C49" s="88">
        <v>8811.11</v>
      </c>
      <c r="D49" s="81">
        <v>15334855.844000001</v>
      </c>
      <c r="E49" s="89">
        <v>36</v>
      </c>
      <c r="F49" s="89">
        <v>0</v>
      </c>
      <c r="G49" s="90">
        <v>46</v>
      </c>
      <c r="H49" s="91">
        <v>821</v>
      </c>
      <c r="I49" s="66">
        <v>11.131274769467218</v>
      </c>
      <c r="J49" s="67">
        <v>0.14050142375683067</v>
      </c>
      <c r="K49" s="68">
        <v>0.38167904376195372</v>
      </c>
      <c r="L49" s="66">
        <v>5.9767410379674288</v>
      </c>
      <c r="M49" s="67">
        <v>9.7555837587468344E-2</v>
      </c>
      <c r="N49" s="68" t="e">
        <f>(VLOOKUP(A49,[3]Sheet1!$A$94:$AE$179,16,FALSE) +VLOOKUP(A49,[3]Sheet1!$A$94:$AE$179,15,FALSE)*75+VLOOKUP(A49,[3]Sheet1!$A$94:$AE$179,11,FALSE)*7500)* 1000/VLOOKUP(A49,[1]Sheet1!$A$95:$D$181,2,FALSE)</f>
        <v>#N/A</v>
      </c>
    </row>
    <row r="50" spans="1:14" x14ac:dyDescent="0.25">
      <c r="A50" s="28" t="s">
        <v>103</v>
      </c>
      <c r="B50" s="31" t="s">
        <v>104</v>
      </c>
      <c r="C50" s="88">
        <v>3010.27</v>
      </c>
      <c r="D50" s="81">
        <v>5239073.9079999998</v>
      </c>
      <c r="E50" s="89">
        <v>25</v>
      </c>
      <c r="F50" s="89">
        <v>0</v>
      </c>
      <c r="G50" s="90">
        <v>21</v>
      </c>
      <c r="H50" s="91">
        <v>503</v>
      </c>
      <c r="I50" s="66">
        <v>14.426166009975471</v>
      </c>
      <c r="J50" s="67">
        <v>0.38121427661006052</v>
      </c>
      <c r="K50" s="68">
        <v>1.1664179974286073</v>
      </c>
      <c r="L50" s="66">
        <v>41.412166039020271</v>
      </c>
      <c r="M50" s="67">
        <v>1.0769110920356946</v>
      </c>
      <c r="N50" s="68">
        <f>(VLOOKUP(A50,[3]Sheet1!$A$94:$AE$179,16,FALSE) +VLOOKUP(A50,[3]Sheet1!$A$94:$AE$179,15,FALSE)*75+VLOOKUP(A50,[3]Sheet1!$A$94:$AE$179,11,FALSE)*7500)* 1000/VLOOKUP(A50,[1]Sheet1!$A$95:$D$181,2,FALSE)</f>
        <v>33823404.255319148</v>
      </c>
    </row>
    <row r="51" spans="1:14" x14ac:dyDescent="0.25">
      <c r="A51" s="28" t="s">
        <v>105</v>
      </c>
      <c r="B51" s="31" t="s">
        <v>106</v>
      </c>
      <c r="C51" s="88">
        <v>124615.31</v>
      </c>
      <c r="D51" s="81">
        <v>216880485.52399999</v>
      </c>
      <c r="E51" s="89">
        <v>4078</v>
      </c>
      <c r="F51" s="89">
        <v>0</v>
      </c>
      <c r="G51" s="90">
        <v>2043.01</v>
      </c>
      <c r="H51" s="91">
        <v>81601</v>
      </c>
      <c r="I51" s="66">
        <v>18.104762973940904</v>
      </c>
      <c r="J51" s="67">
        <v>0.5531279403129461</v>
      </c>
      <c r="K51" s="68">
        <v>1.7875435976270986</v>
      </c>
      <c r="L51" s="66">
        <v>18.457804194164432</v>
      </c>
      <c r="M51" s="67">
        <v>0.51077338505860259</v>
      </c>
      <c r="N51" s="68" t="e">
        <f>(VLOOKUP(A51,[3]Sheet1!$A$94:$AE$179,16,FALSE) +VLOOKUP(A51,[3]Sheet1!$A$94:$AE$179,15,FALSE)*75+VLOOKUP(A51,[3]Sheet1!$A$94:$AE$179,11,FALSE)*7500)* 1000/VLOOKUP(A51,[1]Sheet1!$A$95:$D$181,2,FALSE)</f>
        <v>#DIV/0!</v>
      </c>
    </row>
    <row r="52" spans="1:14" x14ac:dyDescent="0.25">
      <c r="A52" s="28" t="s">
        <v>107</v>
      </c>
      <c r="B52" s="31" t="s">
        <v>108</v>
      </c>
      <c r="C52" s="88"/>
      <c r="D52" s="81"/>
      <c r="E52" s="89">
        <v>62</v>
      </c>
      <c r="F52" s="89">
        <v>0</v>
      </c>
      <c r="G52" s="90">
        <v>36</v>
      </c>
      <c r="H52" s="91">
        <v>1081</v>
      </c>
      <c r="I52" s="66">
        <v>16.26921960254494</v>
      </c>
      <c r="J52" s="67">
        <v>0.41729907760070972</v>
      </c>
      <c r="K52" s="68">
        <v>1.447736362466622</v>
      </c>
      <c r="L52" s="66">
        <v>16.418690778714463</v>
      </c>
      <c r="M52" s="67">
        <v>0.38228185029773509</v>
      </c>
      <c r="N52" s="68">
        <f>(VLOOKUP(A52,[3]Sheet1!$A$94:$AE$179,16,FALSE) +VLOOKUP(A52,[3]Sheet1!$A$94:$AE$179,15,FALSE)*75+VLOOKUP(A52,[3]Sheet1!$A$94:$AE$179,11,FALSE)*7500)* 1000/VLOOKUP(A52,[1]Sheet1!$A$95:$D$181,2,FALSE)</f>
        <v>285535.01780566393</v>
      </c>
    </row>
    <row r="53" spans="1:14" x14ac:dyDescent="0.25">
      <c r="A53" s="28" t="s">
        <v>109</v>
      </c>
      <c r="B53" s="31" t="s">
        <v>110</v>
      </c>
      <c r="C53" s="88"/>
      <c r="D53" s="81"/>
      <c r="E53" s="89">
        <v>452</v>
      </c>
      <c r="F53" s="89">
        <v>0</v>
      </c>
      <c r="G53" s="90">
        <v>302</v>
      </c>
      <c r="H53" s="91">
        <v>10457</v>
      </c>
      <c r="I53" s="66">
        <v>11.556282053403002</v>
      </c>
      <c r="J53" s="67">
        <v>0.31019017267167148</v>
      </c>
      <c r="K53" s="68">
        <v>1.0315521362716316</v>
      </c>
      <c r="L53" s="66">
        <v>11.068144004406284</v>
      </c>
      <c r="M53" s="67">
        <v>0.28104351354221774</v>
      </c>
      <c r="N53" s="68">
        <f>(VLOOKUP(A53,[3]Sheet1!$A$94:$AE$179,16,FALSE) +VLOOKUP(A53,[3]Sheet1!$A$94:$AE$179,15,FALSE)*75+VLOOKUP(A53,[3]Sheet1!$A$94:$AE$179,11,FALSE)*7500)* 1000/VLOOKUP(A53,[1]Sheet1!$A$95:$D$181,2,FALSE)</f>
        <v>573120588.2352941</v>
      </c>
    </row>
    <row r="54" spans="1:14" x14ac:dyDescent="0.25">
      <c r="A54" s="28" t="s">
        <v>111</v>
      </c>
      <c r="B54" s="31" t="s">
        <v>112</v>
      </c>
      <c r="C54" s="88">
        <v>183262.99</v>
      </c>
      <c r="D54" s="81">
        <v>318950907.796</v>
      </c>
      <c r="E54" s="89">
        <v>6129</v>
      </c>
      <c r="F54" s="89">
        <v>2</v>
      </c>
      <c r="G54" s="90">
        <v>3410.51</v>
      </c>
      <c r="H54" s="91">
        <v>144080</v>
      </c>
      <c r="I54" s="66">
        <v>2.6992990210261869</v>
      </c>
      <c r="J54" s="67">
        <v>0.10214715769041202</v>
      </c>
      <c r="K54" s="68">
        <v>0.43245611684230073</v>
      </c>
      <c r="L54" s="66">
        <v>1.7177374783014328</v>
      </c>
      <c r="M54" s="67">
        <v>4.9078213665755217E-2</v>
      </c>
      <c r="N54" s="68" t="e">
        <f>(VLOOKUP(A54,[3]Sheet1!$A$94:$AE$179,16,FALSE) +VLOOKUP(A54,[3]Sheet1!$A$94:$AE$179,15,FALSE)*75+VLOOKUP(A54,[3]Sheet1!$A$94:$AE$179,11,FALSE)*7500)* 1000/VLOOKUP(A54,[1]Sheet1!$A$95:$D$181,2,FALSE)</f>
        <v>#DIV/0!</v>
      </c>
    </row>
    <row r="55" spans="1:14" ht="28.5" x14ac:dyDescent="0.25">
      <c r="A55" s="28" t="s">
        <v>113</v>
      </c>
      <c r="B55" s="31" t="s">
        <v>114</v>
      </c>
      <c r="C55" s="88">
        <v>1102.6500000000001</v>
      </c>
      <c r="D55" s="81">
        <v>1919052.0600000003</v>
      </c>
      <c r="E55" s="89">
        <v>8</v>
      </c>
      <c r="F55" s="89">
        <v>0</v>
      </c>
      <c r="G55" s="90">
        <v>14</v>
      </c>
      <c r="H55" s="91">
        <v>331</v>
      </c>
      <c r="I55" s="66">
        <v>5.4498432307179323</v>
      </c>
      <c r="J55" s="67">
        <v>0.10406605407228052</v>
      </c>
      <c r="K55" s="68">
        <v>0.25977586066422143</v>
      </c>
      <c r="L55" s="66">
        <v>3.9359627723217292</v>
      </c>
      <c r="M55" s="67">
        <v>9.8191913372657869E-2</v>
      </c>
      <c r="N55" s="68" t="e">
        <f>(VLOOKUP(A55,[3]Sheet1!$A$94:$AE$179,16,FALSE) +VLOOKUP(A55,[3]Sheet1!$A$94:$AE$179,15,FALSE)*75+VLOOKUP(A55,[3]Sheet1!$A$94:$AE$179,11,FALSE)*7500)* 1000/VLOOKUP(A55,[1]Sheet1!$A$95:$D$181,2,FALSE)</f>
        <v>#N/A</v>
      </c>
    </row>
    <row r="56" spans="1:14" x14ac:dyDescent="0.25">
      <c r="A56" s="28" t="s">
        <v>115</v>
      </c>
      <c r="B56" s="32" t="s">
        <v>116</v>
      </c>
      <c r="C56" s="88">
        <v>16122.51</v>
      </c>
      <c r="D56" s="81">
        <v>28059616.403999999</v>
      </c>
      <c r="E56" s="89">
        <v>171</v>
      </c>
      <c r="F56" s="89">
        <v>0</v>
      </c>
      <c r="G56" s="90">
        <v>155</v>
      </c>
      <c r="H56" s="91">
        <v>4348</v>
      </c>
      <c r="I56" s="66">
        <v>4.5463003344453368</v>
      </c>
      <c r="J56" s="67">
        <v>6.6246090587632048E-2</v>
      </c>
      <c r="K56" s="68">
        <v>0.55334969784963239</v>
      </c>
      <c r="L56" s="66">
        <v>3.6184793024114676</v>
      </c>
      <c r="M56" s="67">
        <v>0.20353946076064505</v>
      </c>
      <c r="N56" s="68" t="e">
        <f>(VLOOKUP(A56,[3]Sheet1!$A$94:$AE$179,16,FALSE) +VLOOKUP(A56,[3]Sheet1!$A$94:$AE$179,15,FALSE)*75+VLOOKUP(A56,[3]Sheet1!$A$94:$AE$179,11,FALSE)*7500)* 1000/VLOOKUP(A56,[1]Sheet1!$A$95:$D$181,2,FALSE)</f>
        <v>#DIV/0!</v>
      </c>
    </row>
    <row r="57" spans="1:14" x14ac:dyDescent="0.25">
      <c r="A57" s="28" t="s">
        <v>117</v>
      </c>
      <c r="B57" s="31" t="s">
        <v>118</v>
      </c>
      <c r="C57" s="88">
        <v>12002.55</v>
      </c>
      <c r="D57" s="81">
        <v>20889238.019999996</v>
      </c>
      <c r="E57" s="89">
        <v>239</v>
      </c>
      <c r="F57" s="89">
        <v>0</v>
      </c>
      <c r="G57" s="90">
        <v>215</v>
      </c>
      <c r="H57" s="91">
        <v>4755</v>
      </c>
      <c r="I57" s="66">
        <v>2.1071695661508434</v>
      </c>
      <c r="J57" s="67">
        <v>3.8594474158973345E-2</v>
      </c>
      <c r="K57" s="68">
        <v>0.14672554400092452</v>
      </c>
      <c r="L57" s="66">
        <v>5.0261158783886986</v>
      </c>
      <c r="M57" s="67">
        <v>0.11303297556941541</v>
      </c>
      <c r="N57" s="68" t="e">
        <f>(VLOOKUP(A57,[3]Sheet1!$A$94:$AE$179,16,FALSE) +VLOOKUP(A57,[3]Sheet1!$A$94:$AE$179,15,FALSE)*75+VLOOKUP(A57,[3]Sheet1!$A$94:$AE$179,11,FALSE)*7500)* 1000/VLOOKUP(A57,[1]Sheet1!$A$95:$D$181,2,FALSE)</f>
        <v>#DIV/0!</v>
      </c>
    </row>
    <row r="58" spans="1:14" x14ac:dyDescent="0.25">
      <c r="A58" s="28" t="s">
        <v>119</v>
      </c>
      <c r="B58" s="31" t="s">
        <v>120</v>
      </c>
      <c r="C58" s="88">
        <v>13679.18</v>
      </c>
      <c r="D58" s="81">
        <v>23807244.872000001</v>
      </c>
      <c r="E58" s="89">
        <v>213</v>
      </c>
      <c r="F58" s="89">
        <v>0</v>
      </c>
      <c r="G58" s="90">
        <v>111</v>
      </c>
      <c r="H58" s="91">
        <v>6070</v>
      </c>
      <c r="I58" s="66">
        <v>1.4914931843536741</v>
      </c>
      <c r="J58" s="67">
        <v>1.5760111314670488E-2</v>
      </c>
      <c r="K58" s="68">
        <v>0.10152096941500674</v>
      </c>
      <c r="L58" s="66">
        <v>1.0816808464955709</v>
      </c>
      <c r="M58" s="67">
        <v>2.0313123428994748E-2</v>
      </c>
      <c r="N58" s="68">
        <f>(VLOOKUP(A58,[3]Sheet1!$A$94:$AE$179,16,FALSE) +VLOOKUP(A58,[3]Sheet1!$A$94:$AE$179,15,FALSE)*75+VLOOKUP(A58,[3]Sheet1!$A$94:$AE$179,11,FALSE)*7500)* 1000/VLOOKUP(A58,[1]Sheet1!$A$95:$D$181,2,FALSE)</f>
        <v>4300862.0689655179</v>
      </c>
    </row>
    <row r="59" spans="1:14" x14ac:dyDescent="0.25">
      <c r="A59" s="28" t="s">
        <v>121</v>
      </c>
      <c r="B59" s="31" t="s">
        <v>122</v>
      </c>
      <c r="C59" s="88">
        <v>1267.33</v>
      </c>
      <c r="D59" s="81">
        <v>2205661.1319999998</v>
      </c>
      <c r="E59" s="89">
        <v>9</v>
      </c>
      <c r="F59" s="89">
        <v>0</v>
      </c>
      <c r="G59" s="90">
        <v>0</v>
      </c>
      <c r="H59" s="91">
        <v>144</v>
      </c>
      <c r="I59" s="66">
        <v>1.1021244586884724</v>
      </c>
      <c r="J59" s="67">
        <v>1.157230681622896E-2</v>
      </c>
      <c r="K59" s="68">
        <v>1.157230681622896E-2</v>
      </c>
      <c r="L59" s="66">
        <v>1.6417135394449176</v>
      </c>
      <c r="M59" s="67">
        <v>4.9251406183347522E-2</v>
      </c>
      <c r="N59" s="68" t="e">
        <f>(VLOOKUP(A59,[3]Sheet1!$A$94:$AE$179,16,FALSE) +VLOOKUP(A59,[3]Sheet1!$A$94:$AE$179,15,FALSE)*75+VLOOKUP(A59,[3]Sheet1!$A$94:$AE$179,11,FALSE)*7500)* 1000/VLOOKUP(A59,[1]Sheet1!$A$95:$D$181,2,FALSE)</f>
        <v>#N/A</v>
      </c>
    </row>
    <row r="60" spans="1:14" x14ac:dyDescent="0.25">
      <c r="A60" s="28" t="s">
        <v>123</v>
      </c>
      <c r="B60" s="32" t="s">
        <v>124</v>
      </c>
      <c r="C60" s="92">
        <v>57.99</v>
      </c>
      <c r="D60" s="93">
        <v>100925.796</v>
      </c>
      <c r="E60" s="94">
        <v>10</v>
      </c>
      <c r="F60" s="94">
        <v>0</v>
      </c>
      <c r="G60" s="95">
        <v>19</v>
      </c>
      <c r="H60" s="96">
        <v>596</v>
      </c>
      <c r="I60" s="66">
        <v>1.9196459988492107</v>
      </c>
      <c r="J60" s="67">
        <v>4.5296262318999643E-2</v>
      </c>
      <c r="K60" s="68">
        <v>0.1906540723280144</v>
      </c>
      <c r="L60" s="66">
        <v>1.3334974565141906</v>
      </c>
      <c r="M60" s="67">
        <v>2.6865095099529789E-2</v>
      </c>
      <c r="N60" s="68" t="e">
        <f>(VLOOKUP(A60,[3]Sheet1!$A$94:$AE$179,16,FALSE) +VLOOKUP(A60,[3]Sheet1!$A$94:$AE$179,15,FALSE)*75+VLOOKUP(A60,[3]Sheet1!$A$94:$AE$179,11,FALSE)*7500)* 1000/VLOOKUP(A60,[1]Sheet1!$A$95:$D$181,2,FALSE)</f>
        <v>#DIV/0!</v>
      </c>
    </row>
    <row r="61" spans="1:14" x14ac:dyDescent="0.25">
      <c r="A61" s="28" t="s">
        <v>125</v>
      </c>
      <c r="B61" s="32" t="s">
        <v>126</v>
      </c>
      <c r="C61" s="10"/>
      <c r="D61" s="10"/>
      <c r="E61" s="10"/>
      <c r="F61" s="10"/>
      <c r="G61" s="10"/>
      <c r="H61" s="10"/>
      <c r="I61" s="66">
        <v>1.5767748589745048</v>
      </c>
      <c r="J61" s="67">
        <v>3.8420747397012102E-2</v>
      </c>
      <c r="K61" s="68">
        <v>0.22566276190023454</v>
      </c>
      <c r="L61" s="66">
        <v>0.91723006930171713</v>
      </c>
      <c r="M61" s="67">
        <v>1.4999409368581022E-2</v>
      </c>
      <c r="N61" s="68" t="e">
        <f>(VLOOKUP(A61,[3]Sheet1!$A$94:$AE$179,16,FALSE) +VLOOKUP(A61,[3]Sheet1!$A$94:$AE$179,15,FALSE)*75+VLOOKUP(A61,[3]Sheet1!$A$94:$AE$179,11,FALSE)*7500)* 1000/VLOOKUP(A61,[1]Sheet1!$A$95:$D$181,2,FALSE)</f>
        <v>#N/A</v>
      </c>
    </row>
    <row r="62" spans="1:14" x14ac:dyDescent="0.25">
      <c r="A62" s="28" t="s">
        <v>127</v>
      </c>
      <c r="B62" s="32" t="s">
        <v>128</v>
      </c>
      <c r="C62" s="97"/>
      <c r="D62" s="98"/>
      <c r="E62" s="99"/>
      <c r="F62" s="99"/>
      <c r="G62" s="100"/>
      <c r="H62" s="101"/>
      <c r="I62" s="66">
        <v>1.5740426654951831</v>
      </c>
      <c r="J62" s="67">
        <v>3.5759020554582875E-2</v>
      </c>
      <c r="K62" s="68">
        <v>0.17802826147433981</v>
      </c>
      <c r="L62" s="66">
        <v>1.4993643316399068</v>
      </c>
      <c r="M62" s="67">
        <v>6.0081670717856264E-2</v>
      </c>
      <c r="N62" s="68" t="e">
        <f>(VLOOKUP(A62,[3]Sheet1!$A$94:$AE$179,16,FALSE) +VLOOKUP(A62,[3]Sheet1!$A$94:$AE$179,15,FALSE)*75+VLOOKUP(A62,[3]Sheet1!$A$94:$AE$179,11,FALSE)*7500)* 1000/VLOOKUP(A62,[1]Sheet1!$A$95:$D$181,2,FALSE)</f>
        <v>#N/A</v>
      </c>
    </row>
    <row r="63" spans="1:14" x14ac:dyDescent="0.25">
      <c r="A63" s="28" t="s">
        <v>129</v>
      </c>
      <c r="B63" s="32" t="s">
        <v>130</v>
      </c>
      <c r="C63" s="8"/>
      <c r="D63" s="8"/>
      <c r="E63" s="9"/>
      <c r="F63" s="9"/>
      <c r="G63" s="8"/>
      <c r="H63" s="9"/>
      <c r="I63" s="66">
        <v>4.7963358817945654</v>
      </c>
      <c r="J63" s="67">
        <v>0.15770352379340533</v>
      </c>
      <c r="K63" s="68">
        <v>1.0929890207433457</v>
      </c>
      <c r="L63" s="66">
        <v>14.691623482172679</v>
      </c>
      <c r="M63" s="67">
        <v>0.45866699291773677</v>
      </c>
      <c r="N63" s="68">
        <f>(VLOOKUP(A63,[3]Sheet1!$A$94:$AE$179,16,FALSE) +VLOOKUP(A63,[3]Sheet1!$A$94:$AE$179,15,FALSE)*75+VLOOKUP(A63,[3]Sheet1!$A$94:$AE$179,11,FALSE)*7500)* 1000/VLOOKUP(A63,[1]Sheet1!$A$95:$D$181,2,FALSE)</f>
        <v>624870000</v>
      </c>
    </row>
    <row r="64" spans="1:14" x14ac:dyDescent="0.25">
      <c r="A64" s="28" t="s">
        <v>131</v>
      </c>
      <c r="B64" s="32" t="s">
        <v>132</v>
      </c>
      <c r="C64" s="102"/>
      <c r="D64" s="8"/>
      <c r="E64" s="9"/>
      <c r="F64" s="9"/>
      <c r="G64" s="8"/>
      <c r="H64" s="9"/>
      <c r="I64" s="66">
        <v>1.1599632759035721</v>
      </c>
      <c r="J64" s="67">
        <v>3.4869916436856364E-2</v>
      </c>
      <c r="K64" s="68">
        <v>0.13962170206692384</v>
      </c>
      <c r="L64" s="66">
        <v>0.94506534197840553</v>
      </c>
      <c r="M64" s="67">
        <v>1.7641219716930237E-2</v>
      </c>
      <c r="N64" s="68" t="e">
        <f>(VLOOKUP(A64,[3]Sheet1!$A$94:$AE$179,16,FALSE) +VLOOKUP(A64,[3]Sheet1!$A$94:$AE$179,15,FALSE)*75+VLOOKUP(A64,[3]Sheet1!$A$94:$AE$179,11,FALSE)*7500)* 1000/VLOOKUP(A64,[1]Sheet1!$A$95:$D$181,2,FALSE)</f>
        <v>#N/A</v>
      </c>
    </row>
    <row r="65" spans="1:14" x14ac:dyDescent="0.25">
      <c r="A65" s="28" t="s">
        <v>133</v>
      </c>
      <c r="B65" s="31" t="s">
        <v>134</v>
      </c>
      <c r="C65" s="103"/>
      <c r="D65" s="104"/>
      <c r="E65" s="99"/>
      <c r="F65" s="99"/>
      <c r="G65" s="97"/>
      <c r="H65" s="99"/>
      <c r="I65" s="66">
        <v>1.9004480555076784</v>
      </c>
      <c r="J65" s="67">
        <v>5.5919244299938053E-2</v>
      </c>
      <c r="K65" s="68">
        <v>0.2243680492199368</v>
      </c>
      <c r="L65" s="66">
        <v>1.8112444970860253</v>
      </c>
      <c r="M65" s="67">
        <v>4.1344674386817007E-2</v>
      </c>
      <c r="N65" s="68" t="e">
        <f>(VLOOKUP(A65,[3]Sheet1!$A$94:$AE$179,16,FALSE) +VLOOKUP(A65,[3]Sheet1!$A$94:$AE$179,15,FALSE)*75+VLOOKUP(A65,[3]Sheet1!$A$94:$AE$179,11,FALSE)*7500)* 1000/VLOOKUP(A65,[1]Sheet1!$A$95:$D$181,2,FALSE)</f>
        <v>#N/A</v>
      </c>
    </row>
    <row r="66" spans="1:14" x14ac:dyDescent="0.25">
      <c r="A66" s="28" t="s">
        <v>135</v>
      </c>
      <c r="B66" s="32" t="s">
        <v>136</v>
      </c>
      <c r="C66" s="103"/>
      <c r="D66" s="97"/>
      <c r="E66" s="99"/>
      <c r="F66" s="99"/>
      <c r="G66" s="97"/>
      <c r="H66" s="99"/>
      <c r="I66" s="66">
        <v>2.473361772728067</v>
      </c>
      <c r="J66" s="67">
        <v>3.6831582919972301E-2</v>
      </c>
      <c r="K66" s="68">
        <v>0.16990920003958027</v>
      </c>
      <c r="L66" s="66">
        <v>5.2396142185710195</v>
      </c>
      <c r="M66" s="67">
        <v>0.11158363049318359</v>
      </c>
      <c r="N66" s="68">
        <f>(VLOOKUP(A66,[3]Sheet1!$A$94:$AE$179,16,FALSE) +VLOOKUP(A66,[3]Sheet1!$A$94:$AE$179,15,FALSE)*75+VLOOKUP(A66,[3]Sheet1!$A$94:$AE$179,11,FALSE)*7500)* 1000/VLOOKUP(A66,[1]Sheet1!$A$95:$D$181,2,FALSE)</f>
        <v>142219444.44444445</v>
      </c>
    </row>
    <row r="67" spans="1:14" x14ac:dyDescent="0.25">
      <c r="A67" s="28" t="s">
        <v>137</v>
      </c>
      <c r="B67" s="31" t="s">
        <v>138</v>
      </c>
      <c r="C67" s="103"/>
      <c r="D67" s="104"/>
      <c r="E67" s="99"/>
      <c r="F67" s="99"/>
      <c r="G67" s="97"/>
      <c r="H67" s="99"/>
      <c r="I67" s="66">
        <v>1.0141845679201535</v>
      </c>
      <c r="J67" s="67">
        <v>1.8762414506522839E-2</v>
      </c>
      <c r="K67" s="68">
        <v>2.5101068056023801E-2</v>
      </c>
      <c r="L67" s="66">
        <v>2.1063603138662752</v>
      </c>
      <c r="M67" s="67">
        <v>4.653739818448302E-2</v>
      </c>
      <c r="N67" s="68">
        <f>(VLOOKUP(A67,[3]Sheet1!$A$94:$AE$179,16,FALSE) +VLOOKUP(A67,[3]Sheet1!$A$94:$AE$179,15,FALSE)*75+VLOOKUP(A67,[3]Sheet1!$A$94:$AE$179,11,FALSE)*7500)* 1000/VLOOKUP(A67,[1]Sheet1!$A$95:$D$181,2,FALSE)</f>
        <v>1416384.1807909603</v>
      </c>
    </row>
    <row r="68" spans="1:14" x14ac:dyDescent="0.25">
      <c r="A68" s="28" t="s">
        <v>139</v>
      </c>
      <c r="B68" s="31" t="s">
        <v>140</v>
      </c>
      <c r="C68" s="97"/>
      <c r="D68" s="97"/>
      <c r="E68" s="99"/>
      <c r="F68" s="99"/>
      <c r="G68" s="97"/>
      <c r="H68" s="99"/>
      <c r="I68" s="66">
        <v>2.2047227255267372</v>
      </c>
      <c r="J68" s="67">
        <v>4.7902611945535467E-2</v>
      </c>
      <c r="K68" s="68">
        <v>0.2282890167613594</v>
      </c>
      <c r="L68" s="66">
        <v>6.7665436941587505</v>
      </c>
      <c r="M68" s="67">
        <v>0.1975274604418123</v>
      </c>
      <c r="N68" s="68" t="e">
        <f>(VLOOKUP(A68,[3]Sheet1!$A$94:$AE$179,16,FALSE) +VLOOKUP(A68,[3]Sheet1!$A$94:$AE$179,15,FALSE)*75+VLOOKUP(A68,[3]Sheet1!$A$94:$AE$179,11,FALSE)*7500)* 1000/VLOOKUP(A68,[1]Sheet1!$A$95:$D$181,2,FALSE)</f>
        <v>#N/A</v>
      </c>
    </row>
    <row r="69" spans="1:14" x14ac:dyDescent="0.25">
      <c r="A69" s="28" t="s">
        <v>141</v>
      </c>
      <c r="B69" s="32" t="s">
        <v>142</v>
      </c>
      <c r="C69" s="103"/>
      <c r="D69" s="97"/>
      <c r="E69" s="99"/>
      <c r="F69" s="99"/>
      <c r="G69" s="97"/>
      <c r="H69" s="99"/>
      <c r="I69" s="66">
        <v>2.9063589485889603</v>
      </c>
      <c r="J69" s="67">
        <v>0.16420928059527626</v>
      </c>
      <c r="K69" s="68">
        <v>0.77454465979895792</v>
      </c>
      <c r="L69" s="66">
        <v>6.5138404126936784</v>
      </c>
      <c r="M69" s="67">
        <v>0.19190775985089836</v>
      </c>
      <c r="N69" s="68">
        <f>(VLOOKUP(A69,[3]Sheet1!$A$94:$AE$179,16,FALSE) +VLOOKUP(A69,[3]Sheet1!$A$94:$AE$179,15,FALSE)*75+VLOOKUP(A69,[3]Sheet1!$A$94:$AE$179,11,FALSE)*7500)* 1000/VLOOKUP(A69,[1]Sheet1!$A$95:$D$181,2,FALSE)</f>
        <v>21193750</v>
      </c>
    </row>
    <row r="70" spans="1:14" x14ac:dyDescent="0.25">
      <c r="A70" s="28" t="s">
        <v>143</v>
      </c>
      <c r="B70" s="31" t="s">
        <v>144</v>
      </c>
      <c r="C70" s="103"/>
      <c r="D70" s="97"/>
      <c r="E70" s="99"/>
      <c r="F70" s="99"/>
      <c r="G70" s="97"/>
      <c r="H70" s="99"/>
      <c r="I70" s="66">
        <v>8.3052063677678252</v>
      </c>
      <c r="J70" s="67">
        <v>9.1357270045446082E-2</v>
      </c>
      <c r="K70" s="68">
        <v>0.35089496903819067</v>
      </c>
      <c r="L70" s="66">
        <v>13.761502699476029</v>
      </c>
      <c r="M70" s="67">
        <v>0.73525742994343357</v>
      </c>
      <c r="N70" s="68" t="e">
        <f>(VLOOKUP(A70,[3]Sheet1!$A$94:$AE$179,16,FALSE) +VLOOKUP(A70,[3]Sheet1!$A$94:$AE$179,15,FALSE)*75+VLOOKUP(A70,[3]Sheet1!$A$94:$AE$179,11,FALSE)*7500)* 1000/VLOOKUP(A70,[1]Sheet1!$A$95:$D$181,2,FALSE)</f>
        <v>#N/A</v>
      </c>
    </row>
    <row r="71" spans="1:14" x14ac:dyDescent="0.25">
      <c r="A71" s="28" t="s">
        <v>145</v>
      </c>
      <c r="B71" s="31" t="s">
        <v>211</v>
      </c>
      <c r="C71" s="103"/>
      <c r="D71" s="97"/>
      <c r="E71" s="99"/>
      <c r="F71" s="99"/>
      <c r="G71" s="97"/>
      <c r="H71" s="99"/>
      <c r="I71" s="66">
        <v>2.9675341525715844</v>
      </c>
      <c r="J71" s="67">
        <v>4.7727840953859645E-2</v>
      </c>
      <c r="K71" s="68">
        <v>0.12191619476814926</v>
      </c>
      <c r="L71" s="66">
        <v>23.118254069381042</v>
      </c>
      <c r="M71" s="67">
        <v>0.76299636093213286</v>
      </c>
      <c r="N71" s="68" t="e">
        <f>(VLOOKUP(A71,[3]Sheet1!$A$94:$AE$179,16,FALSE) +VLOOKUP(A71,[3]Sheet1!$A$94:$AE$179,15,FALSE)*75+VLOOKUP(A71,[3]Sheet1!$A$94:$AE$179,11,FALSE)*7500)* 1000/VLOOKUP(A71,[1]Sheet1!$A$95:$D$181,2,FALSE)</f>
        <v>#N/A</v>
      </c>
    </row>
    <row r="72" spans="1:14" x14ac:dyDescent="0.25">
      <c r="A72" s="28" t="s">
        <v>146</v>
      </c>
      <c r="B72" s="31" t="s">
        <v>147</v>
      </c>
      <c r="C72" s="103"/>
      <c r="D72" s="97"/>
      <c r="E72" s="99"/>
      <c r="F72" s="99"/>
      <c r="G72" s="97"/>
      <c r="H72" s="99"/>
      <c r="I72" s="66">
        <v>24.281560418295001</v>
      </c>
      <c r="J72" s="67">
        <v>0.47347892030821304</v>
      </c>
      <c r="K72" s="68">
        <v>1.3935314110393435</v>
      </c>
      <c r="L72" s="66">
        <v>56.559595395278379</v>
      </c>
      <c r="M72" s="67">
        <v>1.14035474090905</v>
      </c>
      <c r="N72" s="68">
        <f>(VLOOKUP(A72,[3]Sheet1!$A$94:$AE$179,16,FALSE) +VLOOKUP(A72,[3]Sheet1!$A$94:$AE$179,15,FALSE)*75+VLOOKUP(A72,[3]Sheet1!$A$94:$AE$179,11,FALSE)*7500)* 1000/VLOOKUP(A72,[1]Sheet1!$A$95:$D$181,2,FALSE)</f>
        <v>586061363.63636363</v>
      </c>
    </row>
    <row r="73" spans="1:14" x14ac:dyDescent="0.25">
      <c r="A73" s="28" t="s">
        <v>148</v>
      </c>
      <c r="B73" s="31" t="s">
        <v>149</v>
      </c>
      <c r="C73" s="103"/>
      <c r="D73" s="97"/>
      <c r="E73" s="99"/>
      <c r="F73" s="99"/>
      <c r="G73" s="97"/>
      <c r="H73" s="99"/>
      <c r="I73" s="66">
        <v>2.5568668113184239</v>
      </c>
      <c r="J73" s="67">
        <v>2.9276124989595951E-2</v>
      </c>
      <c r="K73" s="68">
        <v>0.23542351165214387</v>
      </c>
      <c r="L73" s="66">
        <v>5.5027664542563004</v>
      </c>
      <c r="M73" s="67">
        <v>0.19678940986411816</v>
      </c>
      <c r="N73" s="68" t="e">
        <f>(VLOOKUP(A73,[3]Sheet1!$A$94:$AE$179,16,FALSE) +VLOOKUP(A73,[3]Sheet1!$A$94:$AE$179,15,FALSE)*75+VLOOKUP(A73,[3]Sheet1!$A$94:$AE$179,11,FALSE)*7500)* 1000/VLOOKUP(A73,[1]Sheet1!$A$95:$D$181,2,FALSE)</f>
        <v>#DIV/0!</v>
      </c>
    </row>
    <row r="74" spans="1:14" x14ac:dyDescent="0.25">
      <c r="A74" s="28" t="s">
        <v>150</v>
      </c>
      <c r="B74" s="32" t="s">
        <v>151</v>
      </c>
      <c r="C74" s="103"/>
      <c r="D74" s="97"/>
      <c r="E74" s="99"/>
      <c r="F74" s="99"/>
      <c r="G74" s="97"/>
      <c r="H74" s="99"/>
      <c r="I74" s="66">
        <v>17.257871081626845</v>
      </c>
      <c r="J74" s="67">
        <v>0.32946844792196706</v>
      </c>
      <c r="K74" s="68">
        <v>0.97663861348297376</v>
      </c>
      <c r="L74" s="66">
        <v>17.522061995934667</v>
      </c>
      <c r="M74" s="67">
        <v>0.47733128684090725</v>
      </c>
      <c r="N74" s="68" t="e">
        <f>(VLOOKUP(A74,[3]Sheet1!$A$94:$AE$179,16,FALSE) +VLOOKUP(A74,[3]Sheet1!$A$94:$AE$179,15,FALSE)*75+VLOOKUP(A74,[3]Sheet1!$A$94:$AE$179,11,FALSE)*7500)* 1000/VLOOKUP(A74,[1]Sheet1!$A$95:$D$181,2,FALSE)</f>
        <v>#N/A</v>
      </c>
    </row>
    <row r="75" spans="1:14" x14ac:dyDescent="0.25">
      <c r="A75" s="28" t="s">
        <v>152</v>
      </c>
      <c r="B75" s="31" t="s">
        <v>153</v>
      </c>
      <c r="C75" s="103"/>
      <c r="D75" s="97"/>
      <c r="E75" s="99"/>
      <c r="F75" s="99"/>
      <c r="G75" s="97"/>
      <c r="H75" s="99"/>
      <c r="I75" s="66">
        <v>17.406326751519668</v>
      </c>
      <c r="J75" s="67">
        <v>0.48253633627733522</v>
      </c>
      <c r="K75" s="68">
        <v>1.4507979239514808</v>
      </c>
      <c r="L75" s="66">
        <v>22.776762903843249</v>
      </c>
      <c r="M75" s="67">
        <v>0.75131624498864757</v>
      </c>
      <c r="N75" s="68" t="e">
        <f>(VLOOKUP(A75,[3]Sheet1!$A$94:$AE$179,16,FALSE) +VLOOKUP(A75,[3]Sheet1!$A$94:$AE$179,15,FALSE)*75+VLOOKUP(A75,[3]Sheet1!$A$94:$AE$179,11,FALSE)*7500)* 1000/VLOOKUP(A75,[1]Sheet1!$A$95:$D$181,2,FALSE)</f>
        <v>#DIV/0!</v>
      </c>
    </row>
    <row r="76" spans="1:14" x14ac:dyDescent="0.25">
      <c r="A76" s="28" t="s">
        <v>154</v>
      </c>
      <c r="B76" s="32" t="s">
        <v>155</v>
      </c>
      <c r="C76" s="103"/>
      <c r="D76" s="97"/>
      <c r="E76" s="99"/>
      <c r="F76" s="99"/>
      <c r="G76" s="97"/>
      <c r="H76" s="99"/>
      <c r="I76" s="66">
        <v>3.0354351753288804</v>
      </c>
      <c r="J76" s="67">
        <v>9.7529851937740983E-2</v>
      </c>
      <c r="K76" s="68">
        <v>0.38787582523006864</v>
      </c>
      <c r="L76" s="66">
        <v>6.9062590302137536</v>
      </c>
      <c r="M76" s="67">
        <v>0.17755939247144978</v>
      </c>
      <c r="N76" s="68" t="e">
        <f>(VLOOKUP(A76,[3]Sheet1!$A$94:$AE$179,16,FALSE) +VLOOKUP(A76,[3]Sheet1!$A$94:$AE$179,15,FALSE)*75+VLOOKUP(A76,[3]Sheet1!$A$94:$AE$179,11,FALSE)*7500)* 1000/VLOOKUP(A76,[1]Sheet1!$A$95:$D$181,2,FALSE)</f>
        <v>#N/A</v>
      </c>
    </row>
    <row r="77" spans="1:14" x14ac:dyDescent="0.25">
      <c r="A77" s="28" t="s">
        <v>156</v>
      </c>
      <c r="B77" s="31" t="s">
        <v>157</v>
      </c>
      <c r="C77" s="103"/>
      <c r="D77" s="97"/>
      <c r="E77" s="99"/>
      <c r="F77" s="99"/>
      <c r="G77" s="97"/>
      <c r="H77" s="99"/>
      <c r="I77" s="66">
        <v>2.8315285853678898</v>
      </c>
      <c r="J77" s="67">
        <v>4.5481427902471727E-2</v>
      </c>
      <c r="K77" s="68">
        <v>0.23130049131723951</v>
      </c>
      <c r="L77" s="66">
        <v>1.4985508390304909</v>
      </c>
      <c r="M77" s="67">
        <v>1.6326317035753244E-2</v>
      </c>
      <c r="N77" s="68">
        <f>(VLOOKUP(A77,[3]Sheet1!$A$94:$AE$179,16,FALSE) +VLOOKUP(A77,[3]Sheet1!$A$94:$AE$179,15,FALSE)*75+VLOOKUP(A77,[3]Sheet1!$A$94:$AE$179,11,FALSE)*7500)* 1000/VLOOKUP(A77,[1]Sheet1!$A$95:$D$181,2,FALSE)</f>
        <v>675.07927686423227</v>
      </c>
    </row>
    <row r="78" spans="1:14" x14ac:dyDescent="0.25">
      <c r="A78" s="28" t="s">
        <v>158</v>
      </c>
      <c r="B78" s="31" t="s">
        <v>159</v>
      </c>
      <c r="C78" s="103"/>
      <c r="D78" s="97"/>
      <c r="E78" s="99"/>
      <c r="F78" s="99"/>
      <c r="G78" s="97"/>
      <c r="H78" s="99"/>
      <c r="I78" s="66">
        <v>6.461450855940166</v>
      </c>
      <c r="J78" s="67">
        <v>0.18434649388323252</v>
      </c>
      <c r="K78" s="68">
        <v>0.57056996157260909</v>
      </c>
      <c r="L78" s="66">
        <v>7.4377890709230741</v>
      </c>
      <c r="M78" s="67">
        <v>0.19959560872252199</v>
      </c>
      <c r="N78" s="68">
        <f>(VLOOKUP(A78,[3]Sheet1!$A$94:$AE$179,16,FALSE) +VLOOKUP(A78,[3]Sheet1!$A$94:$AE$179,15,FALSE)*75+VLOOKUP(A78,[3]Sheet1!$A$94:$AE$179,11,FALSE)*7500)* 1000/VLOOKUP(A78,[1]Sheet1!$A$95:$D$181,2,FALSE)</f>
        <v>563444.59898006485</v>
      </c>
    </row>
    <row r="79" spans="1:14" x14ac:dyDescent="0.25">
      <c r="A79" s="28" t="s">
        <v>160</v>
      </c>
      <c r="B79" s="31" t="s">
        <v>161</v>
      </c>
      <c r="C79" s="103"/>
      <c r="D79" s="97"/>
      <c r="E79" s="99"/>
      <c r="F79" s="99"/>
      <c r="G79" s="97"/>
      <c r="H79" s="99"/>
      <c r="I79" s="66">
        <v>11.488536940350722</v>
      </c>
      <c r="J79" s="67">
        <v>0.28308434047979369</v>
      </c>
      <c r="K79" s="68">
        <v>0.92622522037067911</v>
      </c>
      <c r="L79" s="66">
        <v>11.804878968155483</v>
      </c>
      <c r="M79" s="67">
        <v>0.29185795236937406</v>
      </c>
      <c r="N79" s="68">
        <f>(VLOOKUP(A79,[3]Sheet1!$A$94:$AE$179,16,FALSE) +VLOOKUP(A79,[3]Sheet1!$A$94:$AE$179,15,FALSE)*75+VLOOKUP(A79,[3]Sheet1!$A$94:$AE$179,11,FALSE)*7500)* 1000/VLOOKUP(A79,[1]Sheet1!$A$95:$D$181,2,FALSE)</f>
        <v>2291125.1015434605</v>
      </c>
    </row>
    <row r="80" spans="1:14" x14ac:dyDescent="0.25">
      <c r="A80" s="28" t="s">
        <v>162</v>
      </c>
      <c r="B80" s="32" t="s">
        <v>163</v>
      </c>
      <c r="C80" s="103"/>
      <c r="D80" s="97"/>
      <c r="E80" s="99"/>
      <c r="F80" s="99"/>
      <c r="G80" s="97"/>
      <c r="H80" s="99"/>
      <c r="I80" s="66">
        <v>16.723400684397603</v>
      </c>
      <c r="J80" s="67">
        <v>0.40840064780452073</v>
      </c>
      <c r="K80" s="68">
        <v>1.2447607206685416</v>
      </c>
      <c r="L80" s="66">
        <v>16.335782265391614</v>
      </c>
      <c r="M80" s="67">
        <v>0.41480621179014882</v>
      </c>
      <c r="N80" s="68">
        <f>(VLOOKUP(A80,[3]Sheet1!$A$94:$AE$179,16,FALSE) +VLOOKUP(A80,[3]Sheet1!$A$94:$AE$179,15,FALSE)*75+VLOOKUP(A80,[3]Sheet1!$A$94:$AE$179,11,FALSE)*7500)* 1000/VLOOKUP(A80,[1]Sheet1!$A$95:$D$181,2,FALSE)</f>
        <v>1999552.6127415891</v>
      </c>
    </row>
    <row r="81" spans="1:14" x14ac:dyDescent="0.25">
      <c r="A81" s="28" t="s">
        <v>164</v>
      </c>
      <c r="B81" s="31" t="s">
        <v>165</v>
      </c>
      <c r="C81" s="103"/>
      <c r="D81" s="97"/>
      <c r="E81" s="99"/>
      <c r="F81" s="99"/>
      <c r="G81" s="97"/>
      <c r="H81" s="99"/>
      <c r="I81" s="66">
        <v>18.92277958913877</v>
      </c>
      <c r="J81" s="67">
        <v>0.46120252882478702</v>
      </c>
      <c r="K81" s="68">
        <v>1.2682265069472234</v>
      </c>
      <c r="L81" s="66">
        <v>31.376361967633898</v>
      </c>
      <c r="M81" s="67">
        <v>0.61689349090391976</v>
      </c>
      <c r="N81" s="68">
        <f>(VLOOKUP(A81,[3]Sheet1!$A$94:$AE$179,16,FALSE) +VLOOKUP(A81,[3]Sheet1!$A$94:$AE$179,15,FALSE)*75+VLOOKUP(A81,[3]Sheet1!$A$94:$AE$179,11,FALSE)*7500)* 1000/VLOOKUP(A81,[1]Sheet1!$A$95:$D$181,2,FALSE)</f>
        <v>29166560.50955414</v>
      </c>
    </row>
    <row r="82" spans="1:14" x14ac:dyDescent="0.25">
      <c r="A82" s="28" t="s">
        <v>166</v>
      </c>
      <c r="B82" s="31" t="s">
        <v>167</v>
      </c>
      <c r="C82" s="102"/>
      <c r="D82" s="8"/>
      <c r="E82" s="9"/>
      <c r="F82" s="9"/>
      <c r="G82" s="8"/>
      <c r="H82" s="9"/>
      <c r="I82" s="66">
        <v>7.192493079370081</v>
      </c>
      <c r="J82" s="67">
        <v>0.10213340172705515</v>
      </c>
      <c r="K82" s="68">
        <v>0.45521942562340462</v>
      </c>
      <c r="L82" s="66">
        <v>15.314219821303594</v>
      </c>
      <c r="M82" s="67">
        <v>0.29715879968324027</v>
      </c>
      <c r="N82" s="68">
        <f>(VLOOKUP(A82,[3]Sheet1!$A$94:$AE$179,16,FALSE) +VLOOKUP(A82,[3]Sheet1!$A$94:$AE$179,15,FALSE)*75+VLOOKUP(A82,[3]Sheet1!$A$94:$AE$179,11,FALSE)*7500)* 1000/VLOOKUP(A82,[1]Sheet1!$A$95:$D$181,2,FALSE)</f>
        <v>19866037.735849056</v>
      </c>
    </row>
    <row r="83" spans="1:14" x14ac:dyDescent="0.25">
      <c r="A83" s="28" t="s">
        <v>168</v>
      </c>
      <c r="B83" s="31" t="s">
        <v>169</v>
      </c>
      <c r="C83" s="102"/>
      <c r="D83" s="8"/>
      <c r="E83" s="9"/>
      <c r="F83" s="9"/>
      <c r="G83" s="8"/>
      <c r="H83" s="9"/>
      <c r="I83" s="66">
        <v>11.441110733894439</v>
      </c>
      <c r="J83" s="67">
        <v>0.24930978506183926</v>
      </c>
      <c r="K83" s="68">
        <v>1.5663678811729431</v>
      </c>
      <c r="L83" s="66">
        <v>21.87137009300157</v>
      </c>
      <c r="M83" s="67">
        <v>0.60198342446451936</v>
      </c>
      <c r="N83" s="68">
        <f>(VLOOKUP(A83,[3]Sheet1!$A$94:$AE$179,16,FALSE) +VLOOKUP(A83,[3]Sheet1!$A$94:$AE$179,15,FALSE)*75+VLOOKUP(A83,[3]Sheet1!$A$94:$AE$179,11,FALSE)*7500)* 1000/VLOOKUP(A83,[1]Sheet1!$A$95:$D$181,2,FALSE)</f>
        <v>4578012.0481927712</v>
      </c>
    </row>
    <row r="84" spans="1:14" x14ac:dyDescent="0.25">
      <c r="A84" s="28" t="s">
        <v>170</v>
      </c>
      <c r="B84" s="32" t="s">
        <v>171</v>
      </c>
      <c r="C84" s="102"/>
      <c r="D84" s="8"/>
      <c r="E84" s="9"/>
      <c r="F84" s="9"/>
      <c r="G84" s="8"/>
      <c r="H84" s="9"/>
      <c r="I84" s="66">
        <v>2.969723667212766</v>
      </c>
      <c r="J84" s="67">
        <v>2.8707328783056738E-2</v>
      </c>
      <c r="K84" s="68">
        <v>0.17719351214369503</v>
      </c>
      <c r="L84" s="66">
        <v>2.5244600827827677</v>
      </c>
      <c r="M84" s="67">
        <v>0.16240693199235806</v>
      </c>
      <c r="N84" s="68" t="e">
        <f>(VLOOKUP(A84,[3]Sheet1!$A$94:$AE$179,16,FALSE) +VLOOKUP(A84,[3]Sheet1!$A$94:$AE$179,15,FALSE)*75+VLOOKUP(A84,[3]Sheet1!$A$94:$AE$179,11,FALSE)*7500)* 1000/VLOOKUP(A84,[1]Sheet1!$A$95:$D$181,2,FALSE)</f>
        <v>#DIV/0!</v>
      </c>
    </row>
    <row r="85" spans="1:14" x14ac:dyDescent="0.25">
      <c r="A85" s="28" t="s">
        <v>172</v>
      </c>
      <c r="B85" s="32" t="s">
        <v>173</v>
      </c>
      <c r="C85" s="102"/>
      <c r="D85" s="8"/>
      <c r="E85" s="9"/>
      <c r="F85" s="9"/>
      <c r="G85" s="8"/>
      <c r="H85" s="9"/>
      <c r="I85" s="66">
        <v>13.294984385755289</v>
      </c>
      <c r="J85" s="67">
        <v>0.39872527938213759</v>
      </c>
      <c r="K85" s="68">
        <v>1.3772112797356226</v>
      </c>
      <c r="L85" s="66">
        <v>22.184888886883819</v>
      </c>
      <c r="M85" s="67">
        <v>0.65266511822058204</v>
      </c>
      <c r="N85" s="68">
        <f>(VLOOKUP(A85,[3]Sheet1!$A$94:$AE$179,16,FALSE) +VLOOKUP(A85,[3]Sheet1!$A$94:$AE$179,15,FALSE)*75+VLOOKUP(A85,[3]Sheet1!$A$94:$AE$179,11,FALSE)*7500)* 1000/VLOOKUP(A85,[1]Sheet1!$A$95:$D$181,2,FALSE)</f>
        <v>73889610.389610395</v>
      </c>
    </row>
    <row r="86" spans="1:14" x14ac:dyDescent="0.25">
      <c r="A86" s="28" t="s">
        <v>174</v>
      </c>
      <c r="B86" s="32" t="s">
        <v>175</v>
      </c>
      <c r="C86" s="8"/>
      <c r="D86" s="8"/>
      <c r="E86" s="9"/>
      <c r="F86" s="9"/>
      <c r="G86" s="8"/>
      <c r="H86" s="9"/>
      <c r="I86" s="66">
        <v>4.2522739508632412</v>
      </c>
      <c r="J86" s="67">
        <v>0.10567045403063552</v>
      </c>
      <c r="K86" s="68">
        <v>0.65347615433317052</v>
      </c>
      <c r="L86" s="66">
        <v>5.2371019239599299</v>
      </c>
      <c r="M86" s="67">
        <v>0.15031681858083465</v>
      </c>
      <c r="N86" s="68" t="e">
        <f>(VLOOKUP(A86,[3]Sheet1!$A$94:$AE$179,16,FALSE) +VLOOKUP(A86,[3]Sheet1!$A$94:$AE$179,15,FALSE)*75+VLOOKUP(A86,[3]Sheet1!$A$94:$AE$179,11,FALSE)*7500)* 1000/VLOOKUP(A86,[1]Sheet1!$A$95:$D$181,2,FALSE)</f>
        <v>#DIV/0!</v>
      </c>
    </row>
    <row r="87" spans="1:14" x14ac:dyDescent="0.25">
      <c r="A87" s="28" t="s">
        <v>176</v>
      </c>
      <c r="B87" s="32" t="s">
        <v>177</v>
      </c>
      <c r="C87" s="8"/>
      <c r="D87" s="8"/>
      <c r="E87" s="9"/>
      <c r="F87" s="9"/>
      <c r="G87" s="8"/>
      <c r="H87" s="9"/>
      <c r="I87" s="66">
        <v>8.1421292880102261</v>
      </c>
      <c r="J87" s="67">
        <v>0.14888464983790126</v>
      </c>
      <c r="K87" s="68">
        <v>0.62868869716707521</v>
      </c>
      <c r="L87" s="66">
        <v>14.18302719334142</v>
      </c>
      <c r="M87" s="67">
        <v>0.42371793740107494</v>
      </c>
      <c r="N87" s="68" t="e">
        <f>(VLOOKUP(A87,[3]Sheet1!$A$94:$AE$179,16,FALSE) +VLOOKUP(A87,[3]Sheet1!$A$94:$AE$179,15,FALSE)*75+VLOOKUP(A87,[3]Sheet1!$A$94:$AE$179,11,FALSE)*7500)* 1000/VLOOKUP(A87,[1]Sheet1!$A$95:$D$181,2,FALSE)</f>
        <v>#N/A</v>
      </c>
    </row>
    <row r="88" spans="1:14" x14ac:dyDescent="0.25">
      <c r="A88" s="28" t="s">
        <v>178</v>
      </c>
      <c r="B88" s="31" t="s">
        <v>179</v>
      </c>
      <c r="C88" s="8"/>
      <c r="D88" s="8"/>
      <c r="E88" s="9"/>
      <c r="F88" s="9"/>
      <c r="G88" s="8"/>
      <c r="H88" s="9"/>
      <c r="I88" s="66">
        <v>6.5141111651916761</v>
      </c>
      <c r="J88" s="67">
        <v>0.16742479504076493</v>
      </c>
      <c r="K88" s="68">
        <v>0.59529265573580825</v>
      </c>
      <c r="L88" s="66">
        <v>14.913956933974541</v>
      </c>
      <c r="M88" s="67">
        <v>0.46271837073598598</v>
      </c>
      <c r="N88" s="68" t="e">
        <f>(VLOOKUP(A88,[3]Sheet1!$A$94:$AE$179,16,FALSE) +VLOOKUP(A88,[3]Sheet1!$A$94:$AE$179,15,FALSE)*75+VLOOKUP(A88,[3]Sheet1!$A$94:$AE$179,11,FALSE)*7500)* 1000/VLOOKUP(A88,[1]Sheet1!$A$95:$D$181,2,FALSE)</f>
        <v>#DIV/0!</v>
      </c>
    </row>
    <row r="89" spans="1:14" x14ac:dyDescent="0.25">
      <c r="A89" s="28" t="s">
        <v>180</v>
      </c>
      <c r="B89" s="31" t="s">
        <v>181</v>
      </c>
      <c r="C89" s="8"/>
      <c r="D89" s="8"/>
      <c r="E89" s="9"/>
      <c r="F89" s="9"/>
      <c r="G89" s="8"/>
      <c r="H89" s="9"/>
      <c r="I89" s="66">
        <v>3.4084924088102162</v>
      </c>
      <c r="J89" s="67">
        <v>0.19955173738852539</v>
      </c>
      <c r="K89" s="68">
        <v>0.6992057382254776</v>
      </c>
      <c r="L89" s="66">
        <v>8.3575272350158993</v>
      </c>
      <c r="M89" s="67">
        <v>0.28719502680327363</v>
      </c>
      <c r="N89" s="68" t="e">
        <f>(VLOOKUP(A89,[3]Sheet1!$A$94:$AE$179,16,FALSE) +VLOOKUP(A89,[3]Sheet1!$A$94:$AE$179,15,FALSE)*75+VLOOKUP(A89,[3]Sheet1!$A$94:$AE$179,11,FALSE)*7500)* 1000/VLOOKUP(A89,[1]Sheet1!$A$95:$D$181,2,FALSE)</f>
        <v>#N/A</v>
      </c>
    </row>
    <row r="90" spans="1:14" x14ac:dyDescent="0.25">
      <c r="A90" s="28" t="s">
        <v>182</v>
      </c>
      <c r="B90" s="31" t="s">
        <v>183</v>
      </c>
      <c r="C90" s="8"/>
      <c r="D90" s="8"/>
      <c r="E90" s="9"/>
      <c r="F90" s="9"/>
      <c r="G90" s="8"/>
      <c r="H90" s="9"/>
      <c r="I90" s="66"/>
      <c r="J90" s="67"/>
      <c r="K90" s="68"/>
      <c r="L90" s="66"/>
      <c r="M90" s="67"/>
      <c r="N90" s="68"/>
    </row>
    <row r="91" spans="1:14" ht="15.75" thickBot="1" x14ac:dyDescent="0.3">
      <c r="A91" s="120" t="s">
        <v>184</v>
      </c>
      <c r="B91" s="34" t="s">
        <v>185</v>
      </c>
      <c r="C91" s="8"/>
      <c r="D91" s="8"/>
      <c r="E91" s="9"/>
      <c r="F91" s="9"/>
      <c r="G91" s="8"/>
      <c r="H91" s="9"/>
      <c r="I91" s="105">
        <v>2.3068178374120265</v>
      </c>
      <c r="J91" s="106">
        <v>4.4214008550397171E-2</v>
      </c>
      <c r="K91" s="107">
        <v>0.17397251190482366</v>
      </c>
      <c r="L91" s="105">
        <v>3.5418384786276804</v>
      </c>
      <c r="M91" s="106">
        <v>0.17040178458286509</v>
      </c>
      <c r="N91" s="107" t="e">
        <f>(VLOOKUP(A91,[3]Sheet1!$A$94:$AE$179,16,FALSE) +VLOOKUP(A91,[3]Sheet1!$A$94:$AE$179,15,FALSE)*75+VLOOKUP(A91,[3]Sheet1!$A$94:$AE$179,11,FALSE)*7500)* 1000/VLOOKUP(A91,[1]Sheet1!$A$95:$D$181,2,FALSE)</f>
        <v>#N/A</v>
      </c>
    </row>
    <row r="92" spans="1:14" ht="15.75" thickBot="1" x14ac:dyDescent="0.3">
      <c r="A92" s="203" t="s">
        <v>192</v>
      </c>
      <c r="B92" s="204"/>
      <c r="C92" s="108"/>
      <c r="D92" s="108"/>
      <c r="E92" s="109"/>
      <c r="F92" s="109"/>
      <c r="G92" s="108"/>
      <c r="H92" s="110"/>
      <c r="I92" s="111">
        <v>10.806845830514</v>
      </c>
      <c r="J92" s="112">
        <v>0.26980133605130963</v>
      </c>
      <c r="K92" s="113">
        <v>0.85938249163598834</v>
      </c>
      <c r="L92" s="113">
        <v>20.049691132239495</v>
      </c>
      <c r="M92" s="112">
        <v>0.53977278927916605</v>
      </c>
      <c r="N92" s="113">
        <f>(VLOOKUP(A92,[3]Sheet1!$A$94:$AE$179,16,FALSE) + 455+(VLOOKUP(A92,[3]Sheet1!$A$94:$AE$179,15,FALSE)+47)*75+VLOOKUP(A92,[3]Sheet1!$A$94:$AE$179,11,FALSE)*7500)* 1000/VLOOKUP(A92,[1]Sheet1!$A$95:$D$181,2,FALSE)</f>
        <v>4947051.0880197864</v>
      </c>
    </row>
    <row r="93" spans="1:14" x14ac:dyDescent="0.25">
      <c r="A93" s="114"/>
      <c r="B93" s="115"/>
      <c r="C93" s="3"/>
      <c r="D93" s="3"/>
      <c r="E93" s="116"/>
      <c r="F93" s="116"/>
      <c r="G93" s="3"/>
      <c r="H93" s="116"/>
      <c r="I93" s="117"/>
      <c r="J93" s="117"/>
      <c r="K93" s="118"/>
      <c r="L93" s="118"/>
      <c r="M93" s="117"/>
      <c r="N93" s="118"/>
    </row>
    <row r="94" spans="1:14" ht="36.6" customHeight="1" x14ac:dyDescent="0.25">
      <c r="A94" s="188" t="s">
        <v>187</v>
      </c>
      <c r="B94" s="189"/>
      <c r="C94" s="189"/>
      <c r="D94" s="189"/>
      <c r="E94" s="189"/>
      <c r="F94" s="189"/>
      <c r="G94" s="189"/>
      <c r="H94" s="189"/>
      <c r="I94" s="189"/>
      <c r="J94" s="189"/>
      <c r="K94" s="11"/>
      <c r="L94" s="11"/>
      <c r="M94" s="11"/>
      <c r="N94" s="11"/>
    </row>
    <row r="95" spans="1:14" x14ac:dyDescent="0.25">
      <c r="A95" s="11"/>
      <c r="B95" s="8"/>
      <c r="C95" s="8"/>
      <c r="D95" s="9"/>
      <c r="E95" s="9"/>
      <c r="F95" s="8"/>
      <c r="G95" s="9"/>
      <c r="H95" s="8"/>
      <c r="I95" s="8"/>
      <c r="J95" s="8"/>
      <c r="K95" s="11"/>
      <c r="L95" s="8"/>
      <c r="M95" s="8"/>
      <c r="N95" s="8"/>
    </row>
    <row r="96" spans="1:14" x14ac:dyDescent="0.25">
      <c r="A96" s="11"/>
      <c r="B96" s="7"/>
      <c r="C96" s="8"/>
      <c r="D96" s="8"/>
      <c r="E96" s="9"/>
      <c r="F96" s="9"/>
      <c r="G96" s="8"/>
      <c r="H96" s="9"/>
      <c r="I96" s="11"/>
      <c r="J96" s="11"/>
      <c r="K96" s="11"/>
      <c r="L96" s="8"/>
      <c r="M96" s="8"/>
      <c r="N96" s="8"/>
    </row>
  </sheetData>
  <mergeCells count="7">
    <mergeCell ref="A94:J94"/>
    <mergeCell ref="A1:N1"/>
    <mergeCell ref="A2:A3"/>
    <mergeCell ref="B2:B3"/>
    <mergeCell ref="C2:K2"/>
    <mergeCell ref="L2:N2"/>
    <mergeCell ref="A92:B9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5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95"/>
  <sheetViews>
    <sheetView topLeftCell="C1" workbookViewId="0">
      <selection activeCell="L12" sqref="L12"/>
    </sheetView>
  </sheetViews>
  <sheetFormatPr defaultColWidth="11.42578125" defaultRowHeight="15" x14ac:dyDescent="0.25"/>
  <cols>
    <col min="1" max="1" width="7.7109375" style="61" customWidth="1"/>
    <col min="2" max="2" width="76.5703125" style="61" bestFit="1" customWidth="1"/>
    <col min="3" max="20" width="9.5703125" style="61" customWidth="1"/>
    <col min="21" max="16384" width="11.42578125" style="61"/>
  </cols>
  <sheetData>
    <row r="1" spans="1:20" ht="25.15" customHeight="1" thickTop="1" thickBot="1" x14ac:dyDescent="0.3">
      <c r="A1" s="190" t="s">
        <v>213</v>
      </c>
      <c r="B1" s="191"/>
      <c r="C1" s="191"/>
      <c r="D1" s="191"/>
      <c r="E1" s="191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8"/>
    </row>
    <row r="2" spans="1:20" ht="25.15" customHeight="1" thickTop="1" thickBot="1" x14ac:dyDescent="0.3">
      <c r="A2" s="209" t="s">
        <v>1</v>
      </c>
      <c r="B2" s="211" t="s">
        <v>2</v>
      </c>
      <c r="C2" s="198" t="s">
        <v>193</v>
      </c>
      <c r="D2" s="201"/>
      <c r="E2" s="201"/>
      <c r="F2" s="198" t="s">
        <v>194</v>
      </c>
      <c r="G2" s="201"/>
      <c r="H2" s="202"/>
      <c r="I2" s="213" t="s">
        <v>195</v>
      </c>
      <c r="J2" s="201"/>
      <c r="K2" s="201"/>
      <c r="L2" s="198" t="s">
        <v>196</v>
      </c>
      <c r="M2" s="201"/>
      <c r="N2" s="202"/>
      <c r="O2" s="214" t="s">
        <v>197</v>
      </c>
      <c r="P2" s="201"/>
      <c r="Q2" s="201"/>
      <c r="R2" s="198" t="s">
        <v>198</v>
      </c>
      <c r="S2" s="201"/>
      <c r="T2" s="202"/>
    </row>
    <row r="3" spans="1:20" ht="25.15" customHeight="1" thickBot="1" x14ac:dyDescent="0.3">
      <c r="A3" s="210"/>
      <c r="B3" s="212"/>
      <c r="C3" s="39" t="s">
        <v>8</v>
      </c>
      <c r="D3" s="40" t="s">
        <v>9</v>
      </c>
      <c r="E3" s="48" t="s">
        <v>10</v>
      </c>
      <c r="F3" s="39" t="s">
        <v>8</v>
      </c>
      <c r="G3" s="40" t="s">
        <v>9</v>
      </c>
      <c r="H3" s="41" t="s">
        <v>10</v>
      </c>
      <c r="I3" s="49" t="s">
        <v>8</v>
      </c>
      <c r="J3" s="40" t="s">
        <v>9</v>
      </c>
      <c r="K3" s="48" t="s">
        <v>10</v>
      </c>
      <c r="L3" s="39" t="s">
        <v>8</v>
      </c>
      <c r="M3" s="40" t="s">
        <v>9</v>
      </c>
      <c r="N3" s="41" t="s">
        <v>10</v>
      </c>
      <c r="O3" s="50" t="s">
        <v>8</v>
      </c>
      <c r="P3" s="40" t="s">
        <v>9</v>
      </c>
      <c r="Q3" s="51" t="s">
        <v>10</v>
      </c>
      <c r="R3" s="39" t="s">
        <v>8</v>
      </c>
      <c r="S3" s="40" t="s">
        <v>9</v>
      </c>
      <c r="T3" s="41" t="s">
        <v>10</v>
      </c>
    </row>
    <row r="4" spans="1:20" x14ac:dyDescent="0.25">
      <c r="A4" s="45" t="s">
        <v>11</v>
      </c>
      <c r="B4" s="46" t="s">
        <v>12</v>
      </c>
      <c r="C4" s="62">
        <v>15.846851230377544</v>
      </c>
      <c r="D4" s="63">
        <v>0.29712846056957898</v>
      </c>
      <c r="E4" s="74">
        <v>1.5068657643171504</v>
      </c>
      <c r="F4" s="62">
        <v>12.014220030828486</v>
      </c>
      <c r="G4" s="63">
        <v>0.31547829521511167</v>
      </c>
      <c r="H4" s="64">
        <v>1.4843442824801558</v>
      </c>
      <c r="I4" s="65">
        <v>11.61060737426712</v>
      </c>
      <c r="J4" s="63">
        <v>0.32347152144708197</v>
      </c>
      <c r="K4" s="74">
        <v>1.7689921395433383</v>
      </c>
      <c r="L4" s="62">
        <v>11.129530160320389</v>
      </c>
      <c r="M4" s="63">
        <v>0.51537312958301795</v>
      </c>
      <c r="N4" s="64">
        <v>2.2796566038610795</v>
      </c>
      <c r="O4" s="65">
        <v>13.373704430004388</v>
      </c>
      <c r="P4" s="63">
        <v>0.5215744727701711</v>
      </c>
      <c r="Q4" s="74">
        <v>2.9258911883114012</v>
      </c>
      <c r="R4" s="62">
        <v>9.0558620813939061</v>
      </c>
      <c r="S4" s="63">
        <v>0.6849524774290664</v>
      </c>
      <c r="T4" s="64">
        <v>4.2661343005257475</v>
      </c>
    </row>
    <row r="5" spans="1:20" x14ac:dyDescent="0.25">
      <c r="A5" s="28" t="s">
        <v>13</v>
      </c>
      <c r="B5" s="36" t="s">
        <v>14</v>
      </c>
      <c r="C5" s="66">
        <v>66.130028830488243</v>
      </c>
      <c r="D5" s="67">
        <v>0.79356034596585889</v>
      </c>
      <c r="E5" s="75">
        <v>0.79356034596585889</v>
      </c>
      <c r="F5" s="66">
        <v>37.146028738329058</v>
      </c>
      <c r="G5" s="67">
        <v>0.89825851312686622</v>
      </c>
      <c r="H5" s="68">
        <v>30.530658711202999</v>
      </c>
      <c r="I5" s="69">
        <v>7.259920508952372</v>
      </c>
      <c r="J5" s="67">
        <v>1.0889880763428558E-2</v>
      </c>
      <c r="K5" s="75">
        <v>0.82763093802057042</v>
      </c>
      <c r="L5" s="66">
        <v>32.111987344665785</v>
      </c>
      <c r="M5" s="67">
        <v>0.62618375322098285</v>
      </c>
      <c r="N5" s="68">
        <v>5.7440317362770932</v>
      </c>
      <c r="O5" s="69">
        <v>14.042224782691891</v>
      </c>
      <c r="P5" s="67">
        <v>0.74891865507690092</v>
      </c>
      <c r="Q5" s="75">
        <v>4.0839470409662253</v>
      </c>
      <c r="R5" s="66">
        <v>0</v>
      </c>
      <c r="S5" s="67">
        <v>0</v>
      </c>
      <c r="T5" s="68">
        <v>0</v>
      </c>
    </row>
    <row r="6" spans="1:20" x14ac:dyDescent="0.25">
      <c r="A6" s="28" t="s">
        <v>15</v>
      </c>
      <c r="B6" s="36" t="s">
        <v>16</v>
      </c>
      <c r="C6" s="66">
        <v>145.02225608223341</v>
      </c>
      <c r="D6" s="67">
        <v>3.7705786581380689</v>
      </c>
      <c r="E6" s="75">
        <v>7.3961350601939042</v>
      </c>
      <c r="F6" s="66">
        <v>31.456299257615612</v>
      </c>
      <c r="G6" s="67">
        <v>1.4469897658503181</v>
      </c>
      <c r="H6" s="68">
        <v>13.243101987456173</v>
      </c>
      <c r="I6" s="69">
        <v>54.285532595360294</v>
      </c>
      <c r="J6" s="67">
        <v>0.4730596411881397</v>
      </c>
      <c r="K6" s="75">
        <v>7.4526281177344629</v>
      </c>
      <c r="L6" s="66">
        <v>13.409347347621038</v>
      </c>
      <c r="M6" s="67">
        <v>0.10057010510715778</v>
      </c>
      <c r="N6" s="68">
        <v>0.60342063064294671</v>
      </c>
      <c r="O6" s="69">
        <v>35.436823821105463</v>
      </c>
      <c r="P6" s="67">
        <v>1.3820361290231131</v>
      </c>
      <c r="Q6" s="75">
        <v>12.899003870882389</v>
      </c>
      <c r="R6" s="66">
        <v>0</v>
      </c>
      <c r="S6" s="67">
        <v>0</v>
      </c>
      <c r="T6" s="68">
        <v>0</v>
      </c>
    </row>
    <row r="7" spans="1:20" x14ac:dyDescent="0.25">
      <c r="A7" s="28" t="s">
        <v>17</v>
      </c>
      <c r="B7" s="36" t="s">
        <v>18</v>
      </c>
      <c r="C7" s="77" t="s">
        <v>217</v>
      </c>
      <c r="D7" s="78" t="s">
        <v>217</v>
      </c>
      <c r="E7" s="79" t="s">
        <v>217</v>
      </c>
      <c r="F7" s="77" t="s">
        <v>217</v>
      </c>
      <c r="G7" s="78" t="s">
        <v>218</v>
      </c>
      <c r="H7" s="79" t="s">
        <v>217</v>
      </c>
      <c r="I7" s="69" t="s">
        <v>217</v>
      </c>
      <c r="J7" s="69" t="s">
        <v>217</v>
      </c>
      <c r="K7" s="69" t="s">
        <v>217</v>
      </c>
      <c r="L7" s="66" t="s">
        <v>217</v>
      </c>
      <c r="M7" s="67" t="s">
        <v>217</v>
      </c>
      <c r="N7" s="68" t="s">
        <v>217</v>
      </c>
      <c r="O7" s="69" t="s">
        <v>217</v>
      </c>
      <c r="P7" s="69" t="s">
        <v>217</v>
      </c>
      <c r="Q7" s="69" t="s">
        <v>217</v>
      </c>
      <c r="R7" s="77" t="s">
        <v>217</v>
      </c>
      <c r="S7" s="67" t="s">
        <v>217</v>
      </c>
      <c r="T7" s="68" t="s">
        <v>217</v>
      </c>
    </row>
    <row r="8" spans="1:20" x14ac:dyDescent="0.25">
      <c r="A8" s="28" t="s">
        <v>19</v>
      </c>
      <c r="B8" s="37" t="s">
        <v>20</v>
      </c>
      <c r="C8" s="77" t="s">
        <v>217</v>
      </c>
      <c r="D8" s="78" t="s">
        <v>217</v>
      </c>
      <c r="E8" s="79" t="s">
        <v>217</v>
      </c>
      <c r="F8" s="77" t="s">
        <v>217</v>
      </c>
      <c r="G8" s="78" t="s">
        <v>218</v>
      </c>
      <c r="H8" s="79" t="s">
        <v>217</v>
      </c>
      <c r="I8" s="69" t="s">
        <v>217</v>
      </c>
      <c r="J8" s="69" t="s">
        <v>217</v>
      </c>
      <c r="K8" s="69" t="s">
        <v>217</v>
      </c>
      <c r="L8" s="62" t="s">
        <v>217</v>
      </c>
      <c r="M8" s="67" t="s">
        <v>217</v>
      </c>
      <c r="N8" s="68" t="s">
        <v>217</v>
      </c>
      <c r="O8" s="69" t="s">
        <v>217</v>
      </c>
      <c r="P8" s="69" t="s">
        <v>217</v>
      </c>
      <c r="Q8" s="69" t="s">
        <v>217</v>
      </c>
      <c r="R8" s="77" t="s">
        <v>217</v>
      </c>
      <c r="S8" s="67" t="s">
        <v>217</v>
      </c>
      <c r="T8" s="68" t="s">
        <v>217</v>
      </c>
    </row>
    <row r="9" spans="1:20" x14ac:dyDescent="0.25">
      <c r="A9" s="28" t="s">
        <v>21</v>
      </c>
      <c r="B9" s="36" t="s">
        <v>22</v>
      </c>
      <c r="C9" s="66" t="s">
        <v>217</v>
      </c>
      <c r="D9" s="67" t="s">
        <v>217</v>
      </c>
      <c r="E9" s="75" t="s">
        <v>217</v>
      </c>
      <c r="F9" s="77" t="s">
        <v>217</v>
      </c>
      <c r="G9" s="78" t="s">
        <v>218</v>
      </c>
      <c r="H9" s="79" t="s">
        <v>217</v>
      </c>
      <c r="I9" s="69" t="s">
        <v>217</v>
      </c>
      <c r="J9" s="67" t="s">
        <v>217</v>
      </c>
      <c r="K9" s="75" t="s">
        <v>217</v>
      </c>
      <c r="L9" s="66" t="s">
        <v>217</v>
      </c>
      <c r="M9" s="67" t="s">
        <v>217</v>
      </c>
      <c r="N9" s="68" t="s">
        <v>217</v>
      </c>
      <c r="O9" s="69" t="s">
        <v>217</v>
      </c>
      <c r="P9" s="67" t="s">
        <v>217</v>
      </c>
      <c r="Q9" s="75" t="s">
        <v>217</v>
      </c>
      <c r="R9" s="77" t="s">
        <v>217</v>
      </c>
      <c r="S9" s="67" t="s">
        <v>217</v>
      </c>
      <c r="T9" s="68" t="s">
        <v>217</v>
      </c>
    </row>
    <row r="10" spans="1:20" x14ac:dyDescent="0.25">
      <c r="A10" s="28" t="s">
        <v>23</v>
      </c>
      <c r="B10" s="36" t="s">
        <v>24</v>
      </c>
      <c r="C10" s="66">
        <v>109.49268753086325</v>
      </c>
      <c r="D10" s="67">
        <v>1.2044195628394956</v>
      </c>
      <c r="E10" s="75">
        <v>1.2044195628394956</v>
      </c>
      <c r="F10" s="66">
        <v>54.623414217257398</v>
      </c>
      <c r="G10" s="67">
        <v>1.4514221492014108</v>
      </c>
      <c r="H10" s="68">
        <v>3.4022583712463179</v>
      </c>
      <c r="I10" s="69">
        <v>32.77262825718276</v>
      </c>
      <c r="J10" s="67">
        <v>1.329476286299714</v>
      </c>
      <c r="K10" s="75">
        <v>5.5079863890905161</v>
      </c>
      <c r="L10" s="66">
        <v>21.855853500251996</v>
      </c>
      <c r="M10" s="67">
        <v>1.0215235875117781</v>
      </c>
      <c r="N10" s="68">
        <v>3.8010180000438254</v>
      </c>
      <c r="O10" s="69">
        <v>18.672832737422635</v>
      </c>
      <c r="P10" s="67">
        <v>0.63880743575393228</v>
      </c>
      <c r="Q10" s="75">
        <v>3.5134408966466273</v>
      </c>
      <c r="R10" s="66">
        <v>13.345545397074684</v>
      </c>
      <c r="S10" s="67">
        <v>0.30027477143418041</v>
      </c>
      <c r="T10" s="68">
        <v>2.3021065809953831</v>
      </c>
    </row>
    <row r="11" spans="1:20" x14ac:dyDescent="0.25">
      <c r="A11" s="28" t="s">
        <v>25</v>
      </c>
      <c r="B11" s="36" t="s">
        <v>26</v>
      </c>
      <c r="C11" s="62" t="s">
        <v>217</v>
      </c>
      <c r="D11" s="63" t="s">
        <v>217</v>
      </c>
      <c r="E11" s="74" t="s">
        <v>217</v>
      </c>
      <c r="F11" s="66" t="s">
        <v>217</v>
      </c>
      <c r="G11" s="67" t="s">
        <v>218</v>
      </c>
      <c r="H11" s="68" t="s">
        <v>217</v>
      </c>
      <c r="I11" s="69" t="s">
        <v>217</v>
      </c>
      <c r="J11" s="67" t="s">
        <v>217</v>
      </c>
      <c r="K11" s="75" t="s">
        <v>217</v>
      </c>
      <c r="L11" s="66" t="s">
        <v>217</v>
      </c>
      <c r="M11" s="67" t="s">
        <v>217</v>
      </c>
      <c r="N11" s="68" t="s">
        <v>217</v>
      </c>
      <c r="O11" s="69" t="s">
        <v>217</v>
      </c>
      <c r="P11" s="67" t="s">
        <v>217</v>
      </c>
      <c r="Q11" s="75" t="s">
        <v>217</v>
      </c>
      <c r="R11" s="66" t="s">
        <v>217</v>
      </c>
      <c r="S11" s="67" t="s">
        <v>217</v>
      </c>
      <c r="T11" s="68" t="s">
        <v>217</v>
      </c>
    </row>
    <row r="12" spans="1:20" x14ac:dyDescent="0.25">
      <c r="A12" s="28" t="s">
        <v>27</v>
      </c>
      <c r="B12" s="37" t="s">
        <v>28</v>
      </c>
      <c r="C12" s="66">
        <v>10.083147601334385</v>
      </c>
      <c r="D12" s="67">
        <v>0.22687082103002365</v>
      </c>
      <c r="E12" s="75">
        <v>0.37811803505003944</v>
      </c>
      <c r="F12" s="66">
        <v>24.70382389681836</v>
      </c>
      <c r="G12" s="67">
        <v>0.46095843214180698</v>
      </c>
      <c r="H12" s="68">
        <v>1.4775042057483008</v>
      </c>
      <c r="I12" s="69">
        <v>23.451507710502039</v>
      </c>
      <c r="J12" s="67">
        <v>0.49655043443315727</v>
      </c>
      <c r="K12" s="75">
        <v>1.3903988840547514</v>
      </c>
      <c r="L12" s="66">
        <v>22.833684180752812</v>
      </c>
      <c r="M12" s="67">
        <v>0.65010884846188999</v>
      </c>
      <c r="N12" s="68">
        <v>2.4386027424676238</v>
      </c>
      <c r="O12" s="69">
        <v>20.239172863510277</v>
      </c>
      <c r="P12" s="67">
        <v>0.56437550135523273</v>
      </c>
      <c r="Q12" s="75">
        <v>2.106796336517911</v>
      </c>
      <c r="R12" s="66">
        <v>14.202302823023762</v>
      </c>
      <c r="S12" s="67">
        <v>0.42334949478843176</v>
      </c>
      <c r="T12" s="68">
        <v>2.1684196820855006</v>
      </c>
    </row>
    <row r="13" spans="1:20" x14ac:dyDescent="0.25">
      <c r="A13" s="28" t="s">
        <v>29</v>
      </c>
      <c r="B13" s="36" t="s">
        <v>30</v>
      </c>
      <c r="C13" s="66">
        <v>36.499380879251831</v>
      </c>
      <c r="D13" s="67">
        <v>0.23724597571513692</v>
      </c>
      <c r="E13" s="75">
        <v>0.23724597571513692</v>
      </c>
      <c r="F13" s="66">
        <v>14.565691549799359</v>
      </c>
      <c r="G13" s="67">
        <v>0.23617228441460392</v>
      </c>
      <c r="H13" s="68">
        <v>0.75637555405029533</v>
      </c>
      <c r="I13" s="69">
        <v>13.06077084536547</v>
      </c>
      <c r="J13" s="67">
        <v>0.26264022827225836</v>
      </c>
      <c r="K13" s="75">
        <v>1.0106661948704625</v>
      </c>
      <c r="L13" s="66">
        <v>14.787446189491554</v>
      </c>
      <c r="M13" s="67">
        <v>0.47969579229850628</v>
      </c>
      <c r="N13" s="68">
        <v>1.2694798501463507</v>
      </c>
      <c r="O13" s="69">
        <v>13.4647719488406</v>
      </c>
      <c r="P13" s="67">
        <v>0.38374600054195707</v>
      </c>
      <c r="Q13" s="75">
        <v>1.321471189836213</v>
      </c>
      <c r="R13" s="66">
        <v>8.3717050433997553</v>
      </c>
      <c r="S13" s="67">
        <v>0.15906239582459536</v>
      </c>
      <c r="T13" s="68">
        <v>0.15906239582459536</v>
      </c>
    </row>
    <row r="14" spans="1:20" x14ac:dyDescent="0.25">
      <c r="A14" s="28" t="s">
        <v>31</v>
      </c>
      <c r="B14" s="36" t="s">
        <v>32</v>
      </c>
      <c r="C14" s="66" t="s">
        <v>217</v>
      </c>
      <c r="D14" s="67" t="s">
        <v>217</v>
      </c>
      <c r="E14" s="75" t="s">
        <v>217</v>
      </c>
      <c r="F14" s="66" t="s">
        <v>217</v>
      </c>
      <c r="G14" s="67" t="s">
        <v>218</v>
      </c>
      <c r="H14" s="68" t="s">
        <v>217</v>
      </c>
      <c r="I14" s="69" t="s">
        <v>217</v>
      </c>
      <c r="J14" s="67" t="s">
        <v>217</v>
      </c>
      <c r="K14" s="75" t="s">
        <v>217</v>
      </c>
      <c r="L14" s="66" t="s">
        <v>217</v>
      </c>
      <c r="M14" s="67" t="s">
        <v>217</v>
      </c>
      <c r="N14" s="68" t="s">
        <v>217</v>
      </c>
      <c r="O14" s="69" t="s">
        <v>217</v>
      </c>
      <c r="P14" s="67" t="s">
        <v>217</v>
      </c>
      <c r="Q14" s="75" t="s">
        <v>217</v>
      </c>
      <c r="R14" s="66" t="s">
        <v>217</v>
      </c>
      <c r="S14" s="67" t="s">
        <v>217</v>
      </c>
      <c r="T14" s="68" t="s">
        <v>217</v>
      </c>
    </row>
    <row r="15" spans="1:20" x14ac:dyDescent="0.25">
      <c r="A15" s="28" t="s">
        <v>33</v>
      </c>
      <c r="B15" s="36" t="s">
        <v>34</v>
      </c>
      <c r="C15" s="66">
        <v>36.787840294420441</v>
      </c>
      <c r="D15" s="67">
        <v>0.35868144287059933</v>
      </c>
      <c r="E15" s="75">
        <v>0.35868144287059933</v>
      </c>
      <c r="F15" s="66">
        <v>23.346248488373213</v>
      </c>
      <c r="G15" s="67">
        <v>0.37136099262172323</v>
      </c>
      <c r="H15" s="68">
        <v>0.90832470785430719</v>
      </c>
      <c r="I15" s="69">
        <v>22.067916500686906</v>
      </c>
      <c r="J15" s="67">
        <v>0.50975063321834635</v>
      </c>
      <c r="K15" s="75">
        <v>1.5561528722488516</v>
      </c>
      <c r="L15" s="66">
        <v>21.110630043378201</v>
      </c>
      <c r="M15" s="67">
        <v>0.54740879722107438</v>
      </c>
      <c r="N15" s="68">
        <v>1.7412318598345742</v>
      </c>
      <c r="O15" s="69">
        <v>20.779641826481264</v>
      </c>
      <c r="P15" s="67">
        <v>0.53367397579756637</v>
      </c>
      <c r="Q15" s="75">
        <v>3.2135881002445545</v>
      </c>
      <c r="R15" s="66">
        <v>9.597067267859865</v>
      </c>
      <c r="S15" s="67">
        <v>0.34960745047203795</v>
      </c>
      <c r="T15" s="68">
        <v>6.3134992526420968</v>
      </c>
    </row>
    <row r="16" spans="1:20" x14ac:dyDescent="0.25">
      <c r="A16" s="28" t="s">
        <v>35</v>
      </c>
      <c r="B16" s="36" t="s">
        <v>36</v>
      </c>
      <c r="C16" s="66" t="s">
        <v>217</v>
      </c>
      <c r="D16" s="67" t="s">
        <v>217</v>
      </c>
      <c r="E16" s="75" t="s">
        <v>217</v>
      </c>
      <c r="F16" s="66" t="s">
        <v>217</v>
      </c>
      <c r="G16" s="67" t="s">
        <v>218</v>
      </c>
      <c r="H16" s="68" t="s">
        <v>217</v>
      </c>
      <c r="I16" s="69" t="s">
        <v>217</v>
      </c>
      <c r="J16" s="67" t="s">
        <v>217</v>
      </c>
      <c r="K16" s="75" t="s">
        <v>217</v>
      </c>
      <c r="L16" s="66" t="s">
        <v>217</v>
      </c>
      <c r="M16" s="67" t="s">
        <v>217</v>
      </c>
      <c r="N16" s="68" t="s">
        <v>217</v>
      </c>
      <c r="O16" s="69" t="s">
        <v>217</v>
      </c>
      <c r="P16" s="67" t="s">
        <v>217</v>
      </c>
      <c r="Q16" s="75" t="s">
        <v>217</v>
      </c>
      <c r="R16" s="66" t="s">
        <v>217</v>
      </c>
      <c r="S16" s="67" t="s">
        <v>217</v>
      </c>
      <c r="T16" s="68" t="s">
        <v>217</v>
      </c>
    </row>
    <row r="17" spans="1:20" x14ac:dyDescent="0.25">
      <c r="A17" s="28" t="s">
        <v>37</v>
      </c>
      <c r="B17" s="36" t="s">
        <v>38</v>
      </c>
      <c r="C17" s="66" t="s">
        <v>217</v>
      </c>
      <c r="D17" s="67" t="s">
        <v>217</v>
      </c>
      <c r="E17" s="75" t="s">
        <v>217</v>
      </c>
      <c r="F17" s="66" t="s">
        <v>217</v>
      </c>
      <c r="G17" s="67" t="s">
        <v>218</v>
      </c>
      <c r="H17" s="68" t="s">
        <v>217</v>
      </c>
      <c r="I17" s="69" t="s">
        <v>217</v>
      </c>
      <c r="J17" s="67" t="s">
        <v>217</v>
      </c>
      <c r="K17" s="75" t="s">
        <v>217</v>
      </c>
      <c r="L17" s="66" t="s">
        <v>217</v>
      </c>
      <c r="M17" s="67" t="s">
        <v>217</v>
      </c>
      <c r="N17" s="68" t="s">
        <v>217</v>
      </c>
      <c r="O17" s="69" t="s">
        <v>217</v>
      </c>
      <c r="P17" s="67" t="s">
        <v>217</v>
      </c>
      <c r="Q17" s="75" t="s">
        <v>217</v>
      </c>
      <c r="R17" s="66" t="s">
        <v>217</v>
      </c>
      <c r="S17" s="67" t="s">
        <v>217</v>
      </c>
      <c r="T17" s="68" t="s">
        <v>217</v>
      </c>
    </row>
    <row r="18" spans="1:20" ht="42.75" x14ac:dyDescent="0.25">
      <c r="A18" s="28" t="s">
        <v>39</v>
      </c>
      <c r="B18" s="36" t="s">
        <v>40</v>
      </c>
      <c r="C18" s="66">
        <v>61.720276178485413</v>
      </c>
      <c r="D18" s="67">
        <v>2.1293495281577468</v>
      </c>
      <c r="E18" s="75">
        <v>3.9809578135123092</v>
      </c>
      <c r="F18" s="66">
        <v>38.870792932577629</v>
      </c>
      <c r="G18" s="67">
        <v>0.8777275823485271</v>
      </c>
      <c r="H18" s="68">
        <v>3.499155049273369</v>
      </c>
      <c r="I18" s="69">
        <v>24.61539667374192</v>
      </c>
      <c r="J18" s="67">
        <v>0.63244509275604233</v>
      </c>
      <c r="K18" s="75">
        <v>2.1678609248805381</v>
      </c>
      <c r="L18" s="66">
        <v>28.991330722374087</v>
      </c>
      <c r="M18" s="67">
        <v>0.86511105374075958</v>
      </c>
      <c r="N18" s="68">
        <v>4.1266357600078445</v>
      </c>
      <c r="O18" s="69">
        <v>26.259334544323362</v>
      </c>
      <c r="P18" s="67">
        <v>0.80223742276421595</v>
      </c>
      <c r="Q18" s="75">
        <v>3.4798044001769632</v>
      </c>
      <c r="R18" s="66">
        <v>20.063685146206833</v>
      </c>
      <c r="S18" s="67">
        <v>0.57181502666689465</v>
      </c>
      <c r="T18" s="68">
        <v>2.2646884608780962</v>
      </c>
    </row>
    <row r="19" spans="1:20" x14ac:dyDescent="0.25">
      <c r="A19" s="28" t="s">
        <v>41</v>
      </c>
      <c r="B19" s="37" t="s">
        <v>42</v>
      </c>
      <c r="C19" s="66">
        <v>0</v>
      </c>
      <c r="D19" s="67">
        <v>0</v>
      </c>
      <c r="E19" s="75">
        <v>0</v>
      </c>
      <c r="F19" s="66">
        <v>20.510372662630079</v>
      </c>
      <c r="G19" s="67">
        <v>0.29719111409117055</v>
      </c>
      <c r="H19" s="68">
        <v>1.7726822086987426</v>
      </c>
      <c r="I19" s="69">
        <v>14.287509919550248</v>
      </c>
      <c r="J19" s="67">
        <v>0.35313962017821698</v>
      </c>
      <c r="K19" s="75">
        <v>1.0050072602576972</v>
      </c>
      <c r="L19" s="66">
        <v>12.91407525034125</v>
      </c>
      <c r="M19" s="67">
        <v>0.43324068887788658</v>
      </c>
      <c r="N19" s="68">
        <v>1.2691174773417551</v>
      </c>
      <c r="O19" s="69">
        <v>9.5195616069489404</v>
      </c>
      <c r="P19" s="67">
        <v>0.37766697138841065</v>
      </c>
      <c r="Q19" s="75">
        <v>2.162584772691337</v>
      </c>
      <c r="R19" s="66">
        <v>8.6475058690622326</v>
      </c>
      <c r="S19" s="67">
        <v>0.12755071156866793</v>
      </c>
      <c r="T19" s="68">
        <v>0.12755071156866793</v>
      </c>
    </row>
    <row r="20" spans="1:20" x14ac:dyDescent="0.25">
      <c r="A20" s="28" t="s">
        <v>43</v>
      </c>
      <c r="B20" s="36" t="s">
        <v>44</v>
      </c>
      <c r="C20" s="66">
        <v>0</v>
      </c>
      <c r="D20" s="67">
        <v>0</v>
      </c>
      <c r="E20" s="75">
        <v>0</v>
      </c>
      <c r="F20" s="66">
        <v>14.681988052419948</v>
      </c>
      <c r="G20" s="67">
        <v>0.44305058064067254</v>
      </c>
      <c r="H20" s="68">
        <v>0.9936251326064206</v>
      </c>
      <c r="I20" s="69">
        <v>10.559123732419691</v>
      </c>
      <c r="J20" s="67">
        <v>0.23204318251000344</v>
      </c>
      <c r="K20" s="75">
        <v>1.0626084029259424</v>
      </c>
      <c r="L20" s="66">
        <v>13.470270094845461</v>
      </c>
      <c r="M20" s="67">
        <v>0.34944613724309237</v>
      </c>
      <c r="N20" s="68">
        <v>1.3304331984981423</v>
      </c>
      <c r="O20" s="69">
        <v>10.230357904913861</v>
      </c>
      <c r="P20" s="67">
        <v>0.22006152855038111</v>
      </c>
      <c r="Q20" s="75">
        <v>0.74246278326938675</v>
      </c>
      <c r="R20" s="66">
        <v>7.1952898625219355</v>
      </c>
      <c r="S20" s="67">
        <v>0.33817862353853095</v>
      </c>
      <c r="T20" s="68">
        <v>0.60800199338310357</v>
      </c>
    </row>
    <row r="21" spans="1:20" x14ac:dyDescent="0.25">
      <c r="A21" s="28" t="s">
        <v>45</v>
      </c>
      <c r="B21" s="36" t="s">
        <v>46</v>
      </c>
      <c r="C21" s="66" t="s">
        <v>217</v>
      </c>
      <c r="D21" s="67" t="s">
        <v>217</v>
      </c>
      <c r="E21" s="75" t="s">
        <v>217</v>
      </c>
      <c r="F21" s="66" t="s">
        <v>217</v>
      </c>
      <c r="G21" s="67" t="s">
        <v>218</v>
      </c>
      <c r="H21" s="68" t="s">
        <v>217</v>
      </c>
      <c r="I21" s="69" t="s">
        <v>217</v>
      </c>
      <c r="J21" s="67" t="s">
        <v>217</v>
      </c>
      <c r="K21" s="75" t="s">
        <v>217</v>
      </c>
      <c r="L21" s="66" t="s">
        <v>217</v>
      </c>
      <c r="M21" s="67" t="s">
        <v>217</v>
      </c>
      <c r="N21" s="68" t="s">
        <v>217</v>
      </c>
      <c r="O21" s="69" t="s">
        <v>217</v>
      </c>
      <c r="P21" s="67" t="s">
        <v>217</v>
      </c>
      <c r="Q21" s="75" t="s">
        <v>217</v>
      </c>
      <c r="R21" s="66" t="s">
        <v>217</v>
      </c>
      <c r="S21" s="67" t="s">
        <v>217</v>
      </c>
      <c r="T21" s="68" t="s">
        <v>217</v>
      </c>
    </row>
    <row r="22" spans="1:20" x14ac:dyDescent="0.25">
      <c r="A22" s="28" t="s">
        <v>47</v>
      </c>
      <c r="B22" s="37" t="s">
        <v>48</v>
      </c>
      <c r="C22" s="66">
        <v>27.385243279090773</v>
      </c>
      <c r="D22" s="67">
        <v>0.25559560393818054</v>
      </c>
      <c r="E22" s="75">
        <v>2.3094888498699886</v>
      </c>
      <c r="F22" s="66">
        <v>12.689329409085152</v>
      </c>
      <c r="G22" s="67">
        <v>0.29462315737094075</v>
      </c>
      <c r="H22" s="68">
        <v>1.0819383684346331</v>
      </c>
      <c r="I22" s="69">
        <v>11.068021159770781</v>
      </c>
      <c r="J22" s="67">
        <v>0.31183506128051863</v>
      </c>
      <c r="K22" s="75">
        <v>1.0068038317777539</v>
      </c>
      <c r="L22" s="66">
        <v>8.565732007928041</v>
      </c>
      <c r="M22" s="67">
        <v>0.17746965717024565</v>
      </c>
      <c r="N22" s="68">
        <v>0.64294281867891012</v>
      </c>
      <c r="O22" s="69">
        <v>6.0584022885010738</v>
      </c>
      <c r="P22" s="67">
        <v>0.22861986875887652</v>
      </c>
      <c r="Q22" s="75">
        <v>0.74479574373916801</v>
      </c>
      <c r="R22" s="66">
        <v>4.6593550203944636</v>
      </c>
      <c r="S22" s="67">
        <v>0.21549516969324392</v>
      </c>
      <c r="T22" s="68">
        <v>0.65230970285522483</v>
      </c>
    </row>
    <row r="23" spans="1:20" x14ac:dyDescent="0.25">
      <c r="A23" s="28" t="s">
        <v>49</v>
      </c>
      <c r="B23" s="36" t="s">
        <v>50</v>
      </c>
      <c r="C23" s="66">
        <v>0</v>
      </c>
      <c r="D23" s="67">
        <v>0</v>
      </c>
      <c r="E23" s="75">
        <v>0</v>
      </c>
      <c r="F23" s="66">
        <v>6.1073524945100282</v>
      </c>
      <c r="G23" s="67">
        <v>0.10208003455109618</v>
      </c>
      <c r="H23" s="68">
        <v>0.21113990052448955</v>
      </c>
      <c r="I23" s="69">
        <v>3.3287448181039325</v>
      </c>
      <c r="J23" s="67">
        <v>9.8406018685197508E-2</v>
      </c>
      <c r="K23" s="75">
        <v>0.3844700264910042</v>
      </c>
      <c r="L23" s="66">
        <v>3.9693474867333456</v>
      </c>
      <c r="M23" s="67">
        <v>9.0633434280411401E-2</v>
      </c>
      <c r="N23" s="68">
        <v>0.34864102091807886</v>
      </c>
      <c r="O23" s="69">
        <v>3.8387259115150645</v>
      </c>
      <c r="P23" s="67">
        <v>0.14245938382733683</v>
      </c>
      <c r="Q23" s="75">
        <v>0.58231339452177133</v>
      </c>
      <c r="R23" s="66">
        <v>5.3524274259280515</v>
      </c>
      <c r="S23" s="67">
        <v>0.21837903897786451</v>
      </c>
      <c r="T23" s="68">
        <v>1.1818159756449138</v>
      </c>
    </row>
    <row r="24" spans="1:20" x14ac:dyDescent="0.25">
      <c r="A24" s="28" t="s">
        <v>51</v>
      </c>
      <c r="B24" s="36" t="s">
        <v>52</v>
      </c>
      <c r="C24" s="66">
        <v>32.761778623856777</v>
      </c>
      <c r="D24" s="67">
        <v>0.22933245036699745</v>
      </c>
      <c r="E24" s="75">
        <v>0.22933245036699745</v>
      </c>
      <c r="F24" s="66">
        <v>24.639963340372663</v>
      </c>
      <c r="G24" s="67">
        <v>0.4859663357970978</v>
      </c>
      <c r="H24" s="68">
        <v>2.3029048090052502</v>
      </c>
      <c r="I24" s="69">
        <v>17.643508970281658</v>
      </c>
      <c r="J24" s="67">
        <v>0.37086655855532047</v>
      </c>
      <c r="K24" s="75">
        <v>1.2486311298268329</v>
      </c>
      <c r="L24" s="66">
        <v>14.860887211152567</v>
      </c>
      <c r="M24" s="67">
        <v>0.39272497477115925</v>
      </c>
      <c r="N24" s="68">
        <v>1.2765691425045165</v>
      </c>
      <c r="O24" s="69">
        <v>12.940254798047718</v>
      </c>
      <c r="P24" s="67">
        <v>0.39576475274349143</v>
      </c>
      <c r="Q24" s="75">
        <v>1.2808781809299554</v>
      </c>
      <c r="R24" s="66">
        <v>7.9886718236938474</v>
      </c>
      <c r="S24" s="67">
        <v>0.12082866133336943</v>
      </c>
      <c r="T24" s="68">
        <v>0.53274455224258344</v>
      </c>
    </row>
    <row r="25" spans="1:20" x14ac:dyDescent="0.25">
      <c r="A25" s="28" t="s">
        <v>53</v>
      </c>
      <c r="B25" s="36" t="s">
        <v>54</v>
      </c>
      <c r="C25" s="66">
        <v>31.837677764877863</v>
      </c>
      <c r="D25" s="67">
        <v>0.6240184841916061</v>
      </c>
      <c r="E25" s="75">
        <v>0.6240184841916061</v>
      </c>
      <c r="F25" s="66">
        <v>33.163268931844264</v>
      </c>
      <c r="G25" s="67">
        <v>0.73573326259906358</v>
      </c>
      <c r="H25" s="68">
        <v>1.9727758338662704</v>
      </c>
      <c r="I25" s="69">
        <v>25.767233393238236</v>
      </c>
      <c r="J25" s="67">
        <v>0.63628283225831583</v>
      </c>
      <c r="K25" s="75">
        <v>3.3129652666421152</v>
      </c>
      <c r="L25" s="66">
        <v>23.975817052078753</v>
      </c>
      <c r="M25" s="67">
        <v>0.69294317564200947</v>
      </c>
      <c r="N25" s="68">
        <v>3.5826600729715015</v>
      </c>
      <c r="O25" s="69">
        <v>17.966176028797374</v>
      </c>
      <c r="P25" s="67">
        <v>0.67010381553562515</v>
      </c>
      <c r="Q25" s="75">
        <v>2.8079060112699281</v>
      </c>
      <c r="R25" s="66">
        <v>17.940846517313904</v>
      </c>
      <c r="S25" s="67">
        <v>0.61651272577678684</v>
      </c>
      <c r="T25" s="68">
        <v>2.2678860983931801</v>
      </c>
    </row>
    <row r="26" spans="1:20" x14ac:dyDescent="0.25">
      <c r="A26" s="28" t="s">
        <v>55</v>
      </c>
      <c r="B26" s="36" t="s">
        <v>56</v>
      </c>
      <c r="C26" s="66">
        <v>17.55625066604026</v>
      </c>
      <c r="D26" s="67">
        <v>2.6334375999060387E-2</v>
      </c>
      <c r="E26" s="75">
        <v>2.6334375999060387E-2</v>
      </c>
      <c r="F26" s="66">
        <v>18.250194121066158</v>
      </c>
      <c r="G26" s="67">
        <v>0.39118894355154854</v>
      </c>
      <c r="H26" s="68">
        <v>3.0766454969638652</v>
      </c>
      <c r="I26" s="69">
        <v>13.525080875905465</v>
      </c>
      <c r="J26" s="67">
        <v>0.32181432893280409</v>
      </c>
      <c r="K26" s="75">
        <v>1.0651775526466922</v>
      </c>
      <c r="L26" s="66">
        <v>12.14833935276096</v>
      </c>
      <c r="M26" s="67">
        <v>0.38621595525652552</v>
      </c>
      <c r="N26" s="68">
        <v>1.8921038541925197</v>
      </c>
      <c r="O26" s="69">
        <v>8.681379549613645</v>
      </c>
      <c r="P26" s="67">
        <v>0.24594587201107279</v>
      </c>
      <c r="Q26" s="75">
        <v>1.1598800952387478</v>
      </c>
      <c r="R26" s="66">
        <v>3.2865258651064524</v>
      </c>
      <c r="S26" s="67">
        <v>2.711383838712823E-2</v>
      </c>
      <c r="T26" s="68">
        <v>2.711383838712823E-2</v>
      </c>
    </row>
    <row r="27" spans="1:20" ht="28.5" x14ac:dyDescent="0.25">
      <c r="A27" s="28" t="s">
        <v>57</v>
      </c>
      <c r="B27" s="36" t="s">
        <v>58</v>
      </c>
      <c r="C27" s="66">
        <v>44.119125211720785</v>
      </c>
      <c r="D27" s="67">
        <v>1.3930613785600838</v>
      </c>
      <c r="E27" s="75">
        <v>4.4951873700092015</v>
      </c>
      <c r="F27" s="66">
        <v>33.760549101998798</v>
      </c>
      <c r="G27" s="67">
        <v>0.67852565413362675</v>
      </c>
      <c r="H27" s="68">
        <v>2.0481297483851688</v>
      </c>
      <c r="I27" s="69">
        <v>25.393859197490197</v>
      </c>
      <c r="J27" s="67">
        <v>0.65738862232647077</v>
      </c>
      <c r="K27" s="75">
        <v>2.008559205294532</v>
      </c>
      <c r="L27" s="66">
        <v>22.224665465538148</v>
      </c>
      <c r="M27" s="67">
        <v>0.7125121916511219</v>
      </c>
      <c r="N27" s="68">
        <v>2.3562114083732144</v>
      </c>
      <c r="O27" s="69">
        <v>18.438196525553717</v>
      </c>
      <c r="P27" s="67">
        <v>0.55451895295468467</v>
      </c>
      <c r="Q27" s="75">
        <v>2.4872195395594345</v>
      </c>
      <c r="R27" s="66">
        <v>10.857596140796465</v>
      </c>
      <c r="S27" s="67">
        <v>0.52308066113601792</v>
      </c>
      <c r="T27" s="68">
        <v>4.7743085618522816</v>
      </c>
    </row>
    <row r="28" spans="1:20" x14ac:dyDescent="0.25">
      <c r="A28" s="28" t="s">
        <v>59</v>
      </c>
      <c r="B28" s="36" t="s">
        <v>60</v>
      </c>
      <c r="C28" s="66">
        <v>23.206933674815627</v>
      </c>
      <c r="D28" s="67">
        <v>0.11603466837407814</v>
      </c>
      <c r="E28" s="75">
        <v>0.11603466837407814</v>
      </c>
      <c r="F28" s="66">
        <v>4.4249994236438255</v>
      </c>
      <c r="G28" s="67">
        <v>8.3706239097262367E-2</v>
      </c>
      <c r="H28" s="68">
        <v>0.30495621027945363</v>
      </c>
      <c r="I28" s="69">
        <v>3.1642015312490686</v>
      </c>
      <c r="J28" s="67">
        <v>7.1473728705861314E-2</v>
      </c>
      <c r="K28" s="75">
        <v>0.19711114244663316</v>
      </c>
      <c r="L28" s="66">
        <v>4.0493093928746031</v>
      </c>
      <c r="M28" s="67">
        <v>8.1310132608922031E-2</v>
      </c>
      <c r="N28" s="68">
        <v>0.23923319893103154</v>
      </c>
      <c r="O28" s="69">
        <v>4.3941567821358198</v>
      </c>
      <c r="P28" s="67">
        <v>8.9481010836220329E-2</v>
      </c>
      <c r="Q28" s="75">
        <v>0.35912244974000923</v>
      </c>
      <c r="R28" s="66">
        <v>4.9698348419515481</v>
      </c>
      <c r="S28" s="67">
        <v>2.6505785823741593E-2</v>
      </c>
      <c r="T28" s="68">
        <v>2.6505785823741593E-2</v>
      </c>
    </row>
    <row r="29" spans="1:20" x14ac:dyDescent="0.25">
      <c r="A29" s="28" t="s">
        <v>61</v>
      </c>
      <c r="B29" s="36" t="s">
        <v>62</v>
      </c>
      <c r="C29" s="66">
        <v>67.765534503364009</v>
      </c>
      <c r="D29" s="67">
        <v>0.78608020023902248</v>
      </c>
      <c r="E29" s="75">
        <v>0.78608020023902248</v>
      </c>
      <c r="F29" s="66">
        <v>18.294694621423989</v>
      </c>
      <c r="G29" s="67">
        <v>0.33504401522372562</v>
      </c>
      <c r="H29" s="68">
        <v>0.71169949272363131</v>
      </c>
      <c r="I29" s="69">
        <v>11.47832321078133</v>
      </c>
      <c r="J29" s="67">
        <v>0.27447288660166586</v>
      </c>
      <c r="K29" s="75">
        <v>1.029625729416227</v>
      </c>
      <c r="L29" s="66">
        <v>10.32994149704278</v>
      </c>
      <c r="M29" s="67">
        <v>0.36171456435612703</v>
      </c>
      <c r="N29" s="68">
        <v>1.0614847948009605</v>
      </c>
      <c r="O29" s="69">
        <v>10.270609818886253</v>
      </c>
      <c r="P29" s="67">
        <v>0.26896159463208374</v>
      </c>
      <c r="Q29" s="75">
        <v>0.7744681716553915</v>
      </c>
      <c r="R29" s="66">
        <v>3.6119140864336337</v>
      </c>
      <c r="S29" s="67">
        <v>0.17337187614881441</v>
      </c>
      <c r="T29" s="68">
        <v>0.44426543263133694</v>
      </c>
    </row>
    <row r="30" spans="1:20" x14ac:dyDescent="0.25">
      <c r="A30" s="28" t="s">
        <v>63</v>
      </c>
      <c r="B30" s="37" t="s">
        <v>64</v>
      </c>
      <c r="C30" s="66">
        <v>42.058851980988109</v>
      </c>
      <c r="D30" s="67">
        <v>0.69235340953318891</v>
      </c>
      <c r="E30" s="75">
        <v>0.69235340953318891</v>
      </c>
      <c r="F30" s="66">
        <v>21.441052005149277</v>
      </c>
      <c r="G30" s="67">
        <v>0.38706150426049585</v>
      </c>
      <c r="H30" s="68">
        <v>0.87116902662806794</v>
      </c>
      <c r="I30" s="69">
        <v>17.942512861448471</v>
      </c>
      <c r="J30" s="67">
        <v>0.36342972703879517</v>
      </c>
      <c r="K30" s="75">
        <v>1.1460686248655747</v>
      </c>
      <c r="L30" s="66">
        <v>16.306642342356383</v>
      </c>
      <c r="M30" s="67">
        <v>0.39196058275452023</v>
      </c>
      <c r="N30" s="68">
        <v>1.2148072815969275</v>
      </c>
      <c r="O30" s="69">
        <v>14.368725624535635</v>
      </c>
      <c r="P30" s="67">
        <v>0.42231209782503898</v>
      </c>
      <c r="Q30" s="75">
        <v>1.4728746487250954</v>
      </c>
      <c r="R30" s="66">
        <v>9.9683734661087442</v>
      </c>
      <c r="S30" s="67">
        <v>0.28534469046736283</v>
      </c>
      <c r="T30" s="68">
        <v>1.2198797029150577</v>
      </c>
    </row>
    <row r="31" spans="1:20" ht="28.5" x14ac:dyDescent="0.25">
      <c r="A31" s="28" t="s">
        <v>65</v>
      </c>
      <c r="B31" s="38" t="s">
        <v>66</v>
      </c>
      <c r="C31" s="66">
        <v>41.305552870694619</v>
      </c>
      <c r="D31" s="67">
        <v>0.46985066390415131</v>
      </c>
      <c r="E31" s="75">
        <v>2.4060484547179617</v>
      </c>
      <c r="F31" s="66">
        <v>21.350849951288524</v>
      </c>
      <c r="G31" s="67">
        <v>0.30794025872601277</v>
      </c>
      <c r="H31" s="68">
        <v>0.6693796471871114</v>
      </c>
      <c r="I31" s="69">
        <v>15.1467767619962</v>
      </c>
      <c r="J31" s="67">
        <v>0.44674848019522129</v>
      </c>
      <c r="K31" s="75">
        <v>1.4483901692949701</v>
      </c>
      <c r="L31" s="66">
        <v>12.273826049282608</v>
      </c>
      <c r="M31" s="67">
        <v>0.3336946457148709</v>
      </c>
      <c r="N31" s="68">
        <v>1.1836222308036879</v>
      </c>
      <c r="O31" s="69">
        <v>11.501959149722795</v>
      </c>
      <c r="P31" s="67">
        <v>0.35291183625597738</v>
      </c>
      <c r="Q31" s="75">
        <v>1.343468490615725</v>
      </c>
      <c r="R31" s="66">
        <v>7.7564182394125085</v>
      </c>
      <c r="S31" s="67">
        <v>0.18726209749438769</v>
      </c>
      <c r="T31" s="68">
        <v>0.60278450317720067</v>
      </c>
    </row>
    <row r="32" spans="1:20" x14ac:dyDescent="0.25">
      <c r="A32" s="28" t="s">
        <v>67</v>
      </c>
      <c r="B32" s="36" t="s">
        <v>68</v>
      </c>
      <c r="C32" s="66">
        <v>75.70269130637864</v>
      </c>
      <c r="D32" s="67">
        <v>0.15140538261275727</v>
      </c>
      <c r="E32" s="75">
        <v>0.15140538261275727</v>
      </c>
      <c r="F32" s="66">
        <v>23.297659683969762</v>
      </c>
      <c r="G32" s="67">
        <v>0.47728719028240757</v>
      </c>
      <c r="H32" s="68">
        <v>1.374561921354216</v>
      </c>
      <c r="I32" s="69">
        <v>14.43837962981868</v>
      </c>
      <c r="J32" s="67">
        <v>0.58160754867808062</v>
      </c>
      <c r="K32" s="75">
        <v>1.6089537915690253</v>
      </c>
      <c r="L32" s="66">
        <v>17.988400222217216</v>
      </c>
      <c r="M32" s="67">
        <v>0.37622547698807496</v>
      </c>
      <c r="N32" s="68">
        <v>0.9216184624489161</v>
      </c>
      <c r="O32" s="69">
        <v>13.468005198887678</v>
      </c>
      <c r="P32" s="67">
        <v>0.35333707757081789</v>
      </c>
      <c r="Q32" s="75">
        <v>1.2446021274972083</v>
      </c>
      <c r="R32" s="66">
        <v>10.067732685186128</v>
      </c>
      <c r="S32" s="67">
        <v>0.45682337059032052</v>
      </c>
      <c r="T32" s="68">
        <v>1.6838282915973797</v>
      </c>
    </row>
    <row r="33" spans="1:20" x14ac:dyDescent="0.25">
      <c r="A33" s="28" t="s">
        <v>69</v>
      </c>
      <c r="B33" s="36" t="s">
        <v>70</v>
      </c>
      <c r="C33" s="66">
        <v>27.747770105950973</v>
      </c>
      <c r="D33" s="67">
        <v>0.58825272624616065</v>
      </c>
      <c r="E33" s="75">
        <v>3.9179851389602778</v>
      </c>
      <c r="F33" s="66">
        <v>29.221331292282589</v>
      </c>
      <c r="G33" s="67">
        <v>0.48411009677008371</v>
      </c>
      <c r="H33" s="68">
        <v>1.3539718916821042</v>
      </c>
      <c r="I33" s="69">
        <v>29.804798102415308</v>
      </c>
      <c r="J33" s="67">
        <v>0.59138994129529321</v>
      </c>
      <c r="K33" s="75">
        <v>1.5816151414084334</v>
      </c>
      <c r="L33" s="66">
        <v>22.56318598985801</v>
      </c>
      <c r="M33" s="67">
        <v>0.59102403689938743</v>
      </c>
      <c r="N33" s="68">
        <v>1.7821631031115517</v>
      </c>
      <c r="O33" s="69">
        <v>22.767657922640591</v>
      </c>
      <c r="P33" s="67">
        <v>0.69165748173411312</v>
      </c>
      <c r="Q33" s="75">
        <v>2.1655637577787408</v>
      </c>
      <c r="R33" s="66">
        <v>20.663752802004879</v>
      </c>
      <c r="S33" s="67">
        <v>0.61577983349974541</v>
      </c>
      <c r="T33" s="68">
        <v>1.8556050016200383</v>
      </c>
    </row>
    <row r="34" spans="1:20" x14ac:dyDescent="0.25">
      <c r="A34" s="28" t="s">
        <v>71</v>
      </c>
      <c r="B34" s="36" t="s">
        <v>72</v>
      </c>
      <c r="C34" s="66">
        <v>38.822249419364731</v>
      </c>
      <c r="D34" s="67">
        <v>0.77644498838729459</v>
      </c>
      <c r="E34" s="75">
        <v>0.77644498838729459</v>
      </c>
      <c r="F34" s="66">
        <v>11.946613079354572</v>
      </c>
      <c r="G34" s="67">
        <v>0.18387395783006602</v>
      </c>
      <c r="H34" s="68">
        <v>1.0409135917837635</v>
      </c>
      <c r="I34" s="69">
        <v>12.879431691470373</v>
      </c>
      <c r="J34" s="67">
        <v>0.26789217918258379</v>
      </c>
      <c r="K34" s="75">
        <v>0.81986782310274264</v>
      </c>
      <c r="L34" s="66">
        <v>9.3669837758148748</v>
      </c>
      <c r="M34" s="67">
        <v>0.2179625070910769</v>
      </c>
      <c r="N34" s="68">
        <v>1.2717481818702503</v>
      </c>
      <c r="O34" s="69">
        <v>6.1427255147797473</v>
      </c>
      <c r="P34" s="67">
        <v>8.9683792515784316E-2</v>
      </c>
      <c r="Q34" s="75">
        <v>0.45824732340256918</v>
      </c>
      <c r="R34" s="66">
        <v>2.371079263354043</v>
      </c>
      <c r="S34" s="67">
        <v>0.22762360928198813</v>
      </c>
      <c r="T34" s="68">
        <v>0.22762360928198813</v>
      </c>
    </row>
    <row r="35" spans="1:20" x14ac:dyDescent="0.25">
      <c r="A35" s="28" t="s">
        <v>73</v>
      </c>
      <c r="B35" s="36" t="s">
        <v>74</v>
      </c>
      <c r="C35" s="66">
        <v>39.285026485964856</v>
      </c>
      <c r="D35" s="67">
        <v>0.45832530900292334</v>
      </c>
      <c r="E35" s="75">
        <v>1.4404509711520448</v>
      </c>
      <c r="F35" s="66">
        <v>28.200779662474829</v>
      </c>
      <c r="G35" s="67">
        <v>0.37715248314954652</v>
      </c>
      <c r="H35" s="68">
        <v>1.1875954500851549</v>
      </c>
      <c r="I35" s="69">
        <v>20.375644987511645</v>
      </c>
      <c r="J35" s="67">
        <v>0.45068505843664375</v>
      </c>
      <c r="K35" s="75">
        <v>2.962336346501198</v>
      </c>
      <c r="L35" s="66">
        <v>16.842976236208301</v>
      </c>
      <c r="M35" s="67">
        <v>0.42330660757506644</v>
      </c>
      <c r="N35" s="68">
        <v>3.375900634524835</v>
      </c>
      <c r="O35" s="69">
        <v>13.201269678207538</v>
      </c>
      <c r="P35" s="67">
        <v>0.44949241183011568</v>
      </c>
      <c r="Q35" s="75">
        <v>1.7642090232253747</v>
      </c>
      <c r="R35" s="66">
        <v>5.1355904364572682</v>
      </c>
      <c r="S35" s="67">
        <v>3.8516928273429514E-2</v>
      </c>
      <c r="T35" s="68">
        <v>3.8516928273429514E-2</v>
      </c>
    </row>
    <row r="36" spans="1:20" ht="28.5" x14ac:dyDescent="0.25">
      <c r="A36" s="28" t="s">
        <v>75</v>
      </c>
      <c r="B36" s="36" t="s">
        <v>76</v>
      </c>
      <c r="C36" s="66">
        <v>0</v>
      </c>
      <c r="D36" s="67">
        <v>0</v>
      </c>
      <c r="E36" s="75">
        <v>0</v>
      </c>
      <c r="F36" s="66">
        <v>5.2766941252747142</v>
      </c>
      <c r="G36" s="67">
        <v>0.13026838621771952</v>
      </c>
      <c r="H36" s="68">
        <v>2.9747363131236204</v>
      </c>
      <c r="I36" s="69">
        <v>3.8282574033862886</v>
      </c>
      <c r="J36" s="67">
        <v>9.7154964912965547E-2</v>
      </c>
      <c r="K36" s="75">
        <v>0.30667445793613407</v>
      </c>
      <c r="L36" s="66">
        <v>2.8703299574407701</v>
      </c>
      <c r="M36" s="67">
        <v>7.3671802240979772E-2</v>
      </c>
      <c r="N36" s="68">
        <v>0.2684441922101749</v>
      </c>
      <c r="O36" s="69">
        <v>2.5172109150843642</v>
      </c>
      <c r="P36" s="67">
        <v>9.846736814888836E-2</v>
      </c>
      <c r="Q36" s="75">
        <v>0.30946887132507772</v>
      </c>
      <c r="R36" s="66">
        <v>0.83571436713674252</v>
      </c>
      <c r="S36" s="67">
        <v>7.5214293042306828E-3</v>
      </c>
      <c r="T36" s="68">
        <v>7.5214293042306828E-3</v>
      </c>
    </row>
    <row r="37" spans="1:20" x14ac:dyDescent="0.25">
      <c r="A37" s="28" t="s">
        <v>77</v>
      </c>
      <c r="B37" s="36" t="s">
        <v>78</v>
      </c>
      <c r="C37" s="66" t="s">
        <v>217</v>
      </c>
      <c r="D37" s="67" t="s">
        <v>217</v>
      </c>
      <c r="E37" s="75" t="s">
        <v>217</v>
      </c>
      <c r="F37" s="66" t="s">
        <v>217</v>
      </c>
      <c r="G37" s="67" t="s">
        <v>218</v>
      </c>
      <c r="H37" s="68" t="s">
        <v>217</v>
      </c>
      <c r="I37" s="69" t="s">
        <v>217</v>
      </c>
      <c r="J37" s="67" t="s">
        <v>217</v>
      </c>
      <c r="K37" s="75" t="s">
        <v>217</v>
      </c>
      <c r="L37" s="66" t="s">
        <v>217</v>
      </c>
      <c r="M37" s="67" t="s">
        <v>217</v>
      </c>
      <c r="N37" s="68" t="s">
        <v>217</v>
      </c>
      <c r="O37" s="69" t="s">
        <v>217</v>
      </c>
      <c r="P37" s="67" t="s">
        <v>217</v>
      </c>
      <c r="Q37" s="75" t="s">
        <v>217</v>
      </c>
      <c r="R37" s="66" t="s">
        <v>217</v>
      </c>
      <c r="S37" s="67" t="s">
        <v>217</v>
      </c>
      <c r="T37" s="68" t="s">
        <v>217</v>
      </c>
    </row>
    <row r="38" spans="1:20" x14ac:dyDescent="0.25">
      <c r="A38" s="28" t="s">
        <v>79</v>
      </c>
      <c r="B38" s="36" t="s">
        <v>80</v>
      </c>
      <c r="C38" s="66" t="s">
        <v>217</v>
      </c>
      <c r="D38" s="67" t="s">
        <v>217</v>
      </c>
      <c r="E38" s="75" t="s">
        <v>217</v>
      </c>
      <c r="F38" s="66" t="s">
        <v>217</v>
      </c>
      <c r="G38" s="67" t="s">
        <v>218</v>
      </c>
      <c r="H38" s="68" t="s">
        <v>217</v>
      </c>
      <c r="I38" s="69" t="s">
        <v>217</v>
      </c>
      <c r="J38" s="67" t="s">
        <v>217</v>
      </c>
      <c r="K38" s="75" t="s">
        <v>217</v>
      </c>
      <c r="L38" s="66" t="s">
        <v>217</v>
      </c>
      <c r="M38" s="67" t="s">
        <v>217</v>
      </c>
      <c r="N38" s="68" t="s">
        <v>217</v>
      </c>
      <c r="O38" s="69" t="s">
        <v>217</v>
      </c>
      <c r="P38" s="67" t="s">
        <v>217</v>
      </c>
      <c r="Q38" s="75" t="s">
        <v>217</v>
      </c>
      <c r="R38" s="66" t="s">
        <v>217</v>
      </c>
      <c r="S38" s="67" t="s">
        <v>217</v>
      </c>
      <c r="T38" s="68" t="s">
        <v>217</v>
      </c>
    </row>
    <row r="39" spans="1:20" x14ac:dyDescent="0.25">
      <c r="A39" s="28" t="s">
        <v>81</v>
      </c>
      <c r="B39" s="36" t="s">
        <v>82</v>
      </c>
      <c r="C39" s="66">
        <v>17.808170388574279</v>
      </c>
      <c r="D39" s="67">
        <v>3.5616340777148557E-2</v>
      </c>
      <c r="E39" s="75">
        <v>3.5616340777148557E-2</v>
      </c>
      <c r="F39" s="66">
        <v>25.103225837476366</v>
      </c>
      <c r="G39" s="67">
        <v>0.47146996026010296</v>
      </c>
      <c r="H39" s="68">
        <v>4.3252073642164355</v>
      </c>
      <c r="I39" s="69">
        <v>23.986291200655415</v>
      </c>
      <c r="J39" s="67">
        <v>0.83031116950840222</v>
      </c>
      <c r="K39" s="75">
        <v>3.9544185167366241</v>
      </c>
      <c r="L39" s="66">
        <v>26.204728421759906</v>
      </c>
      <c r="M39" s="67">
        <v>0.77016773738199829</v>
      </c>
      <c r="N39" s="68">
        <v>2.3384130427595817</v>
      </c>
      <c r="O39" s="69">
        <v>22.997284959310996</v>
      </c>
      <c r="P39" s="67">
        <v>0.9320940393712579</v>
      </c>
      <c r="Q39" s="75">
        <v>4.9712855430665694</v>
      </c>
      <c r="R39" s="66">
        <v>18.49621140252221</v>
      </c>
      <c r="S39" s="67">
        <v>0.55858558435617078</v>
      </c>
      <c r="T39" s="68">
        <v>2.3619661961020864</v>
      </c>
    </row>
    <row r="40" spans="1:20" x14ac:dyDescent="0.25">
      <c r="A40" s="28" t="s">
        <v>83</v>
      </c>
      <c r="B40" s="36" t="s">
        <v>84</v>
      </c>
      <c r="C40" s="66" t="s">
        <v>217</v>
      </c>
      <c r="D40" s="67" t="s">
        <v>217</v>
      </c>
      <c r="E40" s="75" t="s">
        <v>217</v>
      </c>
      <c r="F40" s="66" t="s">
        <v>217</v>
      </c>
      <c r="G40" s="67" t="s">
        <v>218</v>
      </c>
      <c r="H40" s="68" t="s">
        <v>217</v>
      </c>
      <c r="I40" s="69" t="s">
        <v>217</v>
      </c>
      <c r="J40" s="67" t="s">
        <v>217</v>
      </c>
      <c r="K40" s="75" t="s">
        <v>217</v>
      </c>
      <c r="L40" s="66" t="s">
        <v>217</v>
      </c>
      <c r="M40" s="67" t="s">
        <v>217</v>
      </c>
      <c r="N40" s="68" t="s">
        <v>217</v>
      </c>
      <c r="O40" s="69" t="s">
        <v>217</v>
      </c>
      <c r="P40" s="67" t="s">
        <v>217</v>
      </c>
      <c r="Q40" s="75" t="s">
        <v>217</v>
      </c>
      <c r="R40" s="66" t="s">
        <v>217</v>
      </c>
      <c r="S40" s="67" t="s">
        <v>217</v>
      </c>
      <c r="T40" s="68" t="s">
        <v>217</v>
      </c>
    </row>
    <row r="41" spans="1:20" x14ac:dyDescent="0.25">
      <c r="A41" s="28" t="s">
        <v>85</v>
      </c>
      <c r="B41" s="37" t="s">
        <v>86</v>
      </c>
      <c r="C41" s="66">
        <v>49.300911395696147</v>
      </c>
      <c r="D41" s="67">
        <v>1.285185122065079</v>
      </c>
      <c r="E41" s="75">
        <v>4.0583613880729867</v>
      </c>
      <c r="F41" s="66">
        <v>44.10042926474479</v>
      </c>
      <c r="G41" s="67">
        <v>1.1242551651543953</v>
      </c>
      <c r="H41" s="68">
        <v>3.8253215184265144</v>
      </c>
      <c r="I41" s="69">
        <v>38.870390531110942</v>
      </c>
      <c r="J41" s="67">
        <v>1.1600539927336746</v>
      </c>
      <c r="K41" s="75">
        <v>5.145951723061339</v>
      </c>
      <c r="L41" s="66">
        <v>36.915711001744086</v>
      </c>
      <c r="M41" s="67">
        <v>1.4458953603414821</v>
      </c>
      <c r="N41" s="68">
        <v>5.6394300918200937</v>
      </c>
      <c r="O41" s="69">
        <v>37.866688652138222</v>
      </c>
      <c r="P41" s="67">
        <v>1.6913787597955074</v>
      </c>
      <c r="Q41" s="75">
        <v>8.1260110671838532</v>
      </c>
      <c r="R41" s="66">
        <v>10.38163422899553</v>
      </c>
      <c r="S41" s="67">
        <v>0.41799737816745164</v>
      </c>
      <c r="T41" s="68">
        <v>1.1146596751132043</v>
      </c>
    </row>
    <row r="42" spans="1:20" x14ac:dyDescent="0.25">
      <c r="A42" s="28" t="s">
        <v>87</v>
      </c>
      <c r="B42" s="36" t="s">
        <v>88</v>
      </c>
      <c r="C42" s="66">
        <v>37.649240176211997</v>
      </c>
      <c r="D42" s="67">
        <v>1.3064286341145563</v>
      </c>
      <c r="E42" s="75">
        <v>3.5653830446872763</v>
      </c>
      <c r="F42" s="66">
        <v>33.801064696240203</v>
      </c>
      <c r="G42" s="67">
        <v>0.84334303947094336</v>
      </c>
      <c r="H42" s="68">
        <v>2.5528221735336665</v>
      </c>
      <c r="I42" s="69">
        <v>29.247625200725995</v>
      </c>
      <c r="J42" s="67">
        <v>0.83503398985134647</v>
      </c>
      <c r="K42" s="75">
        <v>2.4641362404455305</v>
      </c>
      <c r="L42" s="66">
        <v>27.303478701144606</v>
      </c>
      <c r="M42" s="67">
        <v>0.92452882505833067</v>
      </c>
      <c r="N42" s="68">
        <v>3.6828117490040331</v>
      </c>
      <c r="O42" s="69">
        <v>25.465222350692027</v>
      </c>
      <c r="P42" s="67">
        <v>1.0643706549846177</v>
      </c>
      <c r="Q42" s="75">
        <v>4.4586830896003748</v>
      </c>
      <c r="R42" s="66">
        <v>17.32296829025184</v>
      </c>
      <c r="S42" s="67">
        <v>0.42213338517824223</v>
      </c>
      <c r="T42" s="68">
        <v>1.7213560069471303</v>
      </c>
    </row>
    <row r="43" spans="1:20" x14ac:dyDescent="0.25">
      <c r="A43" s="28" t="s">
        <v>89</v>
      </c>
      <c r="B43" s="36" t="s">
        <v>90</v>
      </c>
      <c r="C43" s="66">
        <v>34.203934223353372</v>
      </c>
      <c r="D43" s="67">
        <v>0.7581576715414805</v>
      </c>
      <c r="E43" s="75">
        <v>2.3265764170164926</v>
      </c>
      <c r="F43" s="66">
        <v>40.62205940358394</v>
      </c>
      <c r="G43" s="67">
        <v>0.94568777875788634</v>
      </c>
      <c r="H43" s="68">
        <v>3.7601684570078424</v>
      </c>
      <c r="I43" s="69">
        <v>32.939388160546592</v>
      </c>
      <c r="J43" s="67">
        <v>1.0066735671571605</v>
      </c>
      <c r="K43" s="75">
        <v>3.6741385767406647</v>
      </c>
      <c r="L43" s="66">
        <v>30.243336368470327</v>
      </c>
      <c r="M43" s="67">
        <v>1.1108813819881582</v>
      </c>
      <c r="N43" s="68">
        <v>5.2009205747716969</v>
      </c>
      <c r="O43" s="69">
        <v>27.777129720119664</v>
      </c>
      <c r="P43" s="67">
        <v>1.1780691096805329</v>
      </c>
      <c r="Q43" s="75">
        <v>5.6791342232109123</v>
      </c>
      <c r="R43" s="66">
        <v>16.712177700262025</v>
      </c>
      <c r="S43" s="67">
        <v>0.64018422642132755</v>
      </c>
      <c r="T43" s="68">
        <v>2.8033330335923399</v>
      </c>
    </row>
    <row r="44" spans="1:20" ht="28.5" x14ac:dyDescent="0.25">
      <c r="A44" s="28" t="s">
        <v>91</v>
      </c>
      <c r="B44" s="37" t="s">
        <v>92</v>
      </c>
      <c r="C44" s="66">
        <v>20.872403775407211</v>
      </c>
      <c r="D44" s="67">
        <v>0.41915194520409582</v>
      </c>
      <c r="E44" s="75">
        <v>0.96226041078867119</v>
      </c>
      <c r="F44" s="66">
        <v>18.401500649738587</v>
      </c>
      <c r="G44" s="67">
        <v>0.39760705916105887</v>
      </c>
      <c r="H44" s="68">
        <v>1.4310084066250368</v>
      </c>
      <c r="I44" s="69">
        <v>14.057230812969072</v>
      </c>
      <c r="J44" s="67">
        <v>0.30101162743724813</v>
      </c>
      <c r="K44" s="75">
        <v>0.98355925072591976</v>
      </c>
      <c r="L44" s="66">
        <v>14.297475648669861</v>
      </c>
      <c r="M44" s="67">
        <v>0.40104868800671434</v>
      </c>
      <c r="N44" s="68">
        <v>1.5087658461642732</v>
      </c>
      <c r="O44" s="69">
        <v>12.34066782743364</v>
      </c>
      <c r="P44" s="67">
        <v>0.43907983429846081</v>
      </c>
      <c r="Q44" s="75">
        <v>1.7449929708316783</v>
      </c>
      <c r="R44" s="66">
        <v>6.5527868191865739</v>
      </c>
      <c r="S44" s="67">
        <v>0.22003568371794918</v>
      </c>
      <c r="T44" s="68">
        <v>0.53043084883731317</v>
      </c>
    </row>
    <row r="45" spans="1:20" ht="28.5" x14ac:dyDescent="0.25">
      <c r="A45" s="28" t="s">
        <v>93</v>
      </c>
      <c r="B45" s="37" t="s">
        <v>94</v>
      </c>
      <c r="C45" s="66">
        <v>25.125743578434243</v>
      </c>
      <c r="D45" s="67">
        <v>0.49677184446504274</v>
      </c>
      <c r="E45" s="75">
        <v>2.4350434919442558</v>
      </c>
      <c r="F45" s="66">
        <v>13.714017135407786</v>
      </c>
      <c r="G45" s="67">
        <v>0.25549542402717051</v>
      </c>
      <c r="H45" s="68">
        <v>1.2440132759281959</v>
      </c>
      <c r="I45" s="69">
        <v>10.569979778951856</v>
      </c>
      <c r="J45" s="67">
        <v>0.24812030363185805</v>
      </c>
      <c r="K45" s="75">
        <v>0.9034465853280772</v>
      </c>
      <c r="L45" s="66">
        <v>10.488153059652181</v>
      </c>
      <c r="M45" s="67">
        <v>0.31086610870038939</v>
      </c>
      <c r="N45" s="68">
        <v>1.3456552274406359</v>
      </c>
      <c r="O45" s="69">
        <v>9.2698260091046869</v>
      </c>
      <c r="P45" s="67">
        <v>0.30325975558465545</v>
      </c>
      <c r="Q45" s="75">
        <v>1.3418952304667</v>
      </c>
      <c r="R45" s="66">
        <v>6.148184552383821</v>
      </c>
      <c r="S45" s="67">
        <v>0.2399431491310326</v>
      </c>
      <c r="T45" s="68">
        <v>1.0914667096361919</v>
      </c>
    </row>
    <row r="46" spans="1:20" ht="28.5" x14ac:dyDescent="0.25">
      <c r="A46" s="28" t="s">
        <v>95</v>
      </c>
      <c r="B46" s="37" t="s">
        <v>96</v>
      </c>
      <c r="C46" s="66">
        <v>16.371721722963201</v>
      </c>
      <c r="D46" s="67">
        <v>0.22887666968702558</v>
      </c>
      <c r="E46" s="75">
        <v>0.409988841247306</v>
      </c>
      <c r="F46" s="66">
        <v>13.802119520090042</v>
      </c>
      <c r="G46" s="67">
        <v>0.23506224709609327</v>
      </c>
      <c r="H46" s="68">
        <v>0.61321493039948005</v>
      </c>
      <c r="I46" s="69">
        <v>14.162688309328974</v>
      </c>
      <c r="J46" s="67">
        <v>0.3516084076795214</v>
      </c>
      <c r="K46" s="75">
        <v>1.1076894241931776</v>
      </c>
      <c r="L46" s="66">
        <v>14.439893531294041</v>
      </c>
      <c r="M46" s="67">
        <v>0.45065527789602572</v>
      </c>
      <c r="N46" s="68">
        <v>1.3899567993056072</v>
      </c>
      <c r="O46" s="69">
        <v>13.790281253825992</v>
      </c>
      <c r="P46" s="67">
        <v>0.44553704078452983</v>
      </c>
      <c r="Q46" s="75">
        <v>1.6123612692871341</v>
      </c>
      <c r="R46" s="66">
        <v>10.119170575252168</v>
      </c>
      <c r="S46" s="67">
        <v>0.47686591335875839</v>
      </c>
      <c r="T46" s="68">
        <v>3.5742807816273516</v>
      </c>
    </row>
    <row r="47" spans="1:20" x14ac:dyDescent="0.25">
      <c r="A47" s="28" t="s">
        <v>97</v>
      </c>
      <c r="B47" s="36" t="s">
        <v>98</v>
      </c>
      <c r="C47" s="66">
        <v>19.041996318885904</v>
      </c>
      <c r="D47" s="67">
        <v>0.16503063476367782</v>
      </c>
      <c r="E47" s="75">
        <v>0.16503063476367782</v>
      </c>
      <c r="F47" s="66">
        <v>33.318954873068819</v>
      </c>
      <c r="G47" s="67">
        <v>0.84432741980572856</v>
      </c>
      <c r="H47" s="68">
        <v>3.9102132716747966</v>
      </c>
      <c r="I47" s="69">
        <v>31.653821932495205</v>
      </c>
      <c r="J47" s="67">
        <v>1.0307192291499943</v>
      </c>
      <c r="K47" s="75">
        <v>4.2912632288421424</v>
      </c>
      <c r="L47" s="66">
        <v>28.959574012569263</v>
      </c>
      <c r="M47" s="67">
        <v>1.1388420142998967</v>
      </c>
      <c r="N47" s="68">
        <v>4.8037843656803041</v>
      </c>
      <c r="O47" s="69">
        <v>23.520531832274091</v>
      </c>
      <c r="P47" s="67">
        <v>1.0635358429116073</v>
      </c>
      <c r="Q47" s="75">
        <v>4.8037742611116032</v>
      </c>
      <c r="R47" s="66">
        <v>17.883528202233315</v>
      </c>
      <c r="S47" s="67">
        <v>0.85729163319455959</v>
      </c>
      <c r="T47" s="68">
        <v>4.4852261304705365</v>
      </c>
    </row>
    <row r="48" spans="1:20" x14ac:dyDescent="0.25">
      <c r="A48" s="28" t="s">
        <v>99</v>
      </c>
      <c r="B48" s="36" t="s">
        <v>100</v>
      </c>
      <c r="C48" s="66" t="s">
        <v>217</v>
      </c>
      <c r="D48" s="67" t="s">
        <v>217</v>
      </c>
      <c r="E48" s="75" t="s">
        <v>217</v>
      </c>
      <c r="F48" s="66" t="s">
        <v>217</v>
      </c>
      <c r="G48" s="67" t="s">
        <v>218</v>
      </c>
      <c r="H48" s="68" t="s">
        <v>217</v>
      </c>
      <c r="I48" s="69" t="s">
        <v>217</v>
      </c>
      <c r="J48" s="67" t="s">
        <v>217</v>
      </c>
      <c r="K48" s="75" t="s">
        <v>217</v>
      </c>
      <c r="L48" s="66" t="s">
        <v>217</v>
      </c>
      <c r="M48" s="67" t="s">
        <v>217</v>
      </c>
      <c r="N48" s="68" t="s">
        <v>217</v>
      </c>
      <c r="O48" s="69" t="s">
        <v>217</v>
      </c>
      <c r="P48" s="67" t="s">
        <v>217</v>
      </c>
      <c r="Q48" s="75" t="s">
        <v>217</v>
      </c>
      <c r="R48" s="66" t="s">
        <v>217</v>
      </c>
      <c r="S48" s="67" t="s">
        <v>217</v>
      </c>
      <c r="T48" s="68" t="s">
        <v>217</v>
      </c>
    </row>
    <row r="49" spans="1:20" x14ac:dyDescent="0.25">
      <c r="A49" s="28" t="s">
        <v>101</v>
      </c>
      <c r="B49" s="36" t="s">
        <v>102</v>
      </c>
      <c r="C49" s="66" t="s">
        <v>217</v>
      </c>
      <c r="D49" s="67" t="s">
        <v>217</v>
      </c>
      <c r="E49" s="75" t="s">
        <v>217</v>
      </c>
      <c r="F49" s="66" t="s">
        <v>217</v>
      </c>
      <c r="G49" s="67" t="s">
        <v>218</v>
      </c>
      <c r="H49" s="68" t="s">
        <v>217</v>
      </c>
      <c r="I49" s="69" t="s">
        <v>217</v>
      </c>
      <c r="J49" s="67" t="s">
        <v>217</v>
      </c>
      <c r="K49" s="75" t="s">
        <v>217</v>
      </c>
      <c r="L49" s="66" t="s">
        <v>217</v>
      </c>
      <c r="M49" s="67" t="s">
        <v>217</v>
      </c>
      <c r="N49" s="68" t="s">
        <v>217</v>
      </c>
      <c r="O49" s="69" t="s">
        <v>217</v>
      </c>
      <c r="P49" s="67" t="s">
        <v>217</v>
      </c>
      <c r="Q49" s="75" t="s">
        <v>217</v>
      </c>
      <c r="R49" s="66" t="s">
        <v>217</v>
      </c>
      <c r="S49" s="67" t="s">
        <v>217</v>
      </c>
      <c r="T49" s="68" t="s">
        <v>217</v>
      </c>
    </row>
    <row r="50" spans="1:20" x14ac:dyDescent="0.25">
      <c r="A50" s="28" t="s">
        <v>103</v>
      </c>
      <c r="B50" s="36" t="s">
        <v>104</v>
      </c>
      <c r="C50" s="66">
        <v>61.048538055397053</v>
      </c>
      <c r="D50" s="67">
        <v>0.72703258956881944</v>
      </c>
      <c r="E50" s="75">
        <v>1.3513926378626531</v>
      </c>
      <c r="F50" s="66">
        <v>40.5484000036937</v>
      </c>
      <c r="G50" s="67">
        <v>0.74116984277584919</v>
      </c>
      <c r="H50" s="68">
        <v>1.9211916397583417</v>
      </c>
      <c r="I50" s="69">
        <v>33.416537228628073</v>
      </c>
      <c r="J50" s="67">
        <v>0.9182793331411615</v>
      </c>
      <c r="K50" s="75">
        <v>2.9872606807008997</v>
      </c>
      <c r="L50" s="66">
        <v>33.2865938497768</v>
      </c>
      <c r="M50" s="67">
        <v>0.9167072534538413</v>
      </c>
      <c r="N50" s="68">
        <v>3.279620039222777</v>
      </c>
      <c r="O50" s="69">
        <v>30.248549361367171</v>
      </c>
      <c r="P50" s="67">
        <v>0.98164680042492503</v>
      </c>
      <c r="Q50" s="75">
        <v>4.3214738762474925</v>
      </c>
      <c r="R50" s="66">
        <v>13.262248238526187</v>
      </c>
      <c r="S50" s="67">
        <v>0.43992772014082582</v>
      </c>
      <c r="T50" s="68">
        <v>1.6619491649764531</v>
      </c>
    </row>
    <row r="51" spans="1:20" x14ac:dyDescent="0.25">
      <c r="A51" s="28" t="s">
        <v>105</v>
      </c>
      <c r="B51" s="36" t="s">
        <v>106</v>
      </c>
      <c r="C51" s="66" t="s">
        <v>217</v>
      </c>
      <c r="D51" s="67" t="s">
        <v>217</v>
      </c>
      <c r="E51" s="75" t="s">
        <v>217</v>
      </c>
      <c r="F51" s="66" t="s">
        <v>217</v>
      </c>
      <c r="G51" s="67" t="s">
        <v>218</v>
      </c>
      <c r="H51" s="68" t="s">
        <v>217</v>
      </c>
      <c r="I51" s="69" t="s">
        <v>217</v>
      </c>
      <c r="J51" s="67" t="s">
        <v>217</v>
      </c>
      <c r="K51" s="75" t="s">
        <v>217</v>
      </c>
      <c r="L51" s="66" t="s">
        <v>217</v>
      </c>
      <c r="M51" s="67" t="s">
        <v>217</v>
      </c>
      <c r="N51" s="68" t="s">
        <v>217</v>
      </c>
      <c r="O51" s="69" t="s">
        <v>217</v>
      </c>
      <c r="P51" s="67" t="s">
        <v>217</v>
      </c>
      <c r="Q51" s="75" t="s">
        <v>217</v>
      </c>
      <c r="R51" s="66" t="s">
        <v>217</v>
      </c>
      <c r="S51" s="67" t="s">
        <v>217</v>
      </c>
      <c r="T51" s="68" t="s">
        <v>217</v>
      </c>
    </row>
    <row r="52" spans="1:20" x14ac:dyDescent="0.25">
      <c r="A52" s="28" t="s">
        <v>107</v>
      </c>
      <c r="B52" s="36" t="s">
        <v>108</v>
      </c>
      <c r="C52" s="66">
        <v>19.2967874370581</v>
      </c>
      <c r="D52" s="67">
        <v>0.37435767627892713</v>
      </c>
      <c r="E52" s="75">
        <v>0.59144653494583077</v>
      </c>
      <c r="F52" s="66">
        <v>12.994414708796773</v>
      </c>
      <c r="G52" s="67">
        <v>0.27790885042304042</v>
      </c>
      <c r="H52" s="68">
        <v>0.64567530444559063</v>
      </c>
      <c r="I52" s="69">
        <v>12.495321146319423</v>
      </c>
      <c r="J52" s="67">
        <v>0.24320790025001104</v>
      </c>
      <c r="K52" s="75">
        <v>0.99679170134247108</v>
      </c>
      <c r="L52" s="66">
        <v>19.6936577857314</v>
      </c>
      <c r="M52" s="67">
        <v>0.51713561811452957</v>
      </c>
      <c r="N52" s="68">
        <v>1.5266126808723441</v>
      </c>
      <c r="O52" s="69">
        <v>22.907582625141373</v>
      </c>
      <c r="P52" s="67">
        <v>0.67907393239614</v>
      </c>
      <c r="Q52" s="75">
        <v>2.5791414319179298</v>
      </c>
      <c r="R52" s="66">
        <v>13.159753057233882</v>
      </c>
      <c r="S52" s="67">
        <v>0.38727273282716851</v>
      </c>
      <c r="T52" s="68">
        <v>1.656248920489007</v>
      </c>
    </row>
    <row r="53" spans="1:20" x14ac:dyDescent="0.25">
      <c r="A53" s="28" t="s">
        <v>109</v>
      </c>
      <c r="B53" s="36" t="s">
        <v>110</v>
      </c>
      <c r="C53" s="66">
        <v>9.8434759796452074</v>
      </c>
      <c r="D53" s="67">
        <v>0.12000192626870844</v>
      </c>
      <c r="E53" s="75">
        <v>0.61770576793616272</v>
      </c>
      <c r="F53" s="66">
        <v>12.556591307486162</v>
      </c>
      <c r="G53" s="67">
        <v>0.26266429830801724</v>
      </c>
      <c r="H53" s="68">
        <v>1.0507907739906592</v>
      </c>
      <c r="I53" s="69">
        <v>10.252008785154022</v>
      </c>
      <c r="J53" s="67">
        <v>0.29243108554157782</v>
      </c>
      <c r="K53" s="75">
        <v>0.88092625002918135</v>
      </c>
      <c r="L53" s="66">
        <v>10.860738051977172</v>
      </c>
      <c r="M53" s="67">
        <v>0.37179926597935187</v>
      </c>
      <c r="N53" s="68">
        <v>1.2738438986296781</v>
      </c>
      <c r="O53" s="69">
        <v>11.474783975825417</v>
      </c>
      <c r="P53" s="67">
        <v>0.3495777431770381</v>
      </c>
      <c r="Q53" s="75">
        <v>1.9684526716583537</v>
      </c>
      <c r="R53" s="66">
        <v>9.410887500450988</v>
      </c>
      <c r="S53" s="67">
        <v>0.33585104767234464</v>
      </c>
      <c r="T53" s="68">
        <v>1.2181217508396247</v>
      </c>
    </row>
    <row r="54" spans="1:20" x14ac:dyDescent="0.25">
      <c r="A54" s="28" t="s">
        <v>111</v>
      </c>
      <c r="B54" s="36" t="s">
        <v>112</v>
      </c>
      <c r="C54" s="66">
        <v>0</v>
      </c>
      <c r="D54" s="67">
        <v>0</v>
      </c>
      <c r="E54" s="75">
        <v>0</v>
      </c>
      <c r="F54" s="66">
        <v>2.8307541967892278</v>
      </c>
      <c r="G54" s="67">
        <v>2.1432853204261297E-2</v>
      </c>
      <c r="H54" s="68">
        <v>2.1432853204261297E-2</v>
      </c>
      <c r="I54" s="69">
        <v>1.5490967652721785</v>
      </c>
      <c r="J54" s="67">
        <v>3.1867133457027672E-2</v>
      </c>
      <c r="K54" s="75">
        <v>3.1867133457027672E-2</v>
      </c>
      <c r="L54" s="66">
        <v>2.1101131802344311</v>
      </c>
      <c r="M54" s="67">
        <v>0.10456783093161737</v>
      </c>
      <c r="N54" s="68">
        <v>0.80793889100976113</v>
      </c>
      <c r="O54" s="69">
        <v>3.002827468349853</v>
      </c>
      <c r="P54" s="67">
        <v>0.142934587493453</v>
      </c>
      <c r="Q54" s="75">
        <v>0.50327388369543535</v>
      </c>
      <c r="R54" s="66">
        <v>0</v>
      </c>
      <c r="S54" s="67">
        <v>0</v>
      </c>
      <c r="T54" s="68">
        <v>0</v>
      </c>
    </row>
    <row r="55" spans="1:20" ht="42.75" x14ac:dyDescent="0.25">
      <c r="A55" s="28" t="s">
        <v>113</v>
      </c>
      <c r="B55" s="36" t="s">
        <v>114</v>
      </c>
      <c r="C55" s="66">
        <v>0</v>
      </c>
      <c r="D55" s="67">
        <v>0</v>
      </c>
      <c r="E55" s="75">
        <v>0</v>
      </c>
      <c r="F55" s="66">
        <v>4.5658902248582223</v>
      </c>
      <c r="G55" s="67">
        <v>6.3922463148015113E-2</v>
      </c>
      <c r="H55" s="68">
        <v>0.14953290486410678</v>
      </c>
      <c r="I55" s="69">
        <v>3.6124956922220401</v>
      </c>
      <c r="J55" s="67">
        <v>4.5320400502421962E-2</v>
      </c>
      <c r="K55" s="75">
        <v>4.5320400502421962E-2</v>
      </c>
      <c r="L55" s="66">
        <v>5.912292601209769</v>
      </c>
      <c r="M55" s="67">
        <v>0.1445824281568571</v>
      </c>
      <c r="N55" s="68">
        <v>0.66862654508226849</v>
      </c>
      <c r="O55" s="69">
        <v>4.3646319123684911</v>
      </c>
      <c r="P55" s="67">
        <v>0.2760629684573071</v>
      </c>
      <c r="Q55" s="75">
        <v>0.93075775531258076</v>
      </c>
      <c r="R55" s="66">
        <v>11.881741031513348</v>
      </c>
      <c r="S55" s="67">
        <v>0.27922091424056367</v>
      </c>
      <c r="T55" s="68">
        <v>0.27922091424056367</v>
      </c>
    </row>
    <row r="56" spans="1:20" x14ac:dyDescent="0.25">
      <c r="A56" s="28" t="s">
        <v>115</v>
      </c>
      <c r="B56" s="37" t="s">
        <v>116</v>
      </c>
      <c r="C56" s="66">
        <v>0</v>
      </c>
      <c r="D56" s="67">
        <v>0</v>
      </c>
      <c r="E56" s="75">
        <v>0</v>
      </c>
      <c r="F56" s="66">
        <v>3.1336975285264015</v>
      </c>
      <c r="G56" s="67">
        <v>0.13161529619810886</v>
      </c>
      <c r="H56" s="68">
        <v>0.71918358279680916</v>
      </c>
      <c r="I56" s="69">
        <v>4.3043261551147776</v>
      </c>
      <c r="J56" s="67">
        <v>7.5756140330020094E-2</v>
      </c>
      <c r="K56" s="75">
        <v>7.5756140330020094E-2</v>
      </c>
      <c r="L56" s="66">
        <v>2.8676775848297029</v>
      </c>
      <c r="M56" s="67">
        <v>1.4338387924148514E-2</v>
      </c>
      <c r="N56" s="68">
        <v>1.4338387924148514E-2</v>
      </c>
      <c r="O56" s="69">
        <v>3.8721101893108232</v>
      </c>
      <c r="P56" s="67">
        <v>2.9686178118049644E-2</v>
      </c>
      <c r="Q56" s="75">
        <v>2.9686178118049644E-2</v>
      </c>
      <c r="R56" s="66">
        <v>15.75803847088722</v>
      </c>
      <c r="S56" s="67">
        <v>2.6946245785217147</v>
      </c>
      <c r="T56" s="68">
        <v>12.149447661054047</v>
      </c>
    </row>
    <row r="57" spans="1:20" x14ac:dyDescent="0.25">
      <c r="A57" s="28" t="s">
        <v>117</v>
      </c>
      <c r="B57" s="36" t="s">
        <v>118</v>
      </c>
      <c r="C57" s="66" t="s">
        <v>217</v>
      </c>
      <c r="D57" s="67" t="s">
        <v>217</v>
      </c>
      <c r="E57" s="75" t="s">
        <v>217</v>
      </c>
      <c r="F57" s="66" t="s">
        <v>217</v>
      </c>
      <c r="G57" s="67" t="s">
        <v>218</v>
      </c>
      <c r="H57" s="68" t="s">
        <v>217</v>
      </c>
      <c r="I57" s="69" t="s">
        <v>217</v>
      </c>
      <c r="J57" s="67" t="s">
        <v>217</v>
      </c>
      <c r="K57" s="75" t="s">
        <v>217</v>
      </c>
      <c r="L57" s="66" t="s">
        <v>217</v>
      </c>
      <c r="M57" s="67" t="s">
        <v>217</v>
      </c>
      <c r="N57" s="68" t="s">
        <v>217</v>
      </c>
      <c r="O57" s="69" t="s">
        <v>217</v>
      </c>
      <c r="P57" s="67" t="s">
        <v>217</v>
      </c>
      <c r="Q57" s="75" t="s">
        <v>217</v>
      </c>
      <c r="R57" s="66" t="s">
        <v>217</v>
      </c>
      <c r="S57" s="67" t="s">
        <v>217</v>
      </c>
      <c r="T57" s="68" t="s">
        <v>217</v>
      </c>
    </row>
    <row r="58" spans="1:20" x14ac:dyDescent="0.25">
      <c r="A58" s="28" t="s">
        <v>119</v>
      </c>
      <c r="B58" s="36" t="s">
        <v>120</v>
      </c>
      <c r="C58" s="66">
        <v>0</v>
      </c>
      <c r="D58" s="67">
        <v>0</v>
      </c>
      <c r="E58" s="75">
        <v>0</v>
      </c>
      <c r="F58" s="66">
        <v>1.3028893024920347</v>
      </c>
      <c r="G58" s="67">
        <v>1.1189519891990416E-2</v>
      </c>
      <c r="H58" s="68">
        <v>7.4417971336456806E-2</v>
      </c>
      <c r="I58" s="69">
        <v>1.0746555505021389</v>
      </c>
      <c r="J58" s="67">
        <v>2.3168309368178465E-2</v>
      </c>
      <c r="K58" s="75">
        <v>0.10850860308452479</v>
      </c>
      <c r="L58" s="66">
        <v>1.1163098052415683</v>
      </c>
      <c r="M58" s="67">
        <v>2.0142111703271775E-2</v>
      </c>
      <c r="N58" s="68">
        <v>0.15664738680074616</v>
      </c>
      <c r="O58" s="69">
        <v>1.2545189969679029</v>
      </c>
      <c r="P58" s="67">
        <v>2.2133299446505147E-2</v>
      </c>
      <c r="Q58" s="75">
        <v>4.2295211897775013E-2</v>
      </c>
      <c r="R58" s="66">
        <v>1.1728901203635675</v>
      </c>
      <c r="S58" s="67">
        <v>4.4569824573815565E-2</v>
      </c>
      <c r="T58" s="68">
        <v>0.26448672214198449</v>
      </c>
    </row>
    <row r="59" spans="1:20" x14ac:dyDescent="0.25">
      <c r="A59" s="28" t="s">
        <v>121</v>
      </c>
      <c r="B59" s="36" t="s">
        <v>122</v>
      </c>
      <c r="C59" s="66" t="s">
        <v>217</v>
      </c>
      <c r="D59" s="67" t="s">
        <v>217</v>
      </c>
      <c r="E59" s="75" t="s">
        <v>217</v>
      </c>
      <c r="F59" s="66" t="s">
        <v>217</v>
      </c>
      <c r="G59" s="67" t="s">
        <v>218</v>
      </c>
      <c r="H59" s="68" t="s">
        <v>217</v>
      </c>
      <c r="I59" s="69" t="s">
        <v>217</v>
      </c>
      <c r="J59" s="67" t="s">
        <v>217</v>
      </c>
      <c r="K59" s="75" t="s">
        <v>217</v>
      </c>
      <c r="L59" s="66" t="s">
        <v>217</v>
      </c>
      <c r="M59" s="67" t="s">
        <v>217</v>
      </c>
      <c r="N59" s="68" t="s">
        <v>217</v>
      </c>
      <c r="O59" s="69" t="s">
        <v>217</v>
      </c>
      <c r="P59" s="67" t="s">
        <v>217</v>
      </c>
      <c r="Q59" s="75" t="s">
        <v>217</v>
      </c>
      <c r="R59" s="66" t="s">
        <v>217</v>
      </c>
      <c r="S59" s="67" t="s">
        <v>217</v>
      </c>
      <c r="T59" s="68" t="s">
        <v>217</v>
      </c>
    </row>
    <row r="60" spans="1:20" ht="28.5" x14ac:dyDescent="0.25">
      <c r="A60" s="28" t="s">
        <v>123</v>
      </c>
      <c r="B60" s="37" t="s">
        <v>124</v>
      </c>
      <c r="C60" s="66">
        <v>0</v>
      </c>
      <c r="D60" s="67">
        <v>0</v>
      </c>
      <c r="E60" s="75">
        <v>0</v>
      </c>
      <c r="F60" s="66">
        <v>2.3146615682558132</v>
      </c>
      <c r="G60" s="67">
        <v>5.0683106753187636E-2</v>
      </c>
      <c r="H60" s="68">
        <v>0.16442078726230949</v>
      </c>
      <c r="I60" s="69">
        <v>1.5083265104212866</v>
      </c>
      <c r="J60" s="67">
        <v>3.6024449446573521E-2</v>
      </c>
      <c r="K60" s="75">
        <v>0.15177973978123038</v>
      </c>
      <c r="L60" s="66">
        <v>1.4263420571835799</v>
      </c>
      <c r="M60" s="67">
        <v>2.6925844957036968E-2</v>
      </c>
      <c r="N60" s="68">
        <v>0.1295351460095292</v>
      </c>
      <c r="O60" s="69">
        <v>1.6129802113179743</v>
      </c>
      <c r="P60" s="67">
        <v>3.9444697894957734E-2</v>
      </c>
      <c r="Q60" s="75">
        <v>0.16701676915374297</v>
      </c>
      <c r="R60" s="66">
        <v>1.6545193209314657</v>
      </c>
      <c r="S60" s="67">
        <v>2.8788636184207506E-2</v>
      </c>
      <c r="T60" s="68">
        <v>0.2025131648820114</v>
      </c>
    </row>
    <row r="61" spans="1:20" ht="28.5" x14ac:dyDescent="0.25">
      <c r="A61" s="28" t="s">
        <v>125</v>
      </c>
      <c r="B61" s="37" t="s">
        <v>126</v>
      </c>
      <c r="C61" s="66">
        <v>0</v>
      </c>
      <c r="D61" s="67">
        <v>0</v>
      </c>
      <c r="E61" s="75">
        <v>0</v>
      </c>
      <c r="F61" s="66">
        <v>0.42504702938169681</v>
      </c>
      <c r="G61" s="67">
        <v>2.9753292056718776E-3</v>
      </c>
      <c r="H61" s="68">
        <v>2.9753292056718776E-3</v>
      </c>
      <c r="I61" s="69">
        <v>0.5324200531970904</v>
      </c>
      <c r="J61" s="67">
        <v>4.4723284468555597E-3</v>
      </c>
      <c r="K61" s="75">
        <v>0.10030793802233183</v>
      </c>
      <c r="L61" s="66">
        <v>0.84541405755058507</v>
      </c>
      <c r="M61" s="67">
        <v>1.2493341072691979E-2</v>
      </c>
      <c r="N61" s="68">
        <v>5.4764043950221233E-2</v>
      </c>
      <c r="O61" s="69">
        <v>2.4793988702779255</v>
      </c>
      <c r="P61" s="67">
        <v>6.5036539597290208E-2</v>
      </c>
      <c r="Q61" s="75">
        <v>0.4655548186421859</v>
      </c>
      <c r="R61" s="66">
        <v>2.2084006766716344</v>
      </c>
      <c r="S61" s="67">
        <v>6.0951858676137116E-2</v>
      </c>
      <c r="T61" s="68">
        <v>0.16032988912636068</v>
      </c>
    </row>
    <row r="62" spans="1:20" x14ac:dyDescent="0.25">
      <c r="A62" s="28" t="s">
        <v>127</v>
      </c>
      <c r="B62" s="37" t="s">
        <v>128</v>
      </c>
      <c r="C62" s="66">
        <v>0</v>
      </c>
      <c r="D62" s="67">
        <v>0</v>
      </c>
      <c r="E62" s="75">
        <v>0</v>
      </c>
      <c r="F62" s="66">
        <v>1.794243233741901</v>
      </c>
      <c r="G62" s="67">
        <v>2.8707891739870414E-2</v>
      </c>
      <c r="H62" s="68">
        <v>0.16776174235486774</v>
      </c>
      <c r="I62" s="69">
        <v>0.97656908913925622</v>
      </c>
      <c r="J62" s="67">
        <v>8.4635987725402203E-3</v>
      </c>
      <c r="K62" s="75">
        <v>2.6774269193901277E-2</v>
      </c>
      <c r="L62" s="66">
        <v>1.8867396645728325</v>
      </c>
      <c r="M62" s="67">
        <v>6.5607083790828039E-2</v>
      </c>
      <c r="N62" s="68">
        <v>0.33575389940011996</v>
      </c>
      <c r="O62" s="69">
        <v>1.4260643823136616</v>
      </c>
      <c r="P62" s="67">
        <v>8.3369917735260216E-2</v>
      </c>
      <c r="Q62" s="75">
        <v>0.47005275986261846</v>
      </c>
      <c r="R62" s="66">
        <v>2.6018832972497221</v>
      </c>
      <c r="S62" s="67">
        <v>7.2332355663542278E-2</v>
      </c>
      <c r="T62" s="68">
        <v>0.42358660079225474</v>
      </c>
    </row>
    <row r="63" spans="1:20" x14ac:dyDescent="0.25">
      <c r="A63" s="28" t="s">
        <v>129</v>
      </c>
      <c r="B63" s="37" t="s">
        <v>130</v>
      </c>
      <c r="C63" s="66">
        <v>12.238766586894386</v>
      </c>
      <c r="D63" s="67">
        <v>9.1790749401707894E-2</v>
      </c>
      <c r="E63" s="75">
        <v>9.1790749401707894E-2</v>
      </c>
      <c r="F63" s="66">
        <v>5.5405906981024522</v>
      </c>
      <c r="G63" s="67">
        <v>7.8283184702221745E-2</v>
      </c>
      <c r="H63" s="68">
        <v>0.3664832653696477</v>
      </c>
      <c r="I63" s="69">
        <v>8.6478979409892798</v>
      </c>
      <c r="J63" s="67">
        <v>0.28929921080715698</v>
      </c>
      <c r="K63" s="75">
        <v>2.1235994381341801</v>
      </c>
      <c r="L63" s="66">
        <v>10.397400959602647</v>
      </c>
      <c r="M63" s="67">
        <v>0.32569858505955296</v>
      </c>
      <c r="N63" s="68">
        <v>0.88130969883831944</v>
      </c>
      <c r="O63" s="69">
        <v>13.186939078607962</v>
      </c>
      <c r="P63" s="67">
        <v>0.42156995866924829</v>
      </c>
      <c r="Q63" s="75">
        <v>1.5857294242026074</v>
      </c>
      <c r="R63" s="66">
        <v>7.7303273002219388</v>
      </c>
      <c r="S63" s="67">
        <v>0.47251625622606597</v>
      </c>
      <c r="T63" s="68">
        <v>5.9079026391946163</v>
      </c>
    </row>
    <row r="64" spans="1:20" x14ac:dyDescent="0.25">
      <c r="A64" s="28" t="s">
        <v>131</v>
      </c>
      <c r="B64" s="37" t="s">
        <v>132</v>
      </c>
      <c r="C64" s="66">
        <v>0</v>
      </c>
      <c r="D64" s="67">
        <v>0</v>
      </c>
      <c r="E64" s="75">
        <v>0</v>
      </c>
      <c r="F64" s="66">
        <v>0.92520927424225252</v>
      </c>
      <c r="G64" s="67">
        <v>1.8401384454373688E-2</v>
      </c>
      <c r="H64" s="68">
        <v>8.008200273719053E-2</v>
      </c>
      <c r="I64" s="69">
        <v>0.85667804513993151</v>
      </c>
      <c r="J64" s="67">
        <v>2.8147992911740607E-2</v>
      </c>
      <c r="K64" s="75">
        <v>7.4041459615665509E-2</v>
      </c>
      <c r="L64" s="66">
        <v>1.4062961767786997</v>
      </c>
      <c r="M64" s="67">
        <v>3.4366362820029472E-2</v>
      </c>
      <c r="N64" s="68">
        <v>0.14643058940708212</v>
      </c>
      <c r="O64" s="69">
        <v>1.5872043863291119</v>
      </c>
      <c r="P64" s="67">
        <v>5.4418436102712409E-2</v>
      </c>
      <c r="Q64" s="75">
        <v>0.26699045212893274</v>
      </c>
      <c r="R64" s="66">
        <v>1.0307151305141744</v>
      </c>
      <c r="S64" s="67">
        <v>3.2982884176453585E-2</v>
      </c>
      <c r="T64" s="68">
        <v>0.22624197114786129</v>
      </c>
    </row>
    <row r="65" spans="1:20" x14ac:dyDescent="0.25">
      <c r="A65" s="28" t="s">
        <v>133</v>
      </c>
      <c r="B65" s="36" t="s">
        <v>134</v>
      </c>
      <c r="C65" s="66">
        <v>7.6811853359412501</v>
      </c>
      <c r="D65" s="67">
        <v>0</v>
      </c>
      <c r="E65" s="75">
        <v>1.1521778003911876</v>
      </c>
      <c r="F65" s="66">
        <v>1.4539519006626287</v>
      </c>
      <c r="G65" s="67">
        <v>3.6887298220514841E-2</v>
      </c>
      <c r="H65" s="68">
        <v>0.16208871188868565</v>
      </c>
      <c r="I65" s="69">
        <v>1.6460735472294579</v>
      </c>
      <c r="J65" s="67">
        <v>2.9999690398256867E-2</v>
      </c>
      <c r="K65" s="75">
        <v>0.13493687903413479</v>
      </c>
      <c r="L65" s="66">
        <v>1.7280972187057773</v>
      </c>
      <c r="M65" s="67">
        <v>2.1601215233822215E-2</v>
      </c>
      <c r="N65" s="68">
        <v>0.12285691164236384</v>
      </c>
      <c r="O65" s="69">
        <v>2.699277699089643</v>
      </c>
      <c r="P65" s="67">
        <v>0.11630711262253902</v>
      </c>
      <c r="Q65" s="75">
        <v>0.39615869760168582</v>
      </c>
      <c r="R65" s="66">
        <v>3.4607380993003423</v>
      </c>
      <c r="S65" s="67">
        <v>0.18539668389108976</v>
      </c>
      <c r="T65" s="68">
        <v>0.40787270456039748</v>
      </c>
    </row>
    <row r="66" spans="1:20" ht="28.5" x14ac:dyDescent="0.25">
      <c r="A66" s="28" t="s">
        <v>135</v>
      </c>
      <c r="B66" s="37" t="s">
        <v>136</v>
      </c>
      <c r="C66" s="66">
        <v>7.2044054074537938</v>
      </c>
      <c r="D66" s="67">
        <v>5.7635243259630348E-2</v>
      </c>
      <c r="E66" s="75">
        <v>5.7635243259630348E-2</v>
      </c>
      <c r="F66" s="66">
        <v>4.5132318240920624</v>
      </c>
      <c r="G66" s="67">
        <v>6.4011611927615591E-2</v>
      </c>
      <c r="H66" s="68">
        <v>0.17843157366516085</v>
      </c>
      <c r="I66" s="69">
        <v>4.3199658191737207</v>
      </c>
      <c r="J66" s="67">
        <v>5.8995896843665359E-2</v>
      </c>
      <c r="K66" s="75">
        <v>0.35681172225639918</v>
      </c>
      <c r="L66" s="66">
        <v>5.209866876740886</v>
      </c>
      <c r="M66" s="67">
        <v>0.13752793164987084</v>
      </c>
      <c r="N66" s="68">
        <v>0.72599181079982034</v>
      </c>
      <c r="O66" s="69">
        <v>3.6256233632820125</v>
      </c>
      <c r="P66" s="67">
        <v>0.12499336544914738</v>
      </c>
      <c r="Q66" s="75">
        <v>0.50228479669068182</v>
      </c>
      <c r="R66" s="66">
        <v>4.8601189521403718</v>
      </c>
      <c r="S66" s="67">
        <v>0.11542782511333384</v>
      </c>
      <c r="T66" s="68">
        <v>0.26730654236772045</v>
      </c>
    </row>
    <row r="67" spans="1:20" x14ac:dyDescent="0.25">
      <c r="A67" s="28" t="s">
        <v>137</v>
      </c>
      <c r="B67" s="36" t="s">
        <v>138</v>
      </c>
      <c r="C67" s="66">
        <v>0</v>
      </c>
      <c r="D67" s="67">
        <v>0</v>
      </c>
      <c r="E67" s="75">
        <v>0</v>
      </c>
      <c r="F67" s="66">
        <v>1.7085967096599195</v>
      </c>
      <c r="G67" s="67">
        <v>4.0721554913561414E-2</v>
      </c>
      <c r="H67" s="68">
        <v>0.19022376700880436</v>
      </c>
      <c r="I67" s="69">
        <v>1.2823372062577811</v>
      </c>
      <c r="J67" s="67">
        <v>3.3233905928847493E-2</v>
      </c>
      <c r="K67" s="75">
        <v>9.7350766241736553E-2</v>
      </c>
      <c r="L67" s="66">
        <v>2.0053372786962838</v>
      </c>
      <c r="M67" s="67">
        <v>3.8602742614903457E-2</v>
      </c>
      <c r="N67" s="68">
        <v>7.6202816590458772E-2</v>
      </c>
      <c r="O67" s="69">
        <v>1.567905751136569</v>
      </c>
      <c r="P67" s="67">
        <v>2.4825174392995676E-2</v>
      </c>
      <c r="Q67" s="75">
        <v>2.4825174392995676E-2</v>
      </c>
      <c r="R67" s="66">
        <v>2.4893005196228137</v>
      </c>
      <c r="S67" s="67">
        <v>7.467901558868441E-3</v>
      </c>
      <c r="T67" s="68">
        <v>7.467901558868441E-3</v>
      </c>
    </row>
    <row r="68" spans="1:20" x14ac:dyDescent="0.25">
      <c r="A68" s="28" t="s">
        <v>139</v>
      </c>
      <c r="B68" s="36" t="s">
        <v>140</v>
      </c>
      <c r="C68" s="66">
        <v>0</v>
      </c>
      <c r="D68" s="67">
        <v>0</v>
      </c>
      <c r="E68" s="75">
        <v>0</v>
      </c>
      <c r="F68" s="66">
        <v>3.593894541946109</v>
      </c>
      <c r="G68" s="67">
        <v>9.031613240195005E-2</v>
      </c>
      <c r="H68" s="68">
        <v>0.47705043637223787</v>
      </c>
      <c r="I68" s="69">
        <v>4.4805015917205928</v>
      </c>
      <c r="J68" s="67">
        <v>5.8092020637480792E-2</v>
      </c>
      <c r="K68" s="75">
        <v>0.18555456591918731</v>
      </c>
      <c r="L68" s="66">
        <v>4.1481006867606416</v>
      </c>
      <c r="M68" s="67">
        <v>0.17007212815718631</v>
      </c>
      <c r="N68" s="68">
        <v>2.151336008807335</v>
      </c>
      <c r="O68" s="69">
        <v>8.0574401134792275</v>
      </c>
      <c r="P68" s="67">
        <v>0.31900137903820036</v>
      </c>
      <c r="Q68" s="75">
        <v>1.610023033584304</v>
      </c>
      <c r="R68" s="66">
        <v>4.0169392722334374</v>
      </c>
      <c r="S68" s="67">
        <v>1.0042348180583593E-2</v>
      </c>
      <c r="T68" s="68">
        <v>1.0042348180583593E-2</v>
      </c>
    </row>
    <row r="69" spans="1:20" x14ac:dyDescent="0.25">
      <c r="A69" s="28" t="s">
        <v>141</v>
      </c>
      <c r="B69" s="37" t="s">
        <v>142</v>
      </c>
      <c r="C69" s="66">
        <v>20.373926752473498</v>
      </c>
      <c r="D69" s="67">
        <v>0.65196565607915191</v>
      </c>
      <c r="E69" s="75">
        <v>0.65196565607915191</v>
      </c>
      <c r="F69" s="66">
        <v>3.3328299510296042</v>
      </c>
      <c r="G69" s="67">
        <v>9.7485276067615922E-2</v>
      </c>
      <c r="H69" s="68">
        <v>0.53491920714025154</v>
      </c>
      <c r="I69" s="69">
        <v>4.3871661001665325</v>
      </c>
      <c r="J69" s="67">
        <v>0.14158581505082901</v>
      </c>
      <c r="K69" s="75">
        <v>0.68001074552581253</v>
      </c>
      <c r="L69" s="66">
        <v>5.3363607931142214</v>
      </c>
      <c r="M69" s="67">
        <v>0.37421230061713479</v>
      </c>
      <c r="N69" s="68">
        <v>1.7750070088096179</v>
      </c>
      <c r="O69" s="69">
        <v>7.2049439460764706</v>
      </c>
      <c r="P69" s="67">
        <v>0.15850876681368234</v>
      </c>
      <c r="Q69" s="75">
        <v>0.42869416479154998</v>
      </c>
      <c r="R69" s="66">
        <v>13.931119529841435</v>
      </c>
      <c r="S69" s="67">
        <v>0.1184145160036522</v>
      </c>
      <c r="T69" s="68">
        <v>0.1184145160036522</v>
      </c>
    </row>
    <row r="70" spans="1:20" x14ac:dyDescent="0.25">
      <c r="A70" s="28" t="s">
        <v>143</v>
      </c>
      <c r="B70" s="36" t="s">
        <v>144</v>
      </c>
      <c r="C70" s="66">
        <v>0</v>
      </c>
      <c r="D70" s="67">
        <v>0</v>
      </c>
      <c r="E70" s="75">
        <v>0</v>
      </c>
      <c r="F70" s="66">
        <v>8.2612326224455455</v>
      </c>
      <c r="G70" s="67">
        <v>3.4421802593523107E-2</v>
      </c>
      <c r="H70" s="68">
        <v>1.5834029193020629</v>
      </c>
      <c r="I70" s="69">
        <v>13.478606005597012</v>
      </c>
      <c r="J70" s="67">
        <v>0.379326483300373</v>
      </c>
      <c r="K70" s="75">
        <v>0.379326483300373</v>
      </c>
      <c r="L70" s="66">
        <v>5.8826842747172385</v>
      </c>
      <c r="M70" s="67">
        <v>0.66180198090568931</v>
      </c>
      <c r="N70" s="68">
        <v>2.2060066030189645</v>
      </c>
      <c r="O70" s="69">
        <v>10.680837907461504</v>
      </c>
      <c r="P70" s="67">
        <v>0.17445368582187123</v>
      </c>
      <c r="Q70" s="75">
        <v>1.5095584242545592</v>
      </c>
      <c r="R70" s="66">
        <v>14.244078843255449</v>
      </c>
      <c r="S70" s="67">
        <v>0.1424407884325545</v>
      </c>
      <c r="T70" s="68">
        <v>0.1424407884325545</v>
      </c>
    </row>
    <row r="71" spans="1:20" x14ac:dyDescent="0.25">
      <c r="A71" s="28" t="s">
        <v>145</v>
      </c>
      <c r="B71" s="36" t="s">
        <v>211</v>
      </c>
      <c r="C71" s="66">
        <v>82.174918078454596</v>
      </c>
      <c r="D71" s="67">
        <v>0.73272635286622012</v>
      </c>
      <c r="E71" s="75">
        <v>0.73272635286622012</v>
      </c>
      <c r="F71" s="66">
        <v>22.24745503514292</v>
      </c>
      <c r="G71" s="67">
        <v>0.63633816593669057</v>
      </c>
      <c r="H71" s="68">
        <v>3.6991727289940375</v>
      </c>
      <c r="I71" s="69">
        <v>12.420993546133777</v>
      </c>
      <c r="J71" s="67">
        <v>0.38786310035568683</v>
      </c>
      <c r="K71" s="75">
        <v>1.038207573761748</v>
      </c>
      <c r="L71" s="66">
        <v>16.339603503845172</v>
      </c>
      <c r="M71" s="67">
        <v>0.47027421334504388</v>
      </c>
      <c r="N71" s="68">
        <v>2.0308340011146315</v>
      </c>
      <c r="O71" s="69">
        <v>20.785891460693879</v>
      </c>
      <c r="P71" s="67">
        <v>1.0054212684320818</v>
      </c>
      <c r="Q71" s="75">
        <v>3.8057427568866737</v>
      </c>
      <c r="R71" s="66">
        <v>4.204772063090755</v>
      </c>
      <c r="S71" s="67">
        <v>1.6819088252363019E-2</v>
      </c>
      <c r="T71" s="68">
        <v>1.6819088252363019E-2</v>
      </c>
    </row>
    <row r="72" spans="1:20" x14ac:dyDescent="0.25">
      <c r="A72" s="28" t="s">
        <v>146</v>
      </c>
      <c r="B72" s="36" t="s">
        <v>147</v>
      </c>
      <c r="C72" s="66" t="s">
        <v>217</v>
      </c>
      <c r="D72" s="67" t="s">
        <v>217</v>
      </c>
      <c r="E72" s="75" t="s">
        <v>217</v>
      </c>
      <c r="F72" s="66" t="s">
        <v>217</v>
      </c>
      <c r="G72" s="67" t="s">
        <v>218</v>
      </c>
      <c r="H72" s="68" t="s">
        <v>217</v>
      </c>
      <c r="I72" s="69" t="s">
        <v>217</v>
      </c>
      <c r="J72" s="67" t="s">
        <v>217</v>
      </c>
      <c r="K72" s="75" t="s">
        <v>217</v>
      </c>
      <c r="L72" s="66" t="s">
        <v>217</v>
      </c>
      <c r="M72" s="67" t="s">
        <v>217</v>
      </c>
      <c r="N72" s="68" t="s">
        <v>217</v>
      </c>
      <c r="O72" s="69" t="s">
        <v>217</v>
      </c>
      <c r="P72" s="67" t="s">
        <v>217</v>
      </c>
      <c r="Q72" s="75" t="s">
        <v>217</v>
      </c>
      <c r="R72" s="66" t="s">
        <v>217</v>
      </c>
      <c r="S72" s="67" t="s">
        <v>217</v>
      </c>
      <c r="T72" s="68" t="s">
        <v>217</v>
      </c>
    </row>
    <row r="73" spans="1:20" ht="28.5" x14ac:dyDescent="0.25">
      <c r="A73" s="28" t="s">
        <v>148</v>
      </c>
      <c r="B73" s="36" t="s">
        <v>149</v>
      </c>
      <c r="C73" s="66">
        <v>0</v>
      </c>
      <c r="D73" s="67">
        <v>0</v>
      </c>
      <c r="E73" s="75">
        <v>0</v>
      </c>
      <c r="F73" s="66">
        <v>3.580890605928587</v>
      </c>
      <c r="G73" s="67">
        <v>5.8885756630825653E-2</v>
      </c>
      <c r="H73" s="68">
        <v>0.64078048009422106</v>
      </c>
      <c r="I73" s="69">
        <v>4.0391524743302778</v>
      </c>
      <c r="J73" s="67">
        <v>0.10646051878770517</v>
      </c>
      <c r="K73" s="75">
        <v>0.3661203207089373</v>
      </c>
      <c r="L73" s="66">
        <v>3.2250196300494838</v>
      </c>
      <c r="M73" s="67">
        <v>6.4822894563994621E-2</v>
      </c>
      <c r="N73" s="68">
        <v>0.18576113069085026</v>
      </c>
      <c r="O73" s="69">
        <v>3.5066872174568178</v>
      </c>
      <c r="P73" s="67">
        <v>0.12724265046200453</v>
      </c>
      <c r="Q73" s="75">
        <v>0.54053078680512956</v>
      </c>
      <c r="R73" s="66">
        <v>1.9400387941797517</v>
      </c>
      <c r="S73" s="67">
        <v>1.5520310353438014E-2</v>
      </c>
      <c r="T73" s="68">
        <v>1.5520310353438014E-2</v>
      </c>
    </row>
    <row r="74" spans="1:20" x14ac:dyDescent="0.25">
      <c r="A74" s="28" t="s">
        <v>150</v>
      </c>
      <c r="B74" s="37" t="s">
        <v>151</v>
      </c>
      <c r="C74" s="66" t="s">
        <v>217</v>
      </c>
      <c r="D74" s="67" t="s">
        <v>217</v>
      </c>
      <c r="E74" s="75" t="s">
        <v>217</v>
      </c>
      <c r="F74" s="66" t="s">
        <v>217</v>
      </c>
      <c r="G74" s="67" t="s">
        <v>218</v>
      </c>
      <c r="H74" s="68" t="s">
        <v>217</v>
      </c>
      <c r="I74" s="69" t="s">
        <v>217</v>
      </c>
      <c r="J74" s="67" t="s">
        <v>217</v>
      </c>
      <c r="K74" s="75" t="s">
        <v>217</v>
      </c>
      <c r="L74" s="66" t="s">
        <v>217</v>
      </c>
      <c r="M74" s="67" t="s">
        <v>217</v>
      </c>
      <c r="N74" s="68" t="s">
        <v>217</v>
      </c>
      <c r="O74" s="69" t="s">
        <v>217</v>
      </c>
      <c r="P74" s="67" t="s">
        <v>217</v>
      </c>
      <c r="Q74" s="75" t="s">
        <v>217</v>
      </c>
      <c r="R74" s="66" t="s">
        <v>217</v>
      </c>
      <c r="S74" s="67" t="s">
        <v>217</v>
      </c>
      <c r="T74" s="68" t="s">
        <v>217</v>
      </c>
    </row>
    <row r="75" spans="1:20" x14ac:dyDescent="0.25">
      <c r="A75" s="28" t="s">
        <v>152</v>
      </c>
      <c r="B75" s="36" t="s">
        <v>153</v>
      </c>
      <c r="C75" s="66">
        <v>18.43261382482223</v>
      </c>
      <c r="D75" s="67">
        <v>0.30025757783065682</v>
      </c>
      <c r="E75" s="75">
        <v>1.0642409139910518</v>
      </c>
      <c r="F75" s="66">
        <v>27.303121365187739</v>
      </c>
      <c r="G75" s="67">
        <v>0.54795264339826777</v>
      </c>
      <c r="H75" s="68">
        <v>1.8107220065382008</v>
      </c>
      <c r="I75" s="69">
        <v>19.181058486143755</v>
      </c>
      <c r="J75" s="67">
        <v>0.52524655893859884</v>
      </c>
      <c r="K75" s="75">
        <v>1.9921258677559859</v>
      </c>
      <c r="L75" s="66">
        <v>15.778187146269568</v>
      </c>
      <c r="M75" s="67">
        <v>0.49262574196139547</v>
      </c>
      <c r="N75" s="68">
        <v>1.7970985510333739</v>
      </c>
      <c r="O75" s="69">
        <v>17.308249056370286</v>
      </c>
      <c r="P75" s="67">
        <v>0.69067392607966493</v>
      </c>
      <c r="Q75" s="75">
        <v>2.7099696493228653</v>
      </c>
      <c r="R75" s="66">
        <v>13.018576771856923</v>
      </c>
      <c r="S75" s="67">
        <v>0.62049987601766254</v>
      </c>
      <c r="T75" s="68">
        <v>2.8262075369120958</v>
      </c>
    </row>
    <row r="76" spans="1:20" ht="28.5" x14ac:dyDescent="0.25">
      <c r="A76" s="28" t="s">
        <v>154</v>
      </c>
      <c r="B76" s="37" t="s">
        <v>155</v>
      </c>
      <c r="C76" s="66">
        <v>0</v>
      </c>
      <c r="D76" s="67">
        <v>0</v>
      </c>
      <c r="E76" s="75">
        <v>0</v>
      </c>
      <c r="F76" s="66">
        <v>4.1456775352536308</v>
      </c>
      <c r="G76" s="67">
        <v>9.413721427612512E-2</v>
      </c>
      <c r="H76" s="68">
        <v>0.32164390828394634</v>
      </c>
      <c r="I76" s="69">
        <v>3.9222925653030862</v>
      </c>
      <c r="J76" s="67">
        <v>0.10713669507077875</v>
      </c>
      <c r="K76" s="75">
        <v>0.39041338034266831</v>
      </c>
      <c r="L76" s="66">
        <v>5.7127137555654448</v>
      </c>
      <c r="M76" s="67">
        <v>0.13740061532782405</v>
      </c>
      <c r="N76" s="68">
        <v>0.59540266642057094</v>
      </c>
      <c r="O76" s="69">
        <v>5.7731755953076096</v>
      </c>
      <c r="P76" s="67">
        <v>0.22454614552275387</v>
      </c>
      <c r="Q76" s="75">
        <v>0.89681725102896903</v>
      </c>
      <c r="R76" s="66">
        <v>7.9439339035041883</v>
      </c>
      <c r="S76" s="67">
        <v>0.27009375271914238</v>
      </c>
      <c r="T76" s="68">
        <v>0.9320882446778247</v>
      </c>
    </row>
    <row r="77" spans="1:20" x14ac:dyDescent="0.25">
      <c r="A77" s="28" t="s">
        <v>156</v>
      </c>
      <c r="B77" s="36" t="s">
        <v>157</v>
      </c>
      <c r="C77" s="66">
        <v>16.414127113954915</v>
      </c>
      <c r="D77" s="67">
        <v>0.16414127113954913</v>
      </c>
      <c r="E77" s="75">
        <v>0.16414127113954913</v>
      </c>
      <c r="F77" s="66">
        <v>1.8670020862870826</v>
      </c>
      <c r="G77" s="67">
        <v>7.6547085537770386E-3</v>
      </c>
      <c r="H77" s="68">
        <v>7.6547085537770386E-3</v>
      </c>
      <c r="I77" s="69">
        <v>1.3874671603742599</v>
      </c>
      <c r="J77" s="67">
        <v>1.2388099646198749E-2</v>
      </c>
      <c r="K77" s="75">
        <v>6.441811816023349E-2</v>
      </c>
      <c r="L77" s="66">
        <v>2.9450275004855668</v>
      </c>
      <c r="M77" s="67">
        <v>6.7622362222687832E-2</v>
      </c>
      <c r="N77" s="68">
        <v>0.32672814712117759</v>
      </c>
      <c r="O77" s="69">
        <v>3.402692481409046</v>
      </c>
      <c r="P77" s="67">
        <v>5.0491565853166491E-2</v>
      </c>
      <c r="Q77" s="75">
        <v>0.24806725832207885</v>
      </c>
      <c r="R77" s="66">
        <v>0.54488698027814819</v>
      </c>
      <c r="S77" s="67">
        <v>1.0897739605562962E-3</v>
      </c>
      <c r="T77" s="68">
        <v>1.0897739605562962E-3</v>
      </c>
    </row>
    <row r="78" spans="1:20" x14ac:dyDescent="0.25">
      <c r="A78" s="28" t="s">
        <v>158</v>
      </c>
      <c r="B78" s="36" t="s">
        <v>159</v>
      </c>
      <c r="C78" s="66">
        <v>47.820858473356388</v>
      </c>
      <c r="D78" s="67">
        <v>0.20562969143543247</v>
      </c>
      <c r="E78" s="75">
        <v>7.737414900989064</v>
      </c>
      <c r="F78" s="66">
        <v>3.7566583195805836</v>
      </c>
      <c r="G78" s="67">
        <v>7.0940953484253638E-2</v>
      </c>
      <c r="H78" s="68">
        <v>0.21998228898935288</v>
      </c>
      <c r="I78" s="69">
        <v>3.7274332222187287</v>
      </c>
      <c r="J78" s="67">
        <v>5.9638931555499659E-2</v>
      </c>
      <c r="K78" s="75">
        <v>0.14047483276024317</v>
      </c>
      <c r="L78" s="66">
        <v>9.0310258436650166</v>
      </c>
      <c r="M78" s="67">
        <v>0.2804219808144392</v>
      </c>
      <c r="N78" s="68">
        <v>0.77655317763998555</v>
      </c>
      <c r="O78" s="69">
        <v>11.187376868861254</v>
      </c>
      <c r="P78" s="67">
        <v>0.36382041580229713</v>
      </c>
      <c r="Q78" s="75">
        <v>1.319649135397015</v>
      </c>
      <c r="R78" s="66">
        <v>8.440828840236696</v>
      </c>
      <c r="S78" s="67">
        <v>0.32919232476923116</v>
      </c>
      <c r="T78" s="68">
        <v>1.3532634708273596</v>
      </c>
    </row>
    <row r="79" spans="1:20" x14ac:dyDescent="0.25">
      <c r="A79" s="28" t="s">
        <v>160</v>
      </c>
      <c r="B79" s="36" t="s">
        <v>161</v>
      </c>
      <c r="C79" s="66">
        <v>18.915382389965625</v>
      </c>
      <c r="D79" s="67">
        <v>0.23833381811356691</v>
      </c>
      <c r="E79" s="75">
        <v>0.33291073006339506</v>
      </c>
      <c r="F79" s="66">
        <v>13.151429819017268</v>
      </c>
      <c r="G79" s="67">
        <v>0.2226767859467868</v>
      </c>
      <c r="H79" s="68">
        <v>0.74264365779546748</v>
      </c>
      <c r="I79" s="69">
        <v>11.510367217304585</v>
      </c>
      <c r="J79" s="67">
        <v>0.25887288900507766</v>
      </c>
      <c r="K79" s="75">
        <v>0.74313611251393674</v>
      </c>
      <c r="L79" s="66">
        <v>11.213120090769426</v>
      </c>
      <c r="M79" s="67">
        <v>0.29576659430036834</v>
      </c>
      <c r="N79" s="68">
        <v>0.95301655856504242</v>
      </c>
      <c r="O79" s="69">
        <v>10.872415115657171</v>
      </c>
      <c r="P79" s="67">
        <v>0.32999503169481648</v>
      </c>
      <c r="Q79" s="75">
        <v>1.248823773097256</v>
      </c>
      <c r="R79" s="66">
        <v>9.4390840507967191</v>
      </c>
      <c r="S79" s="67">
        <v>0.41565382510411042</v>
      </c>
      <c r="T79" s="68">
        <v>1.3616505231153746</v>
      </c>
    </row>
    <row r="80" spans="1:20" x14ac:dyDescent="0.25">
      <c r="A80" s="28" t="s">
        <v>162</v>
      </c>
      <c r="B80" s="37" t="s">
        <v>163</v>
      </c>
      <c r="C80" s="66">
        <v>14.372790888732261</v>
      </c>
      <c r="D80" s="67">
        <v>8.4639768566978871E-2</v>
      </c>
      <c r="E80" s="75">
        <v>8.4639768566978871E-2</v>
      </c>
      <c r="F80" s="66">
        <v>19.6993243206445</v>
      </c>
      <c r="G80" s="67">
        <v>0.35371064139599978</v>
      </c>
      <c r="H80" s="68">
        <v>0.93829936885024023</v>
      </c>
      <c r="I80" s="69">
        <v>16.862400028759154</v>
      </c>
      <c r="J80" s="67">
        <v>0.37311592689333978</v>
      </c>
      <c r="K80" s="75">
        <v>1.0831736934674858</v>
      </c>
      <c r="L80" s="66">
        <v>15.190772027402083</v>
      </c>
      <c r="M80" s="67">
        <v>0.42236737175865696</v>
      </c>
      <c r="N80" s="68">
        <v>1.3948348771536325</v>
      </c>
      <c r="O80" s="69">
        <v>15.632900603766387</v>
      </c>
      <c r="P80" s="67">
        <v>0.51711773485803769</v>
      </c>
      <c r="Q80" s="75">
        <v>1.8774675575369211</v>
      </c>
      <c r="R80" s="66">
        <v>11.377878333830456</v>
      </c>
      <c r="S80" s="67">
        <v>0.40491861129220152</v>
      </c>
      <c r="T80" s="68">
        <v>1.7915975332277885</v>
      </c>
    </row>
    <row r="81" spans="1:20" x14ac:dyDescent="0.25">
      <c r="A81" s="28" t="s">
        <v>164</v>
      </c>
      <c r="B81" s="36" t="s">
        <v>165</v>
      </c>
      <c r="C81" s="66">
        <v>41.357958964979986</v>
      </c>
      <c r="D81" s="67">
        <v>0.24814775378987991</v>
      </c>
      <c r="E81" s="75">
        <v>0.94856480077744421</v>
      </c>
      <c r="F81" s="66">
        <v>25.675196787262941</v>
      </c>
      <c r="G81" s="67">
        <v>0.40662346539828054</v>
      </c>
      <c r="H81" s="68">
        <v>0.96875942932994008</v>
      </c>
      <c r="I81" s="69">
        <v>22.301216517278377</v>
      </c>
      <c r="J81" s="67">
        <v>0.43480708498578113</v>
      </c>
      <c r="K81" s="75">
        <v>1.100345132693902</v>
      </c>
      <c r="L81" s="66">
        <v>23.074729383573196</v>
      </c>
      <c r="M81" s="67">
        <v>0.53370641296000154</v>
      </c>
      <c r="N81" s="68">
        <v>1.439532566447379</v>
      </c>
      <c r="O81" s="69">
        <v>20.972738961992789</v>
      </c>
      <c r="P81" s="67">
        <v>0.62892324615654915</v>
      </c>
      <c r="Q81" s="75">
        <v>1.9024992926911422</v>
      </c>
      <c r="R81" s="66">
        <v>14.503840859869529</v>
      </c>
      <c r="S81" s="67">
        <v>0.44806508370668369</v>
      </c>
      <c r="T81" s="68">
        <v>2.0700347870090572</v>
      </c>
    </row>
    <row r="82" spans="1:20" x14ac:dyDescent="0.25">
      <c r="A82" s="28" t="s">
        <v>166</v>
      </c>
      <c r="B82" s="36" t="s">
        <v>167</v>
      </c>
      <c r="C82" s="66">
        <v>117.49026691047202</v>
      </c>
      <c r="D82" s="67">
        <v>1.8847396983554885</v>
      </c>
      <c r="E82" s="75">
        <v>4.0876822029268389</v>
      </c>
      <c r="F82" s="66">
        <v>16.420412306283737</v>
      </c>
      <c r="G82" s="67">
        <v>0.24448169433800232</v>
      </c>
      <c r="H82" s="68">
        <v>0.71363633166039486</v>
      </c>
      <c r="I82" s="69">
        <v>11.202897943601563</v>
      </c>
      <c r="J82" s="67">
        <v>0.19853004388579162</v>
      </c>
      <c r="K82" s="75">
        <v>1.1213917187480515</v>
      </c>
      <c r="L82" s="66">
        <v>6.1382052984911413</v>
      </c>
      <c r="M82" s="67">
        <v>0.11943924476647345</v>
      </c>
      <c r="N82" s="68">
        <v>2.3829024485850816</v>
      </c>
      <c r="O82" s="69">
        <v>8.1610563524443585</v>
      </c>
      <c r="P82" s="67">
        <v>0.17478262354818336</v>
      </c>
      <c r="Q82" s="75">
        <v>1.0929014631981737</v>
      </c>
      <c r="R82" s="66">
        <v>5.9257756306980776</v>
      </c>
      <c r="S82" s="67">
        <v>0.27140052388597197</v>
      </c>
      <c r="T82" s="68">
        <v>2.7602262887791644</v>
      </c>
    </row>
    <row r="83" spans="1:20" x14ac:dyDescent="0.25">
      <c r="A83" s="28" t="s">
        <v>168</v>
      </c>
      <c r="B83" s="36" t="s">
        <v>169</v>
      </c>
      <c r="C83" s="66">
        <v>23.342180019560747</v>
      </c>
      <c r="D83" s="67">
        <v>0.82864739069440652</v>
      </c>
      <c r="E83" s="75">
        <v>2.5793108921614625</v>
      </c>
      <c r="F83" s="66">
        <v>22.928230328564293</v>
      </c>
      <c r="G83" s="67">
        <v>0.31968504000969644</v>
      </c>
      <c r="H83" s="68">
        <v>1.1057957941319008</v>
      </c>
      <c r="I83" s="69">
        <v>13.425631674172195</v>
      </c>
      <c r="J83" s="67">
        <v>0.23542804114351956</v>
      </c>
      <c r="K83" s="75">
        <v>0.54110090515369003</v>
      </c>
      <c r="L83" s="66">
        <v>16.228383087233542</v>
      </c>
      <c r="M83" s="67">
        <v>0.47957670019859117</v>
      </c>
      <c r="N83" s="68">
        <v>2.6620144257231018</v>
      </c>
      <c r="O83" s="69">
        <v>16.547354821117626</v>
      </c>
      <c r="P83" s="67">
        <v>0.74935878261346967</v>
      </c>
      <c r="Q83" s="75">
        <v>3.1428154620965549</v>
      </c>
      <c r="R83" s="66">
        <v>11.843835803408716</v>
      </c>
      <c r="S83" s="67">
        <v>0.175288769890449</v>
      </c>
      <c r="T83" s="68">
        <v>0.88591891809497203</v>
      </c>
    </row>
    <row r="84" spans="1:20" x14ac:dyDescent="0.25">
      <c r="A84" s="28" t="s">
        <v>170</v>
      </c>
      <c r="B84" s="37" t="s">
        <v>171</v>
      </c>
      <c r="C84" s="66">
        <v>0</v>
      </c>
      <c r="D84" s="67">
        <v>0</v>
      </c>
      <c r="E84" s="75">
        <v>0</v>
      </c>
      <c r="F84" s="66">
        <v>0</v>
      </c>
      <c r="G84" s="67">
        <v>0</v>
      </c>
      <c r="H84" s="68">
        <v>0</v>
      </c>
      <c r="I84" s="69">
        <v>2.7634014122141841</v>
      </c>
      <c r="J84" s="67">
        <v>0.1731731551654222</v>
      </c>
      <c r="K84" s="75">
        <v>0.58768336699754986</v>
      </c>
      <c r="L84" s="66">
        <v>1.3863113894380763</v>
      </c>
      <c r="M84" s="67">
        <v>1.3863113894380764E-2</v>
      </c>
      <c r="N84" s="68">
        <v>1.3863113894380764E-2</v>
      </c>
      <c r="O84" s="69">
        <v>10.48268442930987</v>
      </c>
      <c r="P84" s="67">
        <v>0.45494850423204841</v>
      </c>
      <c r="Q84" s="75">
        <v>2.6563122343871211</v>
      </c>
      <c r="R84" s="66">
        <v>0</v>
      </c>
      <c r="S84" s="67">
        <v>0</v>
      </c>
      <c r="T84" s="68">
        <v>0</v>
      </c>
    </row>
    <row r="85" spans="1:20" x14ac:dyDescent="0.25">
      <c r="A85" s="28" t="s">
        <v>172</v>
      </c>
      <c r="B85" s="37" t="s">
        <v>173</v>
      </c>
      <c r="C85" s="66">
        <v>31.403195723781977</v>
      </c>
      <c r="D85" s="67">
        <v>1.0156690731234628</v>
      </c>
      <c r="E85" s="75">
        <v>5.3223930580992764</v>
      </c>
      <c r="F85" s="66">
        <v>26.558843751255534</v>
      </c>
      <c r="G85" s="67">
        <v>0.62475336188701103</v>
      </c>
      <c r="H85" s="68">
        <v>3.9290954874813036</v>
      </c>
      <c r="I85" s="69">
        <v>16.546574709629272</v>
      </c>
      <c r="J85" s="67">
        <v>0.53318903681970087</v>
      </c>
      <c r="K85" s="75">
        <v>3.6137719165830329</v>
      </c>
      <c r="L85" s="66">
        <v>10.347030652919125</v>
      </c>
      <c r="M85" s="67">
        <v>0.38575852741908739</v>
      </c>
      <c r="N85" s="68">
        <v>1.3010727774850099</v>
      </c>
      <c r="O85" s="69">
        <v>11.17468021289924</v>
      </c>
      <c r="P85" s="67">
        <v>0.50828831139815978</v>
      </c>
      <c r="Q85" s="75">
        <v>1.8492499369460687</v>
      </c>
      <c r="R85" s="66">
        <v>11.094475971657904</v>
      </c>
      <c r="S85" s="67">
        <v>0.46596799080963197</v>
      </c>
      <c r="T85" s="68">
        <v>1.3905076551144573</v>
      </c>
    </row>
    <row r="86" spans="1:20" x14ac:dyDescent="0.25">
      <c r="A86" s="28" t="s">
        <v>174</v>
      </c>
      <c r="B86" s="37" t="s">
        <v>175</v>
      </c>
      <c r="C86" s="66">
        <v>13.644581705904274</v>
      </c>
      <c r="D86" s="67">
        <v>6.822290852952137E-2</v>
      </c>
      <c r="E86" s="75">
        <v>6.822290852952137E-2</v>
      </c>
      <c r="F86" s="66">
        <v>6.5789786995505137</v>
      </c>
      <c r="G86" s="67">
        <v>0.15598546271514926</v>
      </c>
      <c r="H86" s="68">
        <v>0.43453093184934444</v>
      </c>
      <c r="I86" s="69">
        <v>3.2361381231467257</v>
      </c>
      <c r="J86" s="67">
        <v>6.6117649584980523E-2</v>
      </c>
      <c r="K86" s="75">
        <v>0.64360091811202558</v>
      </c>
      <c r="L86" s="66">
        <v>4.1030126329923045</v>
      </c>
      <c r="M86" s="67">
        <v>0.14965564722371932</v>
      </c>
      <c r="N86" s="68">
        <v>0.62949949752281942</v>
      </c>
      <c r="O86" s="69">
        <v>5.1085154962925037</v>
      </c>
      <c r="P86" s="67">
        <v>0.12598606526772077</v>
      </c>
      <c r="Q86" s="75">
        <v>0.61974927080726028</v>
      </c>
      <c r="R86" s="66">
        <v>6.8198470233294346</v>
      </c>
      <c r="S86" s="67">
        <v>0.22164502825820664</v>
      </c>
      <c r="T86" s="68">
        <v>0.94953254709432899</v>
      </c>
    </row>
    <row r="87" spans="1:20" x14ac:dyDescent="0.25">
      <c r="A87" s="28" t="s">
        <v>176</v>
      </c>
      <c r="B87" s="37" t="s">
        <v>177</v>
      </c>
      <c r="C87" s="66">
        <v>0</v>
      </c>
      <c r="D87" s="67">
        <v>0</v>
      </c>
      <c r="E87" s="75">
        <v>0</v>
      </c>
      <c r="F87" s="66">
        <v>13.570918498763282</v>
      </c>
      <c r="G87" s="67">
        <v>0.32446832410679483</v>
      </c>
      <c r="H87" s="68">
        <v>0.60205529339968011</v>
      </c>
      <c r="I87" s="69">
        <v>13.044187305622392</v>
      </c>
      <c r="J87" s="67">
        <v>0.20777526922527095</v>
      </c>
      <c r="K87" s="75">
        <v>0.80175165546343352</v>
      </c>
      <c r="L87" s="66">
        <v>19.727094953111397</v>
      </c>
      <c r="M87" s="67">
        <v>0.77973938472561355</v>
      </c>
      <c r="N87" s="68">
        <v>2.6486220644940617</v>
      </c>
      <c r="O87" s="69">
        <v>2.9442068387742024</v>
      </c>
      <c r="P87" s="67">
        <v>0.1104077564540326</v>
      </c>
      <c r="Q87" s="75">
        <v>0.1104077564540326</v>
      </c>
      <c r="R87" s="66">
        <v>10.004639151174398</v>
      </c>
      <c r="S87" s="67">
        <v>0.11005103066291839</v>
      </c>
      <c r="T87" s="68">
        <v>0.11005103066291839</v>
      </c>
    </row>
    <row r="88" spans="1:20" x14ac:dyDescent="0.25">
      <c r="A88" s="28" t="s">
        <v>178</v>
      </c>
      <c r="B88" s="36" t="s">
        <v>179</v>
      </c>
      <c r="C88" s="66">
        <v>1.8144768543880876</v>
      </c>
      <c r="D88" s="67">
        <v>3.5382298660567704E-2</v>
      </c>
      <c r="E88" s="75">
        <v>3.5382298660567704E-2</v>
      </c>
      <c r="F88" s="66">
        <v>6.5382103075533786</v>
      </c>
      <c r="G88" s="67">
        <v>0.10645311430326346</v>
      </c>
      <c r="H88" s="68">
        <v>0.25149087816800392</v>
      </c>
      <c r="I88" s="69">
        <v>8.919598320245953</v>
      </c>
      <c r="J88" s="67">
        <v>0.16494177846169106</v>
      </c>
      <c r="K88" s="75">
        <v>0.51535456961421067</v>
      </c>
      <c r="L88" s="66">
        <v>10.338272457844768</v>
      </c>
      <c r="M88" s="67">
        <v>0.48335399999061918</v>
      </c>
      <c r="N88" s="68">
        <v>1.5688726080643198</v>
      </c>
      <c r="O88" s="69">
        <v>12.9006849437255</v>
      </c>
      <c r="P88" s="67">
        <v>0.32009824516618895</v>
      </c>
      <c r="Q88" s="75">
        <v>1.0911157437560333</v>
      </c>
      <c r="R88" s="66">
        <v>8.941358929010466</v>
      </c>
      <c r="S88" s="67">
        <v>0.63573061985264412</v>
      </c>
      <c r="T88" s="68">
        <v>2.1781150351069494</v>
      </c>
    </row>
    <row r="89" spans="1:20" ht="28.5" x14ac:dyDescent="0.25">
      <c r="A89" s="28" t="s">
        <v>180</v>
      </c>
      <c r="B89" s="36" t="s">
        <v>181</v>
      </c>
      <c r="C89" s="66">
        <v>0</v>
      </c>
      <c r="D89" s="67">
        <v>0</v>
      </c>
      <c r="E89" s="75">
        <v>0</v>
      </c>
      <c r="F89" s="66">
        <v>2.3493936473429509</v>
      </c>
      <c r="G89" s="67">
        <v>4.6987872946859018E-3</v>
      </c>
      <c r="H89" s="68">
        <v>4.6987872946859018E-3</v>
      </c>
      <c r="I89" s="69">
        <v>5.419780127107936</v>
      </c>
      <c r="J89" s="67">
        <v>0.338736257944246</v>
      </c>
      <c r="K89" s="75">
        <v>0.69440932878570427</v>
      </c>
      <c r="L89" s="66">
        <v>3.9037004566345801</v>
      </c>
      <c r="M89" s="67">
        <v>5.3871066301557205E-2</v>
      </c>
      <c r="N89" s="68">
        <v>0.52231512109770684</v>
      </c>
      <c r="O89" s="69">
        <v>7.2495647288841125</v>
      </c>
      <c r="P89" s="67">
        <v>0.35812849760687515</v>
      </c>
      <c r="Q89" s="75">
        <v>0.82028824907323727</v>
      </c>
      <c r="R89" s="66">
        <v>2.880996728066421</v>
      </c>
      <c r="S89" s="67">
        <v>0.2981831613548746</v>
      </c>
      <c r="T89" s="68">
        <v>3.1071549712196354</v>
      </c>
    </row>
    <row r="90" spans="1:20" ht="28.5" x14ac:dyDescent="0.25">
      <c r="A90" s="28" t="s">
        <v>182</v>
      </c>
      <c r="B90" s="36" t="s">
        <v>183</v>
      </c>
      <c r="C90" s="66" t="s">
        <v>217</v>
      </c>
      <c r="D90" s="67" t="s">
        <v>217</v>
      </c>
      <c r="E90" s="75" t="s">
        <v>217</v>
      </c>
      <c r="F90" s="66" t="s">
        <v>217</v>
      </c>
      <c r="G90" s="67" t="s">
        <v>218</v>
      </c>
      <c r="H90" s="68" t="s">
        <v>217</v>
      </c>
      <c r="I90" s="69" t="s">
        <v>217</v>
      </c>
      <c r="J90" s="67" t="s">
        <v>217</v>
      </c>
      <c r="K90" s="75" t="s">
        <v>217</v>
      </c>
      <c r="L90" s="66" t="s">
        <v>217</v>
      </c>
      <c r="M90" s="67" t="s">
        <v>217</v>
      </c>
      <c r="N90" s="68" t="s">
        <v>217</v>
      </c>
      <c r="O90" s="69" t="s">
        <v>217</v>
      </c>
      <c r="P90" s="67" t="s">
        <v>217</v>
      </c>
      <c r="Q90" s="75" t="s">
        <v>217</v>
      </c>
      <c r="R90" s="66" t="s">
        <v>217</v>
      </c>
      <c r="S90" s="67" t="s">
        <v>217</v>
      </c>
      <c r="T90" s="68" t="s">
        <v>217</v>
      </c>
    </row>
    <row r="91" spans="1:20" ht="15.75" thickBot="1" x14ac:dyDescent="0.3">
      <c r="A91" s="29" t="s">
        <v>184</v>
      </c>
      <c r="B91" s="47" t="s">
        <v>185</v>
      </c>
      <c r="C91" s="66">
        <v>671.45188040099106</v>
      </c>
      <c r="D91" s="67">
        <v>6.0430669236089196</v>
      </c>
      <c r="E91" s="75">
        <v>6.0430669236089196</v>
      </c>
      <c r="F91" s="66">
        <v>7.5350696268690038</v>
      </c>
      <c r="G91" s="67">
        <v>0.22793585621278736</v>
      </c>
      <c r="H91" s="68">
        <v>1.3581963002431379</v>
      </c>
      <c r="I91" s="69">
        <v>1.7286227682972279</v>
      </c>
      <c r="J91" s="67">
        <v>0.10803892301857675</v>
      </c>
      <c r="K91" s="75">
        <v>0.10803892301857675</v>
      </c>
      <c r="L91" s="66">
        <v>2.8101888765178908</v>
      </c>
      <c r="M91" s="67">
        <v>4.7070663681674674E-2</v>
      </c>
      <c r="N91" s="68">
        <v>0.12610722583374034</v>
      </c>
      <c r="O91" s="69">
        <v>1.3373648553528574</v>
      </c>
      <c r="P91" s="67">
        <v>1.6048378264234289E-2</v>
      </c>
      <c r="Q91" s="75">
        <v>1.6048378264234289E-2</v>
      </c>
      <c r="R91" s="66">
        <v>3.7464556890107592</v>
      </c>
      <c r="S91" s="67">
        <v>0.3783920245900867</v>
      </c>
      <c r="T91" s="68">
        <v>1.5023287312933145</v>
      </c>
    </row>
    <row r="92" spans="1:20" ht="15.75" thickBot="1" x14ac:dyDescent="0.3">
      <c r="A92" s="215" t="s">
        <v>186</v>
      </c>
      <c r="B92" s="216"/>
      <c r="C92" s="12">
        <v>25.766169713697462</v>
      </c>
      <c r="D92" s="13">
        <v>0.40691297561074286</v>
      </c>
      <c r="E92" s="16">
        <v>1.2831848680291609</v>
      </c>
      <c r="F92" s="12">
        <v>19.797074692574064</v>
      </c>
      <c r="G92" s="13">
        <v>0.37580423782313638</v>
      </c>
      <c r="H92" s="14">
        <v>1.3146175662890249</v>
      </c>
      <c r="I92" s="15">
        <v>15.803002603056425</v>
      </c>
      <c r="J92" s="13">
        <v>0.39600630716887447</v>
      </c>
      <c r="K92" s="16">
        <v>1.399869908565081</v>
      </c>
      <c r="L92" s="12">
        <v>15.387550855572096</v>
      </c>
      <c r="M92" s="13">
        <v>0.4645087553365484</v>
      </c>
      <c r="N92" s="14">
        <v>1.7528073860820217</v>
      </c>
      <c r="O92" s="15">
        <v>14.05328886543473</v>
      </c>
      <c r="P92" s="13">
        <v>0.48052487150882611</v>
      </c>
      <c r="Q92" s="16">
        <v>1.9854025090919809</v>
      </c>
      <c r="R92" s="12">
        <v>9.4165636991154482</v>
      </c>
      <c r="S92" s="13">
        <v>0.36595061948009316</v>
      </c>
      <c r="T92" s="14">
        <v>1.9246670928039162</v>
      </c>
    </row>
    <row r="93" spans="1:20" x14ac:dyDescent="0.25">
      <c r="A93" s="1"/>
      <c r="B93" s="2"/>
      <c r="C93" s="4"/>
      <c r="D93" s="4"/>
      <c r="E93" s="5"/>
      <c r="F93" s="4"/>
      <c r="G93" s="4"/>
      <c r="H93" s="5"/>
      <c r="I93" s="4"/>
      <c r="J93" s="4"/>
      <c r="K93" s="5"/>
      <c r="L93" s="4"/>
      <c r="M93" s="4"/>
      <c r="N93" s="5"/>
      <c r="O93" s="4"/>
      <c r="P93" s="4"/>
      <c r="Q93" s="5"/>
      <c r="R93" s="4"/>
      <c r="S93" s="4"/>
      <c r="T93" s="5"/>
    </row>
    <row r="94" spans="1:20" ht="36" customHeight="1" x14ac:dyDescent="0.25">
      <c r="A94" s="188" t="s">
        <v>187</v>
      </c>
      <c r="B94" s="189"/>
      <c r="C94" s="189"/>
      <c r="D94" s="189"/>
      <c r="E94" s="189"/>
      <c r="F94" s="189"/>
      <c r="G94" s="189"/>
      <c r="H94" s="189"/>
      <c r="I94" s="11"/>
      <c r="J94" s="11"/>
      <c r="K94" s="11"/>
      <c r="L94" s="11"/>
      <c r="M94" s="11"/>
      <c r="N94" s="11"/>
      <c r="O94" s="8"/>
      <c r="P94" s="8"/>
      <c r="Q94" s="8"/>
      <c r="R94" s="11"/>
      <c r="S94" s="11"/>
      <c r="T94" s="11"/>
    </row>
    <row r="95" spans="1:20" x14ac:dyDescent="0.25">
      <c r="A95" s="205"/>
      <c r="B95" s="206"/>
      <c r="C95" s="206"/>
      <c r="D95" s="206"/>
      <c r="E95" s="206"/>
      <c r="F95" s="206"/>
      <c r="G95" s="206"/>
      <c r="H95" s="206"/>
      <c r="I95" s="11"/>
      <c r="J95" s="11"/>
      <c r="K95" s="11"/>
      <c r="L95" s="11"/>
      <c r="M95" s="11"/>
      <c r="N95" s="11"/>
      <c r="O95" s="8"/>
      <c r="P95" s="8"/>
      <c r="Q95" s="8"/>
      <c r="R95" s="11"/>
      <c r="S95" s="11"/>
      <c r="T95" s="11"/>
    </row>
  </sheetData>
  <mergeCells count="12">
    <mergeCell ref="A94:H94"/>
    <mergeCell ref="A95:H95"/>
    <mergeCell ref="A1:T1"/>
    <mergeCell ref="A2:A3"/>
    <mergeCell ref="B2:B3"/>
    <mergeCell ref="C2:E2"/>
    <mergeCell ref="F2:H2"/>
    <mergeCell ref="I2:K2"/>
    <mergeCell ref="L2:N2"/>
    <mergeCell ref="O2:Q2"/>
    <mergeCell ref="R2:T2"/>
    <mergeCell ref="A92:B9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99"/>
  <sheetViews>
    <sheetView workbookViewId="0">
      <selection activeCell="E12" sqref="E12"/>
    </sheetView>
  </sheetViews>
  <sheetFormatPr defaultColWidth="11.42578125" defaultRowHeight="15" x14ac:dyDescent="0.25"/>
  <cols>
    <col min="1" max="1" width="7.7109375" style="61" customWidth="1"/>
    <col min="2" max="2" width="51.42578125" style="61" bestFit="1" customWidth="1"/>
    <col min="3" max="29" width="9.5703125" style="61" customWidth="1"/>
    <col min="30" max="16384" width="11.42578125" style="61"/>
  </cols>
  <sheetData>
    <row r="1" spans="1:29" ht="25.15" customHeight="1" thickTop="1" thickBot="1" x14ac:dyDescent="0.3">
      <c r="A1" s="190" t="s">
        <v>212</v>
      </c>
      <c r="B1" s="191"/>
      <c r="C1" s="191"/>
      <c r="D1" s="191"/>
      <c r="E1" s="191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3"/>
    </row>
    <row r="2" spans="1:29" ht="25.15" customHeight="1" thickTop="1" thickBot="1" x14ac:dyDescent="0.3">
      <c r="A2" s="194" t="s">
        <v>1</v>
      </c>
      <c r="B2" s="218" t="s">
        <v>2</v>
      </c>
      <c r="C2" s="198" t="s">
        <v>199</v>
      </c>
      <c r="D2" s="199"/>
      <c r="E2" s="200"/>
      <c r="F2" s="213" t="s">
        <v>200</v>
      </c>
      <c r="G2" s="199"/>
      <c r="H2" s="199"/>
      <c r="I2" s="198" t="s">
        <v>201</v>
      </c>
      <c r="J2" s="199"/>
      <c r="K2" s="200"/>
      <c r="L2" s="213" t="s">
        <v>202</v>
      </c>
      <c r="M2" s="199"/>
      <c r="N2" s="199"/>
      <c r="O2" s="220" t="s">
        <v>203</v>
      </c>
      <c r="P2" s="199"/>
      <c r="Q2" s="200"/>
      <c r="R2" s="213" t="s">
        <v>204</v>
      </c>
      <c r="S2" s="199"/>
      <c r="T2" s="199"/>
      <c r="U2" s="220" t="s">
        <v>205</v>
      </c>
      <c r="V2" s="199"/>
      <c r="W2" s="200"/>
      <c r="X2" s="213" t="s">
        <v>206</v>
      </c>
      <c r="Y2" s="199"/>
      <c r="Z2" s="199"/>
      <c r="AA2" s="198" t="s">
        <v>207</v>
      </c>
      <c r="AB2" s="199"/>
      <c r="AC2" s="200"/>
    </row>
    <row r="3" spans="1:29" ht="25.15" customHeight="1" thickBot="1" x14ac:dyDescent="0.3">
      <c r="A3" s="217"/>
      <c r="B3" s="219"/>
      <c r="C3" s="39" t="s">
        <v>8</v>
      </c>
      <c r="D3" s="39" t="s">
        <v>9</v>
      </c>
      <c r="E3" s="54" t="s">
        <v>10</v>
      </c>
      <c r="F3" s="39" t="s">
        <v>8</v>
      </c>
      <c r="G3" s="40" t="s">
        <v>9</v>
      </c>
      <c r="H3" s="41" t="s">
        <v>10</v>
      </c>
      <c r="I3" s="39" t="s">
        <v>8</v>
      </c>
      <c r="J3" s="40" t="s">
        <v>9</v>
      </c>
      <c r="K3" s="41" t="s">
        <v>10</v>
      </c>
      <c r="L3" s="49" t="s">
        <v>8</v>
      </c>
      <c r="M3" s="40" t="s">
        <v>9</v>
      </c>
      <c r="N3" s="48" t="s">
        <v>10</v>
      </c>
      <c r="O3" s="52" t="s">
        <v>8</v>
      </c>
      <c r="P3" s="40" t="s">
        <v>9</v>
      </c>
      <c r="Q3" s="53" t="s">
        <v>10</v>
      </c>
      <c r="R3" s="49" t="s">
        <v>8</v>
      </c>
      <c r="S3" s="40" t="s">
        <v>9</v>
      </c>
      <c r="T3" s="48" t="s">
        <v>10</v>
      </c>
      <c r="U3" s="52" t="s">
        <v>8</v>
      </c>
      <c r="V3" s="40" t="s">
        <v>9</v>
      </c>
      <c r="W3" s="53" t="s">
        <v>10</v>
      </c>
      <c r="X3" s="49" t="s">
        <v>8</v>
      </c>
      <c r="Y3" s="40" t="s">
        <v>9</v>
      </c>
      <c r="Z3" s="48" t="s">
        <v>10</v>
      </c>
      <c r="AA3" s="39" t="s">
        <v>8</v>
      </c>
      <c r="AB3" s="40" t="s">
        <v>9</v>
      </c>
      <c r="AC3" s="41" t="s">
        <v>10</v>
      </c>
    </row>
    <row r="4" spans="1:29" ht="28.5" x14ac:dyDescent="0.25">
      <c r="A4" s="27" t="s">
        <v>11</v>
      </c>
      <c r="B4" s="35" t="s">
        <v>12</v>
      </c>
      <c r="C4" s="62">
        <v>11.53733408072673</v>
      </c>
      <c r="D4" s="121">
        <v>0.42043094238720996</v>
      </c>
      <c r="E4" s="64">
        <v>2.3830887968017458</v>
      </c>
      <c r="F4" s="65">
        <v>9.9197032438582777</v>
      </c>
      <c r="G4" s="121">
        <v>0.36171489328497503</v>
      </c>
      <c r="H4" s="74">
        <v>1.3049723892411416</v>
      </c>
      <c r="I4" s="62">
        <v>11.263713550127816</v>
      </c>
      <c r="J4" s="63">
        <v>0.32439495024368109</v>
      </c>
      <c r="K4" s="64">
        <v>1.6197220085083799</v>
      </c>
      <c r="L4" s="65">
        <v>15.606480162418626</v>
      </c>
      <c r="M4" s="63">
        <v>0.36348911069196832</v>
      </c>
      <c r="N4" s="74">
        <v>1.7255091975939574</v>
      </c>
      <c r="O4" s="62">
        <v>16.069798446411056</v>
      </c>
      <c r="P4" s="63">
        <v>0.56947348244469176</v>
      </c>
      <c r="Q4" s="64">
        <v>2.2643350373396078</v>
      </c>
      <c r="R4" s="65">
        <v>16.080750776484177</v>
      </c>
      <c r="S4" s="63">
        <v>0.61709881104758024</v>
      </c>
      <c r="T4" s="74">
        <v>3.0292114275202069</v>
      </c>
      <c r="U4" s="62">
        <v>16.099759630588718</v>
      </c>
      <c r="V4" s="63">
        <v>0.26679601673547015</v>
      </c>
      <c r="W4" s="64">
        <v>0.26679601673547015</v>
      </c>
      <c r="X4" s="65" t="s">
        <v>217</v>
      </c>
      <c r="Y4" s="63" t="s">
        <v>217</v>
      </c>
      <c r="Z4" s="74" t="s">
        <v>217</v>
      </c>
      <c r="AA4" s="62" t="s">
        <v>217</v>
      </c>
      <c r="AB4" s="63" t="s">
        <v>217</v>
      </c>
      <c r="AC4" s="64" t="s">
        <v>217</v>
      </c>
    </row>
    <row r="5" spans="1:29" x14ac:dyDescent="0.25">
      <c r="A5" s="28" t="s">
        <v>13</v>
      </c>
      <c r="B5" s="36" t="s">
        <v>14</v>
      </c>
      <c r="C5" s="66">
        <v>14.726243279195675</v>
      </c>
      <c r="D5" s="67">
        <v>0.42522027468677515</v>
      </c>
      <c r="E5" s="68">
        <v>16.578068371554533</v>
      </c>
      <c r="F5" s="69">
        <v>40.260264898049329</v>
      </c>
      <c r="G5" s="67">
        <v>0.47507112579698213</v>
      </c>
      <c r="H5" s="75">
        <v>2.286783046209202</v>
      </c>
      <c r="I5" s="66">
        <v>20.666964270952171</v>
      </c>
      <c r="J5" s="67">
        <v>0.70956577330269122</v>
      </c>
      <c r="K5" s="68">
        <v>7.9430032681359508</v>
      </c>
      <c r="L5" s="69">
        <v>34.26997359727001</v>
      </c>
      <c r="M5" s="67">
        <v>0.96527092298977191</v>
      </c>
      <c r="N5" s="75">
        <v>5.034830287665585</v>
      </c>
      <c r="O5" s="66" t="s">
        <v>217</v>
      </c>
      <c r="P5" s="67" t="s">
        <v>217</v>
      </c>
      <c r="Q5" s="68" t="s">
        <v>217</v>
      </c>
      <c r="R5" s="69" t="s">
        <v>217</v>
      </c>
      <c r="S5" s="67" t="s">
        <v>217</v>
      </c>
      <c r="T5" s="75" t="s">
        <v>217</v>
      </c>
      <c r="U5" s="66" t="s">
        <v>217</v>
      </c>
      <c r="V5" s="67" t="s">
        <v>217</v>
      </c>
      <c r="W5" s="68" t="s">
        <v>217</v>
      </c>
      <c r="X5" s="69" t="s">
        <v>217</v>
      </c>
      <c r="Y5" s="67" t="s">
        <v>217</v>
      </c>
      <c r="Z5" s="75" t="s">
        <v>217</v>
      </c>
      <c r="AA5" s="66" t="s">
        <v>217</v>
      </c>
      <c r="AB5" s="67" t="s">
        <v>217</v>
      </c>
      <c r="AC5" s="68" t="s">
        <v>217</v>
      </c>
    </row>
    <row r="6" spans="1:29" x14ac:dyDescent="0.25">
      <c r="A6" s="28" t="s">
        <v>15</v>
      </c>
      <c r="B6" s="36" t="s">
        <v>16</v>
      </c>
      <c r="C6" s="66"/>
      <c r="D6" s="67"/>
      <c r="E6" s="68"/>
      <c r="F6" s="69"/>
      <c r="G6" s="67"/>
      <c r="H6" s="75"/>
      <c r="I6" s="66"/>
      <c r="J6" s="67"/>
      <c r="K6" s="68"/>
      <c r="L6" s="69"/>
      <c r="M6" s="67"/>
      <c r="N6" s="75"/>
      <c r="O6" s="66" t="s">
        <v>217</v>
      </c>
      <c r="P6" s="67" t="s">
        <v>217</v>
      </c>
      <c r="Q6" s="68" t="s">
        <v>217</v>
      </c>
      <c r="R6" s="69" t="s">
        <v>217</v>
      </c>
      <c r="S6" s="67" t="s">
        <v>217</v>
      </c>
      <c r="T6" s="75" t="s">
        <v>217</v>
      </c>
      <c r="U6" s="66" t="s">
        <v>217</v>
      </c>
      <c r="V6" s="67" t="s">
        <v>217</v>
      </c>
      <c r="W6" s="68" t="s">
        <v>217</v>
      </c>
      <c r="X6" s="69" t="s">
        <v>217</v>
      </c>
      <c r="Y6" s="67" t="s">
        <v>217</v>
      </c>
      <c r="Z6" s="75" t="s">
        <v>217</v>
      </c>
      <c r="AA6" s="66" t="s">
        <v>217</v>
      </c>
      <c r="AB6" s="67" t="s">
        <v>217</v>
      </c>
      <c r="AC6" s="68" t="s">
        <v>217</v>
      </c>
    </row>
    <row r="7" spans="1:29" x14ac:dyDescent="0.25">
      <c r="A7" s="28" t="s">
        <v>17</v>
      </c>
      <c r="B7" s="36" t="s">
        <v>18</v>
      </c>
      <c r="C7" s="66"/>
      <c r="D7" s="67"/>
      <c r="E7" s="68"/>
      <c r="F7" s="69"/>
      <c r="G7" s="67"/>
      <c r="H7" s="75"/>
      <c r="I7" s="66"/>
      <c r="J7" s="67"/>
      <c r="K7" s="68"/>
      <c r="L7" s="69"/>
      <c r="M7" s="67"/>
      <c r="N7" s="75"/>
      <c r="O7" s="66" t="s">
        <v>217</v>
      </c>
      <c r="P7" s="67" t="s">
        <v>217</v>
      </c>
      <c r="Q7" s="68" t="s">
        <v>217</v>
      </c>
      <c r="R7" s="69" t="s">
        <v>217</v>
      </c>
      <c r="S7" s="67" t="s">
        <v>217</v>
      </c>
      <c r="T7" s="75" t="s">
        <v>217</v>
      </c>
      <c r="U7" s="66" t="s">
        <v>217</v>
      </c>
      <c r="V7" s="67" t="s">
        <v>217</v>
      </c>
      <c r="W7" s="68" t="s">
        <v>217</v>
      </c>
      <c r="X7" s="69" t="s">
        <v>217</v>
      </c>
      <c r="Y7" s="67" t="s">
        <v>217</v>
      </c>
      <c r="Z7" s="75" t="s">
        <v>217</v>
      </c>
      <c r="AA7" s="66" t="s">
        <v>217</v>
      </c>
      <c r="AB7" s="67" t="s">
        <v>217</v>
      </c>
      <c r="AC7" s="68" t="s">
        <v>217</v>
      </c>
    </row>
    <row r="8" spans="1:29" x14ac:dyDescent="0.25">
      <c r="A8" s="28" t="s">
        <v>19</v>
      </c>
      <c r="B8" s="37" t="s">
        <v>20</v>
      </c>
      <c r="C8" s="66"/>
      <c r="D8" s="67"/>
      <c r="E8" s="68"/>
      <c r="F8" s="69"/>
      <c r="G8" s="67"/>
      <c r="H8" s="75"/>
      <c r="I8" s="66"/>
      <c r="J8" s="67"/>
      <c r="K8" s="68"/>
      <c r="L8" s="69"/>
      <c r="M8" s="67"/>
      <c r="N8" s="75"/>
      <c r="O8" s="66" t="s">
        <v>217</v>
      </c>
      <c r="P8" s="67" t="s">
        <v>217</v>
      </c>
      <c r="Q8" s="68" t="s">
        <v>217</v>
      </c>
      <c r="R8" s="69" t="s">
        <v>217</v>
      </c>
      <c r="S8" s="67" t="s">
        <v>217</v>
      </c>
      <c r="T8" s="75" t="s">
        <v>217</v>
      </c>
      <c r="U8" s="66" t="s">
        <v>217</v>
      </c>
      <c r="V8" s="67" t="s">
        <v>217</v>
      </c>
      <c r="W8" s="68" t="s">
        <v>217</v>
      </c>
      <c r="X8" s="69" t="s">
        <v>217</v>
      </c>
      <c r="Y8" s="67" t="s">
        <v>217</v>
      </c>
      <c r="Z8" s="75" t="s">
        <v>217</v>
      </c>
      <c r="AA8" s="66" t="s">
        <v>217</v>
      </c>
      <c r="AB8" s="67" t="s">
        <v>217</v>
      </c>
      <c r="AC8" s="68" t="s">
        <v>217</v>
      </c>
    </row>
    <row r="9" spans="1:29" x14ac:dyDescent="0.25">
      <c r="A9" s="28" t="s">
        <v>21</v>
      </c>
      <c r="B9" s="36" t="s">
        <v>22</v>
      </c>
      <c r="C9" s="66" t="s">
        <v>217</v>
      </c>
      <c r="D9" s="67" t="s">
        <v>217</v>
      </c>
      <c r="E9" s="68" t="s">
        <v>217</v>
      </c>
      <c r="F9" s="69">
        <v>0</v>
      </c>
      <c r="G9" s="67">
        <v>0</v>
      </c>
      <c r="H9" s="75">
        <v>0</v>
      </c>
      <c r="I9" s="66" t="s">
        <v>218</v>
      </c>
      <c r="J9" s="67" t="s">
        <v>217</v>
      </c>
      <c r="K9" s="68" t="s">
        <v>217</v>
      </c>
      <c r="L9" s="69" t="s">
        <v>218</v>
      </c>
      <c r="M9" s="67" t="s">
        <v>217</v>
      </c>
      <c r="N9" s="75" t="s">
        <v>217</v>
      </c>
      <c r="O9" s="66" t="s">
        <v>217</v>
      </c>
      <c r="P9" s="67" t="s">
        <v>217</v>
      </c>
      <c r="Q9" s="68" t="s">
        <v>217</v>
      </c>
      <c r="R9" s="69" t="s">
        <v>217</v>
      </c>
      <c r="S9" s="67" t="s">
        <v>217</v>
      </c>
      <c r="T9" s="75" t="s">
        <v>217</v>
      </c>
      <c r="U9" s="66" t="s">
        <v>217</v>
      </c>
      <c r="V9" s="67" t="s">
        <v>217</v>
      </c>
      <c r="W9" s="68" t="s">
        <v>217</v>
      </c>
      <c r="X9" s="69" t="s">
        <v>217</v>
      </c>
      <c r="Y9" s="67" t="s">
        <v>217</v>
      </c>
      <c r="Z9" s="75" t="s">
        <v>217</v>
      </c>
      <c r="AA9" s="66" t="s">
        <v>217</v>
      </c>
      <c r="AB9" s="67" t="s">
        <v>217</v>
      </c>
      <c r="AC9" s="68" t="s">
        <v>217</v>
      </c>
    </row>
    <row r="10" spans="1:29" x14ac:dyDescent="0.25">
      <c r="A10" s="28" t="s">
        <v>23</v>
      </c>
      <c r="B10" s="36" t="s">
        <v>24</v>
      </c>
      <c r="C10" s="66">
        <v>22.115111366172062</v>
      </c>
      <c r="D10" s="67">
        <v>1.1204989758860511</v>
      </c>
      <c r="E10" s="68">
        <v>6.6492768174290662</v>
      </c>
      <c r="F10" s="69">
        <v>26.52687498716762</v>
      </c>
      <c r="G10" s="67">
        <v>1.4801996242839532</v>
      </c>
      <c r="H10" s="75">
        <v>7.8466496212041825</v>
      </c>
      <c r="I10" s="66">
        <v>33.228931196175068</v>
      </c>
      <c r="J10" s="67">
        <v>0.93041007349290183</v>
      </c>
      <c r="K10" s="68">
        <v>2.8885435189817898</v>
      </c>
      <c r="L10" s="69">
        <v>27.431186012472505</v>
      </c>
      <c r="M10" s="67">
        <v>1.7373084474565919</v>
      </c>
      <c r="N10" s="75">
        <v>7.3949905625290455</v>
      </c>
      <c r="O10" s="66" t="s">
        <v>217</v>
      </c>
      <c r="P10" s="67" t="s">
        <v>217</v>
      </c>
      <c r="Q10" s="68" t="s">
        <v>217</v>
      </c>
      <c r="R10" s="69">
        <v>32.539897317956338</v>
      </c>
      <c r="S10" s="67">
        <v>0.99161055511035368</v>
      </c>
      <c r="T10" s="75">
        <v>4.3312315956374512</v>
      </c>
      <c r="U10" s="66">
        <v>20.373548675404393</v>
      </c>
      <c r="V10" s="67">
        <v>0.6918517571022742</v>
      </c>
      <c r="W10" s="68">
        <v>2.0288658889256874</v>
      </c>
      <c r="X10" s="69" t="s">
        <v>217</v>
      </c>
      <c r="Y10" s="67" t="s">
        <v>217</v>
      </c>
      <c r="Z10" s="75" t="s">
        <v>217</v>
      </c>
      <c r="AA10" s="66" t="s">
        <v>217</v>
      </c>
      <c r="AB10" s="67" t="s">
        <v>217</v>
      </c>
      <c r="AC10" s="68" t="s">
        <v>217</v>
      </c>
    </row>
    <row r="11" spans="1:29" ht="28.5" x14ac:dyDescent="0.25">
      <c r="A11" s="28" t="s">
        <v>25</v>
      </c>
      <c r="B11" s="36" t="s">
        <v>26</v>
      </c>
      <c r="C11" s="66" t="s">
        <v>217</v>
      </c>
      <c r="D11" s="67" t="s">
        <v>217</v>
      </c>
      <c r="E11" s="68" t="s">
        <v>217</v>
      </c>
      <c r="F11" s="69">
        <v>63.653419859548727</v>
      </c>
      <c r="G11" s="67">
        <v>0.63653419859548721</v>
      </c>
      <c r="H11" s="75">
        <v>0.63653419859548721</v>
      </c>
      <c r="I11" s="66">
        <v>23.000957989900282</v>
      </c>
      <c r="J11" s="67">
        <v>6.900287396970084E-2</v>
      </c>
      <c r="K11" s="68">
        <v>6.900287396970084E-2</v>
      </c>
      <c r="L11" s="69" t="s">
        <v>218</v>
      </c>
      <c r="M11" s="67" t="s">
        <v>217</v>
      </c>
      <c r="N11" s="75" t="s">
        <v>217</v>
      </c>
      <c r="O11" s="66" t="s">
        <v>217</v>
      </c>
      <c r="P11" s="67" t="s">
        <v>217</v>
      </c>
      <c r="Q11" s="68" t="s">
        <v>217</v>
      </c>
      <c r="R11" s="69" t="s">
        <v>217</v>
      </c>
      <c r="S11" s="67" t="s">
        <v>217</v>
      </c>
      <c r="T11" s="75" t="s">
        <v>217</v>
      </c>
      <c r="U11" s="66" t="s">
        <v>217</v>
      </c>
      <c r="V11" s="67" t="s">
        <v>217</v>
      </c>
      <c r="W11" s="68" t="s">
        <v>217</v>
      </c>
      <c r="X11" s="69" t="s">
        <v>217</v>
      </c>
      <c r="Y11" s="67" t="s">
        <v>217</v>
      </c>
      <c r="Z11" s="75" t="s">
        <v>217</v>
      </c>
      <c r="AA11" s="66" t="s">
        <v>217</v>
      </c>
      <c r="AB11" s="67" t="s">
        <v>217</v>
      </c>
      <c r="AC11" s="68" t="s">
        <v>217</v>
      </c>
    </row>
    <row r="12" spans="1:29" x14ac:dyDescent="0.25">
      <c r="A12" s="28" t="s">
        <v>27</v>
      </c>
      <c r="B12" s="37" t="s">
        <v>28</v>
      </c>
      <c r="C12" s="66">
        <v>11.706216999888349</v>
      </c>
      <c r="D12" s="67">
        <v>0.26843566568709493</v>
      </c>
      <c r="E12" s="68">
        <v>1.3482332682630032</v>
      </c>
      <c r="F12" s="69">
        <v>11.936002328743168</v>
      </c>
      <c r="G12" s="67">
        <v>0.39447032086456074</v>
      </c>
      <c r="H12" s="75">
        <v>2.4032121761896303</v>
      </c>
      <c r="I12" s="66">
        <v>16.265753807186957</v>
      </c>
      <c r="J12" s="67">
        <v>0.43917535279404779</v>
      </c>
      <c r="K12" s="68">
        <v>1.4267389768018273</v>
      </c>
      <c r="L12" s="69">
        <v>24.390795673537795</v>
      </c>
      <c r="M12" s="67">
        <v>0.7070289498982627</v>
      </c>
      <c r="N12" s="75">
        <v>2.3994825399635724</v>
      </c>
      <c r="O12" s="66">
        <v>27.414644929235536</v>
      </c>
      <c r="P12" s="67">
        <v>0.70330157501295043</v>
      </c>
      <c r="Q12" s="68">
        <v>2.3604554849145014</v>
      </c>
      <c r="R12" s="69">
        <v>26.396760516644058</v>
      </c>
      <c r="S12" s="67">
        <v>0.6246709577024081</v>
      </c>
      <c r="T12" s="75">
        <v>1.7304281132731376</v>
      </c>
      <c r="U12" s="66">
        <v>30.36587976405411</v>
      </c>
      <c r="V12" s="67">
        <v>0.60187771842495486</v>
      </c>
      <c r="W12" s="68">
        <v>2.125753669819582</v>
      </c>
      <c r="X12" s="69">
        <v>14.741063150806387</v>
      </c>
      <c r="Y12" s="67">
        <v>0.36257345711310324</v>
      </c>
      <c r="Z12" s="75">
        <v>1.3235773817522118</v>
      </c>
      <c r="AA12" s="66">
        <v>15.973748344785086</v>
      </c>
      <c r="AB12" s="67">
        <v>0.39373131055254051</v>
      </c>
      <c r="AC12" s="68">
        <v>1.019729556496821</v>
      </c>
    </row>
    <row r="13" spans="1:29" x14ac:dyDescent="0.25">
      <c r="A13" s="28" t="s">
        <v>29</v>
      </c>
      <c r="B13" s="36" t="s">
        <v>30</v>
      </c>
      <c r="C13" s="66">
        <v>29.682402253540751</v>
      </c>
      <c r="D13" s="67">
        <v>0.87398184413203328</v>
      </c>
      <c r="E13" s="68">
        <v>4.3369287737117874</v>
      </c>
      <c r="F13" s="69">
        <v>26.783218048797416</v>
      </c>
      <c r="G13" s="67">
        <v>0.28696305052282944</v>
      </c>
      <c r="H13" s="75">
        <v>0.28696305052282944</v>
      </c>
      <c r="I13" s="66">
        <v>17.466313158469092</v>
      </c>
      <c r="J13" s="67">
        <v>0.13723531767368571</v>
      </c>
      <c r="K13" s="68">
        <v>0.51151345678373761</v>
      </c>
      <c r="L13" s="69">
        <v>23.994123989855094</v>
      </c>
      <c r="M13" s="67">
        <v>0.39281808703391335</v>
      </c>
      <c r="N13" s="75">
        <v>1.4725536665773926</v>
      </c>
      <c r="O13" s="66">
        <v>29.264057292000803</v>
      </c>
      <c r="P13" s="67">
        <v>0.67118531401976045</v>
      </c>
      <c r="Q13" s="68">
        <v>3.0075898881391794</v>
      </c>
      <c r="R13" s="69">
        <v>20.304574024926978</v>
      </c>
      <c r="S13" s="67">
        <v>0.70219985169539134</v>
      </c>
      <c r="T13" s="75">
        <v>1.9712357282533275</v>
      </c>
      <c r="U13" s="66">
        <v>19.006729292188595</v>
      </c>
      <c r="V13" s="67">
        <v>0.46739275213972864</v>
      </c>
      <c r="W13" s="68">
        <v>1.3745321047214571</v>
      </c>
      <c r="X13" s="69" t="s">
        <v>217</v>
      </c>
      <c r="Y13" s="67" t="s">
        <v>217</v>
      </c>
      <c r="Z13" s="75" t="s">
        <v>217</v>
      </c>
      <c r="AA13" s="66">
        <v>5.4243238476768596</v>
      </c>
      <c r="AB13" s="67">
        <v>0.16840059945287705</v>
      </c>
      <c r="AC13" s="68">
        <v>0.4087967699749197</v>
      </c>
    </row>
    <row r="14" spans="1:29" x14ac:dyDescent="0.25">
      <c r="A14" s="28" t="s">
        <v>31</v>
      </c>
      <c r="B14" s="36" t="s">
        <v>32</v>
      </c>
      <c r="C14" s="66">
        <v>0</v>
      </c>
      <c r="D14" s="67">
        <v>0</v>
      </c>
      <c r="E14" s="68">
        <v>0</v>
      </c>
      <c r="F14" s="69">
        <v>0</v>
      </c>
      <c r="G14" s="67">
        <v>0</v>
      </c>
      <c r="H14" s="75">
        <v>0</v>
      </c>
      <c r="I14" s="66">
        <v>0</v>
      </c>
      <c r="J14" s="67">
        <v>0</v>
      </c>
      <c r="K14" s="68">
        <v>0</v>
      </c>
      <c r="L14" s="69">
        <v>27.929872558784503</v>
      </c>
      <c r="M14" s="67">
        <v>0.59849726911681078</v>
      </c>
      <c r="N14" s="75">
        <v>1.1969945382336216</v>
      </c>
      <c r="O14" s="66">
        <v>5.0475905768045797</v>
      </c>
      <c r="P14" s="67">
        <v>0.11104699268970075</v>
      </c>
      <c r="Q14" s="68">
        <v>0.11104699268970075</v>
      </c>
      <c r="R14" s="69">
        <v>0</v>
      </c>
      <c r="S14" s="67">
        <v>0</v>
      </c>
      <c r="T14" s="75">
        <v>0</v>
      </c>
      <c r="U14" s="66">
        <v>20.415263298075068</v>
      </c>
      <c r="V14" s="67">
        <v>0.26539842287497589</v>
      </c>
      <c r="W14" s="68">
        <v>2.9449017307473286</v>
      </c>
      <c r="X14" s="69">
        <v>3.1248518624913939</v>
      </c>
      <c r="Y14" s="67">
        <v>1.562425931245697E-2</v>
      </c>
      <c r="Z14" s="75">
        <v>0.24998814899931152</v>
      </c>
      <c r="AA14" s="66" t="s">
        <v>217</v>
      </c>
      <c r="AB14" s="67" t="s">
        <v>217</v>
      </c>
      <c r="AC14" s="68" t="s">
        <v>217</v>
      </c>
    </row>
    <row r="15" spans="1:29" x14ac:dyDescent="0.25">
      <c r="A15" s="28" t="s">
        <v>33</v>
      </c>
      <c r="B15" s="36" t="s">
        <v>34</v>
      </c>
      <c r="C15" s="66">
        <v>17.638888386670537</v>
      </c>
      <c r="D15" s="67">
        <v>0.86808529274400004</v>
      </c>
      <c r="E15" s="68">
        <v>3.1359423710302119</v>
      </c>
      <c r="F15" s="69">
        <v>10.362888457018967</v>
      </c>
      <c r="G15" s="67">
        <v>0.31088665371056901</v>
      </c>
      <c r="H15" s="75">
        <v>5.2073514496520303</v>
      </c>
      <c r="I15" s="66">
        <v>16.625031584096462</v>
      </c>
      <c r="J15" s="67">
        <v>0.66985023090921991</v>
      </c>
      <c r="K15" s="68">
        <v>3.0337219092729355</v>
      </c>
      <c r="L15" s="69">
        <v>21.577794266139456</v>
      </c>
      <c r="M15" s="67">
        <v>0.44612790222979237</v>
      </c>
      <c r="N15" s="75">
        <v>1.412925177790586</v>
      </c>
      <c r="O15" s="66">
        <v>23.386858899661949</v>
      </c>
      <c r="P15" s="67">
        <v>0.57531672893168395</v>
      </c>
      <c r="Q15" s="68">
        <v>2.2591705697073441</v>
      </c>
      <c r="R15" s="69">
        <v>22.741014502126877</v>
      </c>
      <c r="S15" s="67">
        <v>0.43408048481659783</v>
      </c>
      <c r="T15" s="75">
        <v>1.0890217024778519</v>
      </c>
      <c r="U15" s="66">
        <v>23.129161797265798</v>
      </c>
      <c r="V15" s="67">
        <v>0.53498756852806106</v>
      </c>
      <c r="W15" s="68">
        <v>2.1134451166489177</v>
      </c>
      <c r="X15" s="69">
        <v>18.85145262695935</v>
      </c>
      <c r="Y15" s="67">
        <v>0.30105198589113868</v>
      </c>
      <c r="Z15" s="75">
        <v>0.96513724888629759</v>
      </c>
      <c r="AA15" s="66">
        <v>19.38557792422727</v>
      </c>
      <c r="AB15" s="67">
        <v>0.59216882565412987</v>
      </c>
      <c r="AC15" s="68">
        <v>4.2951171088366049</v>
      </c>
    </row>
    <row r="16" spans="1:29" x14ac:dyDescent="0.25">
      <c r="A16" s="28" t="s">
        <v>35</v>
      </c>
      <c r="B16" s="36" t="s">
        <v>36</v>
      </c>
      <c r="C16" s="66">
        <v>6.8457459028895347</v>
      </c>
      <c r="D16" s="67">
        <v>0.65376873372595057</v>
      </c>
      <c r="E16" s="68">
        <v>0.65376873372595057</v>
      </c>
      <c r="F16" s="69">
        <v>7.5846733017641537</v>
      </c>
      <c r="G16" s="67">
        <v>3.792336650882077E-2</v>
      </c>
      <c r="H16" s="75">
        <v>1.4600496105895997</v>
      </c>
      <c r="I16" s="66">
        <v>2.6779874479782526</v>
      </c>
      <c r="J16" s="67">
        <v>8.9712579507271462E-2</v>
      </c>
      <c r="K16" s="68">
        <v>0.39098616740482489</v>
      </c>
      <c r="L16" s="69">
        <v>1.7275838949722973</v>
      </c>
      <c r="M16" s="67">
        <v>9.5017114223476355E-3</v>
      </c>
      <c r="N16" s="75">
        <v>9.5017114223476355E-3</v>
      </c>
      <c r="O16" s="66">
        <v>6.6992014501627395</v>
      </c>
      <c r="P16" s="67">
        <v>0.10551242284006315</v>
      </c>
      <c r="Q16" s="68">
        <v>0.48234250441171728</v>
      </c>
      <c r="R16" s="69">
        <v>6.9833272712233185</v>
      </c>
      <c r="S16" s="67">
        <v>2.0949981813669954E-2</v>
      </c>
      <c r="T16" s="75">
        <v>2.0949981813669954E-2</v>
      </c>
      <c r="U16" s="66" t="s">
        <v>217</v>
      </c>
      <c r="V16" s="67" t="s">
        <v>217</v>
      </c>
      <c r="W16" s="68" t="s">
        <v>217</v>
      </c>
      <c r="X16" s="69">
        <v>15.832644723236795</v>
      </c>
      <c r="Y16" s="67">
        <v>0.18999173667884153</v>
      </c>
      <c r="Z16" s="75">
        <v>0.58580785475976138</v>
      </c>
      <c r="AA16" s="66" t="s">
        <v>217</v>
      </c>
      <c r="AB16" s="67" t="s">
        <v>217</v>
      </c>
      <c r="AC16" s="68" t="s">
        <v>217</v>
      </c>
    </row>
    <row r="17" spans="1:29" x14ac:dyDescent="0.25">
      <c r="A17" s="28" t="s">
        <v>37</v>
      </c>
      <c r="B17" s="36" t="s">
        <v>38</v>
      </c>
      <c r="C17" s="66">
        <v>0</v>
      </c>
      <c r="D17" s="67">
        <v>0</v>
      </c>
      <c r="E17" s="68">
        <v>0</v>
      </c>
      <c r="F17" s="69">
        <v>0</v>
      </c>
      <c r="G17" s="67">
        <v>0</v>
      </c>
      <c r="H17" s="75">
        <v>0</v>
      </c>
      <c r="I17" s="66">
        <v>13.402671608142336</v>
      </c>
      <c r="J17" s="67">
        <v>0.44228816306869712</v>
      </c>
      <c r="K17" s="68">
        <v>0.44228816306869712</v>
      </c>
      <c r="L17" s="69">
        <v>6.3243990445350899</v>
      </c>
      <c r="M17" s="67">
        <v>3.1621995222675447E-2</v>
      </c>
      <c r="N17" s="75">
        <v>2.4032716369233342</v>
      </c>
      <c r="O17" s="66" t="s">
        <v>217</v>
      </c>
      <c r="P17" s="67" t="s">
        <v>217</v>
      </c>
      <c r="Q17" s="68" t="s">
        <v>217</v>
      </c>
      <c r="R17" s="69">
        <v>46.590745493859572</v>
      </c>
      <c r="S17" s="67">
        <v>0.45425976856513078</v>
      </c>
      <c r="T17" s="75">
        <v>0.45425976856513078</v>
      </c>
      <c r="U17" s="66" t="s">
        <v>217</v>
      </c>
      <c r="V17" s="67" t="s">
        <v>217</v>
      </c>
      <c r="W17" s="68" t="s">
        <v>217</v>
      </c>
      <c r="X17" s="69">
        <v>15.871579033242018</v>
      </c>
      <c r="Y17" s="67">
        <v>0.313022808711162</v>
      </c>
      <c r="Z17" s="75">
        <v>0.90820702245773766</v>
      </c>
      <c r="AA17" s="66" t="s">
        <v>217</v>
      </c>
      <c r="AB17" s="67" t="s">
        <v>217</v>
      </c>
      <c r="AC17" s="68" t="s">
        <v>217</v>
      </c>
    </row>
    <row r="18" spans="1:29" ht="42.75" x14ac:dyDescent="0.25">
      <c r="A18" s="28" t="s">
        <v>39</v>
      </c>
      <c r="B18" s="36" t="s">
        <v>40</v>
      </c>
      <c r="C18" s="66">
        <v>33.454318190463361</v>
      </c>
      <c r="D18" s="67">
        <v>0.92185232347054591</v>
      </c>
      <c r="E18" s="68">
        <v>4.9177847739981138</v>
      </c>
      <c r="F18" s="69">
        <v>40.707688178554932</v>
      </c>
      <c r="G18" s="67">
        <v>1.4255832400129935</v>
      </c>
      <c r="H18" s="75">
        <v>4.9671521115472723</v>
      </c>
      <c r="I18" s="66">
        <v>35.702172477195241</v>
      </c>
      <c r="J18" s="67">
        <v>0.8406745925489566</v>
      </c>
      <c r="K18" s="68">
        <v>3.0581142112497544</v>
      </c>
      <c r="L18" s="69">
        <v>30.109950758866432</v>
      </c>
      <c r="M18" s="67">
        <v>0.90135594529767904</v>
      </c>
      <c r="N18" s="75">
        <v>3.5420471912869731</v>
      </c>
      <c r="O18" s="66">
        <v>30.980823165156401</v>
      </c>
      <c r="P18" s="67">
        <v>0.98609693245192942</v>
      </c>
      <c r="Q18" s="68">
        <v>3.6496920948220835</v>
      </c>
      <c r="R18" s="69">
        <v>34.175231740490851</v>
      </c>
      <c r="S18" s="67">
        <v>0.9035369487554431</v>
      </c>
      <c r="T18" s="75">
        <v>4.8360293682091848</v>
      </c>
      <c r="U18" s="66">
        <v>38.167868078385077</v>
      </c>
      <c r="V18" s="67">
        <v>1.1901435228078256</v>
      </c>
      <c r="W18" s="68">
        <v>4.3129690928575135</v>
      </c>
      <c r="X18" s="69" t="s">
        <v>217</v>
      </c>
      <c r="Y18" s="67" t="s">
        <v>217</v>
      </c>
      <c r="Z18" s="75" t="s">
        <v>217</v>
      </c>
      <c r="AA18" s="66">
        <v>14.855138438882593</v>
      </c>
      <c r="AB18" s="67">
        <v>0.17915296957292406</v>
      </c>
      <c r="AC18" s="68">
        <v>0.7585033686893452</v>
      </c>
    </row>
    <row r="19" spans="1:29" x14ac:dyDescent="0.25">
      <c r="A19" s="28" t="s">
        <v>41</v>
      </c>
      <c r="B19" s="37" t="s">
        <v>42</v>
      </c>
      <c r="C19" s="66">
        <v>30.053483931341315</v>
      </c>
      <c r="D19" s="67">
        <v>0.25545461341640119</v>
      </c>
      <c r="E19" s="68">
        <v>0.25545461341640119</v>
      </c>
      <c r="F19" s="69">
        <v>13.359254562145354</v>
      </c>
      <c r="G19" s="67">
        <v>0.46490205876265833</v>
      </c>
      <c r="H19" s="75">
        <v>2.0680126062201007</v>
      </c>
      <c r="I19" s="66">
        <v>18.667283516679763</v>
      </c>
      <c r="J19" s="67">
        <v>0.16956115860984117</v>
      </c>
      <c r="K19" s="68">
        <v>0.16956115860984117</v>
      </c>
      <c r="L19" s="69">
        <v>17.187610242406318</v>
      </c>
      <c r="M19" s="67">
        <v>0.42923795052746305</v>
      </c>
      <c r="N19" s="75">
        <v>1.5826170588994661</v>
      </c>
      <c r="O19" s="66">
        <v>17.391510675313491</v>
      </c>
      <c r="P19" s="67">
        <v>0.39953470470314773</v>
      </c>
      <c r="Q19" s="68">
        <v>0.9635836995781798</v>
      </c>
      <c r="R19" s="69">
        <v>12.871488551426927</v>
      </c>
      <c r="S19" s="67">
        <v>0.27704346786880812</v>
      </c>
      <c r="T19" s="75">
        <v>1.7135935294119919</v>
      </c>
      <c r="U19" s="66">
        <v>8.868998664792576</v>
      </c>
      <c r="V19" s="67">
        <v>0.46876353359539091</v>
      </c>
      <c r="W19" s="68">
        <v>2.3603546550706822</v>
      </c>
      <c r="X19" s="69">
        <v>7.7585692345705528</v>
      </c>
      <c r="Y19" s="67">
        <v>0.27195826895915726</v>
      </c>
      <c r="Z19" s="75">
        <v>0.91510282393013731</v>
      </c>
      <c r="AA19" s="66">
        <v>18.623682641521896</v>
      </c>
      <c r="AB19" s="67">
        <v>0.34143418176123475</v>
      </c>
      <c r="AC19" s="68">
        <v>0.57423021478025849</v>
      </c>
    </row>
    <row r="20" spans="1:29" x14ac:dyDescent="0.25">
      <c r="A20" s="28" t="s">
        <v>43</v>
      </c>
      <c r="B20" s="36" t="s">
        <v>44</v>
      </c>
      <c r="C20" s="66">
        <v>7.8480843179343713</v>
      </c>
      <c r="D20" s="67">
        <v>0.63831085785866215</v>
      </c>
      <c r="E20" s="68">
        <v>3.0908372072131534</v>
      </c>
      <c r="F20" s="69">
        <v>6.2043827604710398</v>
      </c>
      <c r="G20" s="67">
        <v>0.17217162160307134</v>
      </c>
      <c r="H20" s="75">
        <v>0.40483597512073533</v>
      </c>
      <c r="I20" s="66">
        <v>6.7030487083833208</v>
      </c>
      <c r="J20" s="67">
        <v>0.15177617432553661</v>
      </c>
      <c r="K20" s="68">
        <v>0.5467772589266966</v>
      </c>
      <c r="L20" s="69">
        <v>9.1298923876105018</v>
      </c>
      <c r="M20" s="67">
        <v>0.15129535956611689</v>
      </c>
      <c r="N20" s="75">
        <v>0.57518322041946168</v>
      </c>
      <c r="O20" s="66">
        <v>10.526898063990421</v>
      </c>
      <c r="P20" s="67">
        <v>0.25319960080229592</v>
      </c>
      <c r="Q20" s="68">
        <v>1.499805950485372</v>
      </c>
      <c r="R20" s="69">
        <v>20.916506593098902</v>
      </c>
      <c r="S20" s="67">
        <v>0.46564944185948048</v>
      </c>
      <c r="T20" s="75">
        <v>1.00570678422228</v>
      </c>
      <c r="U20" s="66">
        <v>16.79039884696973</v>
      </c>
      <c r="V20" s="67">
        <v>0.38316551214879641</v>
      </c>
      <c r="W20" s="68">
        <v>0.99666085463422882</v>
      </c>
      <c r="X20" s="69" t="s">
        <v>217</v>
      </c>
      <c r="Y20" s="67" t="s">
        <v>217</v>
      </c>
      <c r="Z20" s="75" t="s">
        <v>217</v>
      </c>
      <c r="AA20" s="66" t="s">
        <v>217</v>
      </c>
      <c r="AB20" s="67" t="s">
        <v>217</v>
      </c>
      <c r="AC20" s="68" t="s">
        <v>217</v>
      </c>
    </row>
    <row r="21" spans="1:29" x14ac:dyDescent="0.25">
      <c r="A21" s="28" t="s">
        <v>45</v>
      </c>
      <c r="B21" s="36" t="s">
        <v>46</v>
      </c>
      <c r="C21" s="66">
        <v>0</v>
      </c>
      <c r="D21" s="67">
        <v>0</v>
      </c>
      <c r="E21" s="68">
        <v>0</v>
      </c>
      <c r="F21" s="69" t="s">
        <v>217</v>
      </c>
      <c r="G21" s="67" t="s">
        <v>217</v>
      </c>
      <c r="H21" s="75" t="s">
        <v>217</v>
      </c>
      <c r="I21" s="66" t="s">
        <v>218</v>
      </c>
      <c r="J21" s="67" t="s">
        <v>217</v>
      </c>
      <c r="K21" s="68" t="s">
        <v>217</v>
      </c>
      <c r="L21" s="69">
        <v>51.932962162682429</v>
      </c>
      <c r="M21" s="67">
        <v>0.70975048288999321</v>
      </c>
      <c r="N21" s="75">
        <v>0.70975048288999321</v>
      </c>
      <c r="O21" s="66">
        <v>0</v>
      </c>
      <c r="P21" s="67">
        <v>0</v>
      </c>
      <c r="Q21" s="68">
        <v>0</v>
      </c>
      <c r="R21" s="69" t="s">
        <v>217</v>
      </c>
      <c r="S21" s="67" t="s">
        <v>217</v>
      </c>
      <c r="T21" s="75" t="s">
        <v>217</v>
      </c>
      <c r="U21" s="66">
        <v>2.2987679247578314</v>
      </c>
      <c r="V21" s="67">
        <v>3.907905472088314E-2</v>
      </c>
      <c r="W21" s="68">
        <v>3.907905472088314E-2</v>
      </c>
      <c r="X21" s="69" t="s">
        <v>217</v>
      </c>
      <c r="Y21" s="67" t="s">
        <v>217</v>
      </c>
      <c r="Z21" s="75" t="s">
        <v>217</v>
      </c>
      <c r="AA21" s="66">
        <v>0.54448425767785014</v>
      </c>
      <c r="AB21" s="67">
        <v>5.2633478242192179E-3</v>
      </c>
      <c r="AC21" s="68">
        <v>3.2487560708111721E-2</v>
      </c>
    </row>
    <row r="22" spans="1:29" x14ac:dyDescent="0.25">
      <c r="A22" s="28" t="s">
        <v>47</v>
      </c>
      <c r="B22" s="37" t="s">
        <v>48</v>
      </c>
      <c r="C22" s="66">
        <v>7.7319726126829016</v>
      </c>
      <c r="D22" s="67">
        <v>0.15592811435577186</v>
      </c>
      <c r="E22" s="68">
        <v>0.63917640264845321</v>
      </c>
      <c r="F22" s="69">
        <v>9.8675717598187642</v>
      </c>
      <c r="G22" s="67">
        <v>0.76638140667925736</v>
      </c>
      <c r="H22" s="75">
        <v>4.096686875618091</v>
      </c>
      <c r="I22" s="66">
        <v>13.234348523445059</v>
      </c>
      <c r="J22" s="67">
        <v>0.24351201283138907</v>
      </c>
      <c r="K22" s="68">
        <v>0.24351201283138907</v>
      </c>
      <c r="L22" s="69">
        <v>17.942814713602807</v>
      </c>
      <c r="M22" s="67">
        <v>0.37775605910371779</v>
      </c>
      <c r="N22" s="75">
        <v>1.0954686476478301</v>
      </c>
      <c r="O22" s="66">
        <v>20.582745362178997</v>
      </c>
      <c r="P22" s="67">
        <v>0.54312487536776821</v>
      </c>
      <c r="Q22" s="68">
        <v>1.8086855699341795</v>
      </c>
      <c r="R22" s="69">
        <v>12.457938962001819</v>
      </c>
      <c r="S22" s="67">
        <v>0.31700525257985923</v>
      </c>
      <c r="T22" s="75">
        <v>0.87492374206519252</v>
      </c>
      <c r="U22" s="66">
        <v>4.2098160484275633</v>
      </c>
      <c r="V22" s="67">
        <v>0.14026873194691283</v>
      </c>
      <c r="W22" s="68">
        <v>0.67088096305080358</v>
      </c>
      <c r="X22" s="69">
        <v>7.0336614646508684</v>
      </c>
      <c r="Y22" s="67">
        <v>0.24073051150094296</v>
      </c>
      <c r="Z22" s="75">
        <v>0.78377055105119375</v>
      </c>
      <c r="AA22" s="66">
        <v>4.9183522031385154</v>
      </c>
      <c r="AB22" s="67">
        <v>0.10769495341355026</v>
      </c>
      <c r="AC22" s="68">
        <v>0.38753223393694852</v>
      </c>
    </row>
    <row r="23" spans="1:29" x14ac:dyDescent="0.25">
      <c r="A23" s="28" t="s">
        <v>49</v>
      </c>
      <c r="B23" s="36" t="s">
        <v>50</v>
      </c>
      <c r="C23" s="66">
        <v>0</v>
      </c>
      <c r="D23" s="67">
        <v>0</v>
      </c>
      <c r="E23" s="68">
        <v>0</v>
      </c>
      <c r="F23" s="69">
        <v>0</v>
      </c>
      <c r="G23" s="67">
        <v>0</v>
      </c>
      <c r="H23" s="75">
        <v>0</v>
      </c>
      <c r="I23" s="66">
        <v>2.955897098955484</v>
      </c>
      <c r="J23" s="67">
        <v>0.10641229556239742</v>
      </c>
      <c r="K23" s="68">
        <v>0.10641229556239742</v>
      </c>
      <c r="L23" s="69">
        <v>9.390615713561429</v>
      </c>
      <c r="M23" s="67">
        <v>0.14880514130720418</v>
      </c>
      <c r="N23" s="75">
        <v>0.6363948033575092</v>
      </c>
      <c r="O23" s="66">
        <v>10.466546228351806</v>
      </c>
      <c r="P23" s="67">
        <v>0.31748523559333813</v>
      </c>
      <c r="Q23" s="68">
        <v>0.89314527815268752</v>
      </c>
      <c r="R23" s="69">
        <v>16.369273601323908</v>
      </c>
      <c r="S23" s="67">
        <v>0.36480095454378997</v>
      </c>
      <c r="T23" s="75">
        <v>0.71557110314358796</v>
      </c>
      <c r="U23" s="66">
        <v>10.189026018210031</v>
      </c>
      <c r="V23" s="67">
        <v>0.3280300320862618</v>
      </c>
      <c r="W23" s="68">
        <v>1.0709798459140765</v>
      </c>
      <c r="X23" s="69">
        <v>3.2701509205235348</v>
      </c>
      <c r="Y23" s="67">
        <v>6.2709952946510147E-2</v>
      </c>
      <c r="Z23" s="75">
        <v>0.28633056736466367</v>
      </c>
      <c r="AA23" s="66">
        <v>2.3046071481078791</v>
      </c>
      <c r="AB23" s="67">
        <v>6.8382015222763465E-2</v>
      </c>
      <c r="AC23" s="68">
        <v>0.31144605037476636</v>
      </c>
    </row>
    <row r="24" spans="1:29" ht="28.5" x14ac:dyDescent="0.25">
      <c r="A24" s="28" t="s">
        <v>51</v>
      </c>
      <c r="B24" s="36" t="s">
        <v>52</v>
      </c>
      <c r="C24" s="66">
        <v>18.034995104500773</v>
      </c>
      <c r="D24" s="67">
        <v>0.39075822726418341</v>
      </c>
      <c r="E24" s="68">
        <v>0.9919247307475425</v>
      </c>
      <c r="F24" s="69">
        <v>22.69337434764725</v>
      </c>
      <c r="G24" s="67">
        <v>1.0292112718844724</v>
      </c>
      <c r="H24" s="75">
        <v>8.8384018562219087</v>
      </c>
      <c r="I24" s="66">
        <v>22.253675544758725</v>
      </c>
      <c r="J24" s="67">
        <v>0.46732718643993321</v>
      </c>
      <c r="K24" s="68">
        <v>1.5104682276004984</v>
      </c>
      <c r="L24" s="69">
        <v>26.733282159968716</v>
      </c>
      <c r="M24" s="67">
        <v>0.76101915727753056</v>
      </c>
      <c r="N24" s="75">
        <v>2.6407030591503311</v>
      </c>
      <c r="O24" s="66">
        <v>17.982942100441203</v>
      </c>
      <c r="P24" s="67">
        <v>0.30228469340265451</v>
      </c>
      <c r="Q24" s="68">
        <v>0.75185824591368466</v>
      </c>
      <c r="R24" s="69">
        <v>15.793844763962895</v>
      </c>
      <c r="S24" s="67">
        <v>0.34665464405005736</v>
      </c>
      <c r="T24" s="75">
        <v>1.2730243850132656</v>
      </c>
      <c r="U24" s="66">
        <v>13.500081256610576</v>
      </c>
      <c r="V24" s="67">
        <v>0.2958662667920729</v>
      </c>
      <c r="W24" s="68">
        <v>0.81631332458196659</v>
      </c>
      <c r="X24" s="69">
        <v>5.2518879839039752</v>
      </c>
      <c r="Y24" s="67">
        <v>0.19670707721531253</v>
      </c>
      <c r="Z24" s="75">
        <v>0.69802365749705564</v>
      </c>
      <c r="AA24" s="66">
        <v>6.4781964960082972</v>
      </c>
      <c r="AB24" s="67">
        <v>0.16065927310100578</v>
      </c>
      <c r="AC24" s="68">
        <v>0.45217811542137915</v>
      </c>
    </row>
    <row r="25" spans="1:29" ht="28.5" x14ac:dyDescent="0.25">
      <c r="A25" s="28" t="s">
        <v>53</v>
      </c>
      <c r="B25" s="36" t="s">
        <v>54</v>
      </c>
      <c r="C25" s="66">
        <v>22.556133405055572</v>
      </c>
      <c r="D25" s="67">
        <v>0.85055419714897063</v>
      </c>
      <c r="E25" s="68">
        <v>4.0225104572349109</v>
      </c>
      <c r="F25" s="69">
        <v>32.243166856993476</v>
      </c>
      <c r="G25" s="67">
        <v>0.7185620042415688</v>
      </c>
      <c r="H25" s="75">
        <v>1.8043012963648184</v>
      </c>
      <c r="I25" s="66">
        <v>32.363355765169317</v>
      </c>
      <c r="J25" s="67">
        <v>0.98888031504684015</v>
      </c>
      <c r="K25" s="68">
        <v>6.4839084293412128</v>
      </c>
      <c r="L25" s="69">
        <v>38.104395165681161</v>
      </c>
      <c r="M25" s="67">
        <v>1.1429495372902163</v>
      </c>
      <c r="N25" s="75">
        <v>7.1936175495440136</v>
      </c>
      <c r="O25" s="66">
        <v>37.860235354866312</v>
      </c>
      <c r="P25" s="67">
        <v>0.89928460131366517</v>
      </c>
      <c r="Q25" s="68">
        <v>2.6544809518998438</v>
      </c>
      <c r="R25" s="69">
        <v>26.095429053816481</v>
      </c>
      <c r="S25" s="67">
        <v>0.64472278289310081</v>
      </c>
      <c r="T25" s="75">
        <v>2.5708139749605077</v>
      </c>
      <c r="U25" s="66">
        <v>21.604134974998924</v>
      </c>
      <c r="V25" s="67">
        <v>0.46184349767982391</v>
      </c>
      <c r="W25" s="68">
        <v>1.3670677756501231</v>
      </c>
      <c r="X25" s="69">
        <v>16.322004101549517</v>
      </c>
      <c r="Y25" s="67">
        <v>0.83334175870587313</v>
      </c>
      <c r="Z25" s="75">
        <v>4.5230342351829114</v>
      </c>
      <c r="AA25" s="66">
        <v>5.5976189312782916</v>
      </c>
      <c r="AB25" s="67">
        <v>0.24165330508201405</v>
      </c>
      <c r="AC25" s="68">
        <v>0.63075608445135867</v>
      </c>
    </row>
    <row r="26" spans="1:29" x14ac:dyDescent="0.25">
      <c r="A26" s="28" t="s">
        <v>55</v>
      </c>
      <c r="B26" s="36" t="s">
        <v>56</v>
      </c>
      <c r="C26" s="66">
        <v>21.65575421180959</v>
      </c>
      <c r="D26" s="67">
        <v>0.12271594053358768</v>
      </c>
      <c r="E26" s="68">
        <v>0.12271594053358768</v>
      </c>
      <c r="F26" s="69">
        <v>33.071626528735941</v>
      </c>
      <c r="G26" s="67">
        <v>0.89293391627587027</v>
      </c>
      <c r="H26" s="75">
        <v>2.9599105743218663</v>
      </c>
      <c r="I26" s="66">
        <v>20.368078332913523</v>
      </c>
      <c r="J26" s="67">
        <v>0.71740898128150965</v>
      </c>
      <c r="K26" s="68">
        <v>3.518019752057119</v>
      </c>
      <c r="L26" s="69">
        <v>31.733283178077926</v>
      </c>
      <c r="M26" s="67">
        <v>1.024119593474333</v>
      </c>
      <c r="N26" s="75">
        <v>3.0435103411702009</v>
      </c>
      <c r="O26" s="66">
        <v>37.1365769895855</v>
      </c>
      <c r="P26" s="67">
        <v>0.73948208930512138</v>
      </c>
      <c r="Q26" s="68">
        <v>1.8187638580649501</v>
      </c>
      <c r="R26" s="69">
        <v>25.441352672101356</v>
      </c>
      <c r="S26" s="67">
        <v>0.51616590517436411</v>
      </c>
      <c r="T26" s="75">
        <v>2.8462513301913392</v>
      </c>
      <c r="U26" s="66">
        <v>17.454151999172389</v>
      </c>
      <c r="V26" s="67">
        <v>0.62414754648892368</v>
      </c>
      <c r="W26" s="68">
        <v>1.3756457575644014</v>
      </c>
      <c r="X26" s="69">
        <v>18.006882695625915</v>
      </c>
      <c r="Y26" s="67">
        <v>0.53042321389241376</v>
      </c>
      <c r="Z26" s="75">
        <v>2.4658086374774038</v>
      </c>
      <c r="AA26" s="66">
        <v>2.9627795752203308</v>
      </c>
      <c r="AB26" s="67">
        <v>8.3272062303541117E-2</v>
      </c>
      <c r="AC26" s="68">
        <v>0.91487042034833843</v>
      </c>
    </row>
    <row r="27" spans="1:29" ht="28.5" x14ac:dyDescent="0.25">
      <c r="A27" s="28" t="s">
        <v>57</v>
      </c>
      <c r="B27" s="36" t="s">
        <v>58</v>
      </c>
      <c r="C27" s="66">
        <v>25.131731471685168</v>
      </c>
      <c r="D27" s="67">
        <v>0.80191326375300764</v>
      </c>
      <c r="E27" s="68">
        <v>2.9745610417441108</v>
      </c>
      <c r="F27" s="69">
        <v>31.406792997224958</v>
      </c>
      <c r="G27" s="67">
        <v>1.0211498269589536</v>
      </c>
      <c r="H27" s="75">
        <v>4.1103425807843594</v>
      </c>
      <c r="I27" s="66">
        <v>29.185699959260607</v>
      </c>
      <c r="J27" s="67">
        <v>0.76532407573421624</v>
      </c>
      <c r="K27" s="68">
        <v>2.7689818472320447</v>
      </c>
      <c r="L27" s="69">
        <v>28.263759148467642</v>
      </c>
      <c r="M27" s="67">
        <v>0.76965507146931667</v>
      </c>
      <c r="N27" s="75">
        <v>2.6589470196855935</v>
      </c>
      <c r="O27" s="66">
        <v>26.082623560674406</v>
      </c>
      <c r="P27" s="67">
        <v>0.62172157907162484</v>
      </c>
      <c r="Q27" s="68">
        <v>2.0764707241458593</v>
      </c>
      <c r="R27" s="69">
        <v>25.656333037249862</v>
      </c>
      <c r="S27" s="67">
        <v>0.52428612267583363</v>
      </c>
      <c r="T27" s="75">
        <v>1.8814122757132883</v>
      </c>
      <c r="U27" s="66">
        <v>18.87503888893772</v>
      </c>
      <c r="V27" s="67">
        <v>0.64231644314870096</v>
      </c>
      <c r="W27" s="68">
        <v>2.1003284291804172</v>
      </c>
      <c r="X27" s="69">
        <v>8.2200476506298248</v>
      </c>
      <c r="Y27" s="67">
        <v>0.2347645609019878</v>
      </c>
      <c r="Z27" s="75">
        <v>1.2458304219294563</v>
      </c>
      <c r="AA27" s="66">
        <v>7.0771315737723599</v>
      </c>
      <c r="AB27" s="67">
        <v>0.21360069840840212</v>
      </c>
      <c r="AC27" s="68">
        <v>0.97600078158296999</v>
      </c>
    </row>
    <row r="28" spans="1:29" ht="28.5" x14ac:dyDescent="0.25">
      <c r="A28" s="28" t="s">
        <v>59</v>
      </c>
      <c r="B28" s="36" t="s">
        <v>60</v>
      </c>
      <c r="C28" s="66">
        <v>14.187375505779936</v>
      </c>
      <c r="D28" s="67">
        <v>0.48709989236511114</v>
      </c>
      <c r="E28" s="68">
        <v>2.2605218305876034</v>
      </c>
      <c r="F28" s="69">
        <v>8.0308313251570365</v>
      </c>
      <c r="G28" s="67">
        <v>3.6138740963206663E-2</v>
      </c>
      <c r="H28" s="75">
        <v>3.6138740963206663E-2</v>
      </c>
      <c r="I28" s="66">
        <v>5.3486092466007849</v>
      </c>
      <c r="J28" s="67">
        <v>0.16937262614235821</v>
      </c>
      <c r="K28" s="68">
        <v>0.16937262614235821</v>
      </c>
      <c r="L28" s="69">
        <v>6.085137118654889</v>
      </c>
      <c r="M28" s="67">
        <v>0.1921164718889615</v>
      </c>
      <c r="N28" s="75">
        <v>0.55070490923826743</v>
      </c>
      <c r="O28" s="66">
        <v>5.3865810384404691</v>
      </c>
      <c r="P28" s="67">
        <v>0.15474178255883531</v>
      </c>
      <c r="Q28" s="68">
        <v>0.22819516035575077</v>
      </c>
      <c r="R28" s="69">
        <v>4.6918970873321353</v>
      </c>
      <c r="S28" s="67">
        <v>5.0757795762956741E-2</v>
      </c>
      <c r="T28" s="75">
        <v>0.14672841800384134</v>
      </c>
      <c r="U28" s="66">
        <v>6.5889210586858731</v>
      </c>
      <c r="V28" s="67">
        <v>9.1878843651675229E-2</v>
      </c>
      <c r="W28" s="68">
        <v>0.36641722109691993</v>
      </c>
      <c r="X28" s="69">
        <v>2.0515183062343185</v>
      </c>
      <c r="Y28" s="67">
        <v>3.097792642413821E-2</v>
      </c>
      <c r="Z28" s="75">
        <v>0.12329625020468254</v>
      </c>
      <c r="AA28" s="66">
        <v>1.7403454607493907</v>
      </c>
      <c r="AB28" s="67">
        <v>2.0884145528992686E-2</v>
      </c>
      <c r="AC28" s="68">
        <v>0.20035727116877358</v>
      </c>
    </row>
    <row r="29" spans="1:29" x14ac:dyDescent="0.25">
      <c r="A29" s="28" t="s">
        <v>61</v>
      </c>
      <c r="B29" s="36" t="s">
        <v>62</v>
      </c>
      <c r="C29" s="66">
        <v>0</v>
      </c>
      <c r="D29" s="67">
        <v>0</v>
      </c>
      <c r="E29" s="68">
        <v>0</v>
      </c>
      <c r="F29" s="69">
        <v>18.811976448325183</v>
      </c>
      <c r="G29" s="67">
        <v>0.32398403883226706</v>
      </c>
      <c r="H29" s="75">
        <v>0.79428345004039658</v>
      </c>
      <c r="I29" s="66">
        <v>19.093407260743323</v>
      </c>
      <c r="J29" s="67">
        <v>0.98755345331955746</v>
      </c>
      <c r="K29" s="68">
        <v>2.578670725048168</v>
      </c>
      <c r="L29" s="69">
        <v>20.844164771955249</v>
      </c>
      <c r="M29" s="67">
        <v>0.54704352434842551</v>
      </c>
      <c r="N29" s="75">
        <v>1.9366545091454421</v>
      </c>
      <c r="O29" s="66">
        <v>10.056502374788563</v>
      </c>
      <c r="P29" s="67">
        <v>0.15671382867378844</v>
      </c>
      <c r="Q29" s="68">
        <v>0.21956696851621696</v>
      </c>
      <c r="R29" s="69">
        <v>12.474170427222992</v>
      </c>
      <c r="S29" s="67">
        <v>0.39527527541262858</v>
      </c>
      <c r="T29" s="75">
        <v>1.330838057454353</v>
      </c>
      <c r="U29" s="66">
        <v>8.0989634264787078</v>
      </c>
      <c r="V29" s="67">
        <v>0.18928972659560703</v>
      </c>
      <c r="W29" s="68">
        <v>0.443559508589706</v>
      </c>
      <c r="X29" s="69">
        <v>10.438799266172534</v>
      </c>
      <c r="Y29" s="67">
        <v>0.23556471115109825</v>
      </c>
      <c r="Z29" s="75">
        <v>0.71662985805603729</v>
      </c>
      <c r="AA29" s="66" t="s">
        <v>217</v>
      </c>
      <c r="AB29" s="67" t="s">
        <v>217</v>
      </c>
      <c r="AC29" s="68" t="s">
        <v>217</v>
      </c>
    </row>
    <row r="30" spans="1:29" ht="28.5" x14ac:dyDescent="0.25">
      <c r="A30" s="28" t="s">
        <v>63</v>
      </c>
      <c r="B30" s="37" t="s">
        <v>64</v>
      </c>
      <c r="C30" s="66">
        <v>15.775615532473859</v>
      </c>
      <c r="D30" s="67">
        <v>0.3805867247209318</v>
      </c>
      <c r="E30" s="68">
        <v>1.9334988786988272</v>
      </c>
      <c r="F30" s="69">
        <v>24.789704802542566</v>
      </c>
      <c r="G30" s="67">
        <v>0.72008190140718875</v>
      </c>
      <c r="H30" s="75">
        <v>1.9374334765320469</v>
      </c>
      <c r="I30" s="66">
        <v>21.269876969992282</v>
      </c>
      <c r="J30" s="67">
        <v>0.53894595953195823</v>
      </c>
      <c r="K30" s="68">
        <v>1.5206325889162173</v>
      </c>
      <c r="L30" s="69">
        <v>22.813332828885507</v>
      </c>
      <c r="M30" s="67">
        <v>0.5117495679722327</v>
      </c>
      <c r="N30" s="75">
        <v>1.5707422630024155</v>
      </c>
      <c r="O30" s="66">
        <v>21.804742264059026</v>
      </c>
      <c r="P30" s="67">
        <v>0.34601262724077503</v>
      </c>
      <c r="Q30" s="68">
        <v>0.85809369556337334</v>
      </c>
      <c r="R30" s="69">
        <v>17.823622942856559</v>
      </c>
      <c r="S30" s="67">
        <v>0.47337858414374151</v>
      </c>
      <c r="T30" s="75">
        <v>1.3891198416408994</v>
      </c>
      <c r="U30" s="66">
        <v>13.577808086313347</v>
      </c>
      <c r="V30" s="67">
        <v>0.25448307631080364</v>
      </c>
      <c r="W30" s="68">
        <v>0.93001263704074988</v>
      </c>
      <c r="X30" s="69">
        <v>14.781841534738824</v>
      </c>
      <c r="Y30" s="67">
        <v>0.27045295252448071</v>
      </c>
      <c r="Z30" s="75">
        <v>0.92742368740176173</v>
      </c>
      <c r="AA30" s="66">
        <v>11.735147193651802</v>
      </c>
      <c r="AB30" s="67">
        <v>0.30260493349699369</v>
      </c>
      <c r="AC30" s="68">
        <v>0.93387492046584919</v>
      </c>
    </row>
    <row r="31" spans="1:29" ht="42.75" x14ac:dyDescent="0.25">
      <c r="A31" s="28" t="s">
        <v>65</v>
      </c>
      <c r="B31" s="38" t="s">
        <v>66</v>
      </c>
      <c r="C31" s="66">
        <v>7.7672376363053122</v>
      </c>
      <c r="D31" s="67">
        <v>0.34952569363373903</v>
      </c>
      <c r="E31" s="68">
        <v>0.34952569363373903</v>
      </c>
      <c r="F31" s="69">
        <v>33.613727846452491</v>
      </c>
      <c r="G31" s="67">
        <v>0.54902422149205732</v>
      </c>
      <c r="H31" s="75">
        <v>1.5994532166936977</v>
      </c>
      <c r="I31" s="66">
        <v>35.208353647994528</v>
      </c>
      <c r="J31" s="67">
        <v>0.48285742145821064</v>
      </c>
      <c r="K31" s="68">
        <v>2.6205074643721642</v>
      </c>
      <c r="L31" s="69">
        <v>24.223348575633192</v>
      </c>
      <c r="M31" s="67">
        <v>0.4868893063702272</v>
      </c>
      <c r="N31" s="75">
        <v>1.985708999487531</v>
      </c>
      <c r="O31" s="66">
        <v>32.034791766388807</v>
      </c>
      <c r="P31" s="67">
        <v>0.96769248335827329</v>
      </c>
      <c r="Q31" s="68">
        <v>2.7129842045931354</v>
      </c>
      <c r="R31" s="69">
        <v>41.128725833980539</v>
      </c>
      <c r="S31" s="67">
        <v>0.85547749734679523</v>
      </c>
      <c r="T31" s="75">
        <v>2.509973968395558</v>
      </c>
      <c r="U31" s="66">
        <v>18.201545128822559</v>
      </c>
      <c r="V31" s="67">
        <v>0.41983752679218073</v>
      </c>
      <c r="W31" s="68">
        <v>1.5145059248699526</v>
      </c>
      <c r="X31" s="69">
        <v>14.580869128870996</v>
      </c>
      <c r="Y31" s="67">
        <v>0.36346950055268112</v>
      </c>
      <c r="Z31" s="75">
        <v>1.1639141202561663</v>
      </c>
      <c r="AA31" s="66">
        <v>8.8731929899749797</v>
      </c>
      <c r="AB31" s="67">
        <v>0.25558955120341992</v>
      </c>
      <c r="AC31" s="68">
        <v>0.86388852375834524</v>
      </c>
    </row>
    <row r="32" spans="1:29" x14ac:dyDescent="0.25">
      <c r="A32" s="28" t="s">
        <v>67</v>
      </c>
      <c r="B32" s="36" t="s">
        <v>68</v>
      </c>
      <c r="C32" s="66">
        <v>23.472638356239305</v>
      </c>
      <c r="D32" s="67">
        <v>3.5208957534358959E-2</v>
      </c>
      <c r="E32" s="68">
        <v>3.5208957534358959E-2</v>
      </c>
      <c r="F32" s="69">
        <v>7.2619152052304381</v>
      </c>
      <c r="G32" s="67">
        <v>2.1785745615691313E-2</v>
      </c>
      <c r="H32" s="75">
        <v>2.1785745615691313E-2</v>
      </c>
      <c r="I32" s="66">
        <v>34.520110438271544</v>
      </c>
      <c r="J32" s="67">
        <v>1.077794559239367</v>
      </c>
      <c r="K32" s="68">
        <v>5.1051407770377137</v>
      </c>
      <c r="L32" s="69">
        <v>50.573048964757042</v>
      </c>
      <c r="M32" s="67">
        <v>1.3884600715778752</v>
      </c>
      <c r="N32" s="75">
        <v>3.8021737721685525</v>
      </c>
      <c r="O32" s="66">
        <v>19.80268603633397</v>
      </c>
      <c r="P32" s="67">
        <v>0.86339711118416107</v>
      </c>
      <c r="Q32" s="68">
        <v>2.0515582733641993</v>
      </c>
      <c r="R32" s="69">
        <v>15.884132244296048</v>
      </c>
      <c r="S32" s="67">
        <v>0.18050150277609145</v>
      </c>
      <c r="T32" s="75">
        <v>0.18050150277609145</v>
      </c>
      <c r="U32" s="66" t="s">
        <v>217</v>
      </c>
      <c r="V32" s="67" t="s">
        <v>217</v>
      </c>
      <c r="W32" s="68" t="s">
        <v>217</v>
      </c>
      <c r="X32" s="69">
        <v>11.026691150563838</v>
      </c>
      <c r="Y32" s="67">
        <v>0.27479675051536723</v>
      </c>
      <c r="Z32" s="75">
        <v>1.0365089681530009</v>
      </c>
      <c r="AA32" s="66">
        <v>15.635887057479774</v>
      </c>
      <c r="AB32" s="67">
        <v>0.48430637184531511</v>
      </c>
      <c r="AC32" s="68">
        <v>1.2610241380123299</v>
      </c>
    </row>
    <row r="33" spans="1:29" x14ac:dyDescent="0.25">
      <c r="A33" s="28" t="s">
        <v>69</v>
      </c>
      <c r="B33" s="36" t="s">
        <v>70</v>
      </c>
      <c r="C33" s="66">
        <v>26.650947176566291</v>
      </c>
      <c r="D33" s="67">
        <v>1.1368532609889563</v>
      </c>
      <c r="E33" s="68">
        <v>4.6205127847829788</v>
      </c>
      <c r="F33" s="69">
        <v>26.862552547040785</v>
      </c>
      <c r="G33" s="67">
        <v>0.68923654561486225</v>
      </c>
      <c r="H33" s="75">
        <v>2.0677096368445866</v>
      </c>
      <c r="I33" s="66">
        <v>21.336221313215749</v>
      </c>
      <c r="J33" s="67">
        <v>0.63752629283888651</v>
      </c>
      <c r="K33" s="68">
        <v>1.8216865757223606</v>
      </c>
      <c r="L33" s="69">
        <v>24.929141142119697</v>
      </c>
      <c r="M33" s="67">
        <v>0.54767796815289504</v>
      </c>
      <c r="N33" s="75">
        <v>1.7114618531038912</v>
      </c>
      <c r="O33" s="66">
        <v>24.286333610984901</v>
      </c>
      <c r="P33" s="67">
        <v>0.40288698634113307</v>
      </c>
      <c r="Q33" s="68">
        <v>0.92687295123567026</v>
      </c>
      <c r="R33" s="69">
        <v>20.84387417524864</v>
      </c>
      <c r="S33" s="67">
        <v>0.46993461776924206</v>
      </c>
      <c r="T33" s="75">
        <v>1.4079089556554309</v>
      </c>
      <c r="U33" s="66">
        <v>39.491779343821655</v>
      </c>
      <c r="V33" s="67">
        <v>0.67978516177165016</v>
      </c>
      <c r="W33" s="68">
        <v>1.4893666383199942</v>
      </c>
      <c r="X33" s="69" t="s">
        <v>217</v>
      </c>
      <c r="Y33" s="67" t="s">
        <v>217</v>
      </c>
      <c r="Z33" s="75" t="s">
        <v>217</v>
      </c>
      <c r="AA33" s="66" t="s">
        <v>217</v>
      </c>
      <c r="AB33" s="67" t="s">
        <v>217</v>
      </c>
      <c r="AC33" s="68" t="s">
        <v>217</v>
      </c>
    </row>
    <row r="34" spans="1:29" x14ac:dyDescent="0.25">
      <c r="A34" s="28" t="s">
        <v>71</v>
      </c>
      <c r="B34" s="36" t="s">
        <v>72</v>
      </c>
      <c r="C34" s="66">
        <v>6.5170411465919988</v>
      </c>
      <c r="D34" s="67">
        <v>0.2903703888648213</v>
      </c>
      <c r="E34" s="68">
        <v>1.756704646848021</v>
      </c>
      <c r="F34" s="69">
        <v>5.8935659704557883</v>
      </c>
      <c r="G34" s="67">
        <v>0.23405876282667276</v>
      </c>
      <c r="H34" s="75">
        <v>0.61293086092740201</v>
      </c>
      <c r="I34" s="66">
        <v>7.5602438980042965</v>
      </c>
      <c r="J34" s="67">
        <v>0.10508739018225972</v>
      </c>
      <c r="K34" s="68">
        <v>0.50200019482748526</v>
      </c>
      <c r="L34" s="69">
        <v>7.5462448166326661</v>
      </c>
      <c r="M34" s="67">
        <v>0.16979050837423498</v>
      </c>
      <c r="N34" s="75">
        <v>0.61447993506865994</v>
      </c>
      <c r="O34" s="66">
        <v>15.381611355917576</v>
      </c>
      <c r="P34" s="67">
        <v>0.35608430288949189</v>
      </c>
      <c r="Q34" s="68">
        <v>1.6827482823373827</v>
      </c>
      <c r="R34" s="69">
        <v>17.277240755542376</v>
      </c>
      <c r="S34" s="67">
        <v>0.1606783390265441</v>
      </c>
      <c r="T34" s="75">
        <v>0.74378521452609936</v>
      </c>
      <c r="U34" s="66">
        <v>12.035171223327916</v>
      </c>
      <c r="V34" s="67">
        <v>0.15645722590326291</v>
      </c>
      <c r="W34" s="68">
        <v>0.75821578706965875</v>
      </c>
      <c r="X34" s="69">
        <v>8.8336274430699646</v>
      </c>
      <c r="Y34" s="67">
        <v>9.1869725407927635E-2</v>
      </c>
      <c r="Z34" s="75">
        <v>0.2243741370539771</v>
      </c>
      <c r="AA34" s="66" t="s">
        <v>217</v>
      </c>
      <c r="AB34" s="67" t="s">
        <v>217</v>
      </c>
      <c r="AC34" s="68" t="s">
        <v>217</v>
      </c>
    </row>
    <row r="35" spans="1:29" ht="28.5" x14ac:dyDescent="0.25">
      <c r="A35" s="28" t="s">
        <v>73</v>
      </c>
      <c r="B35" s="36" t="s">
        <v>74</v>
      </c>
      <c r="C35" s="66">
        <v>22.10898681551452</v>
      </c>
      <c r="D35" s="67">
        <v>0.80452146467566732</v>
      </c>
      <c r="E35" s="68">
        <v>2.4166350866402677</v>
      </c>
      <c r="F35" s="69">
        <v>22.181125877192233</v>
      </c>
      <c r="G35" s="67">
        <v>0.56878744213657229</v>
      </c>
      <c r="H35" s="75">
        <v>2.5294405330669569</v>
      </c>
      <c r="I35" s="66">
        <v>27.298659530522222</v>
      </c>
      <c r="J35" s="67">
        <v>0.54708742161169022</v>
      </c>
      <c r="K35" s="68">
        <v>1.5916789852796325</v>
      </c>
      <c r="L35" s="69">
        <v>33.451044738596003</v>
      </c>
      <c r="M35" s="67">
        <v>0.53763486362996471</v>
      </c>
      <c r="N35" s="75">
        <v>1.625801379222847</v>
      </c>
      <c r="O35" s="66">
        <v>21.454585113020965</v>
      </c>
      <c r="P35" s="67">
        <v>0.46382769720531042</v>
      </c>
      <c r="Q35" s="68">
        <v>5.5209799024173956</v>
      </c>
      <c r="R35" s="69">
        <v>19.333901561238694</v>
      </c>
      <c r="S35" s="67">
        <v>0.40410577347715804</v>
      </c>
      <c r="T35" s="75">
        <v>3.9985776130313941</v>
      </c>
      <c r="U35" s="66">
        <v>11.929099508410028</v>
      </c>
      <c r="V35" s="67">
        <v>0.22002561315511829</v>
      </c>
      <c r="W35" s="68">
        <v>0.93577158365971991</v>
      </c>
      <c r="X35" s="69">
        <v>7.2903396729641106</v>
      </c>
      <c r="Y35" s="67">
        <v>0.27338773773615416</v>
      </c>
      <c r="Z35" s="75">
        <v>0.91129245912051382</v>
      </c>
      <c r="AA35" s="66">
        <v>2.6100435195002381</v>
      </c>
      <c r="AB35" s="67">
        <v>8.9785497070808185E-2</v>
      </c>
      <c r="AC35" s="68">
        <v>0.28553876103332604</v>
      </c>
    </row>
    <row r="36" spans="1:29" ht="28.5" x14ac:dyDescent="0.25">
      <c r="A36" s="28" t="s">
        <v>75</v>
      </c>
      <c r="B36" s="36" t="s">
        <v>76</v>
      </c>
      <c r="C36" s="66">
        <v>0</v>
      </c>
      <c r="D36" s="67">
        <v>0</v>
      </c>
      <c r="E36" s="68">
        <v>0</v>
      </c>
      <c r="F36" s="69">
        <v>21.438526561512599</v>
      </c>
      <c r="G36" s="67">
        <v>0.67174049892739485</v>
      </c>
      <c r="H36" s="75">
        <v>3.3515563191164701</v>
      </c>
      <c r="I36" s="66">
        <v>4.2065507268372802</v>
      </c>
      <c r="J36" s="67">
        <v>4.2065507268372805E-2</v>
      </c>
      <c r="K36" s="68">
        <v>4.2065507268372805E-2</v>
      </c>
      <c r="L36" s="69">
        <v>7.1318361127453711</v>
      </c>
      <c r="M36" s="67">
        <v>7.9876564462748156E-2</v>
      </c>
      <c r="N36" s="75">
        <v>7.9876564462748156E-2</v>
      </c>
      <c r="O36" s="66">
        <v>0</v>
      </c>
      <c r="P36" s="67">
        <v>0</v>
      </c>
      <c r="Q36" s="68">
        <v>0</v>
      </c>
      <c r="R36" s="69">
        <v>2.4692334337235855</v>
      </c>
      <c r="S36" s="67">
        <v>9.3007792670255052E-2</v>
      </c>
      <c r="T36" s="75">
        <v>9.3007792670255052E-2</v>
      </c>
      <c r="U36" s="66">
        <v>1.957119013561915</v>
      </c>
      <c r="V36" s="67">
        <v>7.8284760542476593E-3</v>
      </c>
      <c r="W36" s="68">
        <v>7.8284760542476593E-3</v>
      </c>
      <c r="X36" s="69">
        <v>4.1923235727177559</v>
      </c>
      <c r="Y36" s="67">
        <v>0.10287317074592031</v>
      </c>
      <c r="Z36" s="75">
        <v>0.46567040300034146</v>
      </c>
      <c r="AA36" s="66">
        <v>2.8548086301765503</v>
      </c>
      <c r="AB36" s="67">
        <v>8.7906560083926985E-2</v>
      </c>
      <c r="AC36" s="68">
        <v>0.67368097240788893</v>
      </c>
    </row>
    <row r="37" spans="1:29" x14ac:dyDescent="0.25">
      <c r="A37" s="28" t="s">
        <v>77</v>
      </c>
      <c r="B37" s="36" t="s">
        <v>78</v>
      </c>
      <c r="C37" s="66" t="s">
        <v>217</v>
      </c>
      <c r="D37" s="67" t="s">
        <v>217</v>
      </c>
      <c r="E37" s="68" t="s">
        <v>217</v>
      </c>
      <c r="F37" s="69" t="s">
        <v>217</v>
      </c>
      <c r="G37" s="67" t="s">
        <v>217</v>
      </c>
      <c r="H37" s="75" t="s">
        <v>217</v>
      </c>
      <c r="I37" s="66" t="s">
        <v>218</v>
      </c>
      <c r="J37" s="67" t="s">
        <v>217</v>
      </c>
      <c r="K37" s="68" t="s">
        <v>217</v>
      </c>
      <c r="L37" s="69" t="s">
        <v>218</v>
      </c>
      <c r="M37" s="67" t="s">
        <v>217</v>
      </c>
      <c r="N37" s="75" t="s">
        <v>217</v>
      </c>
      <c r="O37" s="66">
        <v>0</v>
      </c>
      <c r="P37" s="67">
        <v>0</v>
      </c>
      <c r="Q37" s="68">
        <v>0</v>
      </c>
      <c r="R37" s="69" t="s">
        <v>217</v>
      </c>
      <c r="S37" s="67" t="s">
        <v>217</v>
      </c>
      <c r="T37" s="75" t="s">
        <v>217</v>
      </c>
      <c r="U37" s="66" t="s">
        <v>217</v>
      </c>
      <c r="V37" s="67" t="s">
        <v>217</v>
      </c>
      <c r="W37" s="68" t="s">
        <v>217</v>
      </c>
      <c r="X37" s="69" t="s">
        <v>217</v>
      </c>
      <c r="Y37" s="67" t="s">
        <v>217</v>
      </c>
      <c r="Z37" s="75" t="s">
        <v>217</v>
      </c>
      <c r="AA37" s="66" t="s">
        <v>217</v>
      </c>
      <c r="AB37" s="67" t="s">
        <v>217</v>
      </c>
      <c r="AC37" s="68" t="s">
        <v>217</v>
      </c>
    </row>
    <row r="38" spans="1:29" x14ac:dyDescent="0.25">
      <c r="A38" s="28" t="s">
        <v>79</v>
      </c>
      <c r="B38" s="36" t="s">
        <v>80</v>
      </c>
      <c r="C38" s="66">
        <v>26.083505560546925</v>
      </c>
      <c r="D38" s="67">
        <v>0.50862835843066501</v>
      </c>
      <c r="E38" s="68">
        <v>1.9758255462114296</v>
      </c>
      <c r="F38" s="69">
        <v>37.980234977202905</v>
      </c>
      <c r="G38" s="67">
        <v>0.68364422958965232</v>
      </c>
      <c r="H38" s="75">
        <v>2.3113685857554911</v>
      </c>
      <c r="I38" s="66">
        <v>45.792306646349765</v>
      </c>
      <c r="J38" s="67">
        <v>1.2850466052631904</v>
      </c>
      <c r="K38" s="68">
        <v>4.0755152915251296</v>
      </c>
      <c r="L38" s="69">
        <v>45.110151035196054</v>
      </c>
      <c r="M38" s="67">
        <v>0.69089757638116067</v>
      </c>
      <c r="N38" s="75">
        <v>2.6496278186988844</v>
      </c>
      <c r="O38" s="66">
        <v>30.456967198760033</v>
      </c>
      <c r="P38" s="67">
        <v>0.30964583318739369</v>
      </c>
      <c r="Q38" s="68">
        <v>0.30964583318739369</v>
      </c>
      <c r="R38" s="69" t="s">
        <v>217</v>
      </c>
      <c r="S38" s="67" t="s">
        <v>217</v>
      </c>
      <c r="T38" s="75" t="s">
        <v>217</v>
      </c>
      <c r="U38" s="66" t="s">
        <v>217</v>
      </c>
      <c r="V38" s="67" t="s">
        <v>217</v>
      </c>
      <c r="W38" s="68" t="s">
        <v>217</v>
      </c>
      <c r="X38" s="69">
        <v>8.8206904466012599</v>
      </c>
      <c r="Y38" s="67">
        <v>0.12407771228219107</v>
      </c>
      <c r="Z38" s="75">
        <v>0.47690533014624148</v>
      </c>
      <c r="AA38" s="66" t="s">
        <v>217</v>
      </c>
      <c r="AB38" s="67" t="s">
        <v>217</v>
      </c>
      <c r="AC38" s="68" t="s">
        <v>217</v>
      </c>
    </row>
    <row r="39" spans="1:29" ht="28.5" x14ac:dyDescent="0.25">
      <c r="A39" s="28" t="s">
        <v>81</v>
      </c>
      <c r="B39" s="36" t="s">
        <v>82</v>
      </c>
      <c r="C39" s="66">
        <v>29.483949929391297</v>
      </c>
      <c r="D39" s="67">
        <v>0.95152747499399193</v>
      </c>
      <c r="E39" s="68">
        <v>5.1730930330659275</v>
      </c>
      <c r="F39" s="69">
        <v>33.189622558790802</v>
      </c>
      <c r="G39" s="67">
        <v>1.0087898435632467</v>
      </c>
      <c r="H39" s="75">
        <v>3.17048236548449</v>
      </c>
      <c r="I39" s="66">
        <v>34.727215037323241</v>
      </c>
      <c r="J39" s="67">
        <v>1.108470299336495</v>
      </c>
      <c r="K39" s="68">
        <v>3.9440594304082519</v>
      </c>
      <c r="L39" s="69">
        <v>26.810970771804559</v>
      </c>
      <c r="M39" s="67">
        <v>0.99783439046368272</v>
      </c>
      <c r="N39" s="75">
        <v>2.9649436590471692</v>
      </c>
      <c r="O39" s="66">
        <v>20.287759055969438</v>
      </c>
      <c r="P39" s="67">
        <v>0.43793576444954718</v>
      </c>
      <c r="Q39" s="68">
        <v>6.0520483997652281</v>
      </c>
      <c r="R39" s="69">
        <v>26.333138160890996</v>
      </c>
      <c r="S39" s="67">
        <v>0.72481962787852461</v>
      </c>
      <c r="T39" s="75">
        <v>2.0085601132219608</v>
      </c>
      <c r="U39" s="66">
        <v>17.073692535831864</v>
      </c>
      <c r="V39" s="67">
        <v>0.36044462020089491</v>
      </c>
      <c r="W39" s="68">
        <v>1.0481350140052339</v>
      </c>
      <c r="X39" s="69">
        <v>23.518333033580117</v>
      </c>
      <c r="Y39" s="67">
        <v>0.7435411443693406</v>
      </c>
      <c r="Z39" s="75">
        <v>5.4585146419668931</v>
      </c>
      <c r="AA39" s="66">
        <v>18.932687332010435</v>
      </c>
      <c r="AB39" s="67">
        <v>0.84160302973484491</v>
      </c>
      <c r="AC39" s="68">
        <v>5.9466669353305157</v>
      </c>
    </row>
    <row r="40" spans="1:29" ht="28.5" x14ac:dyDescent="0.25">
      <c r="A40" s="28" t="s">
        <v>83</v>
      </c>
      <c r="B40" s="36" t="s">
        <v>84</v>
      </c>
      <c r="C40" s="66">
        <v>9.4607755300446801</v>
      </c>
      <c r="D40" s="67">
        <v>0.31220559249147439</v>
      </c>
      <c r="E40" s="68">
        <v>0.31220559249147439</v>
      </c>
      <c r="F40" s="69">
        <v>22.204103673624545</v>
      </c>
      <c r="G40" s="67">
        <v>1.3100421167438481</v>
      </c>
      <c r="H40" s="75">
        <v>1.3100421167438481</v>
      </c>
      <c r="I40" s="66">
        <v>25.819689062091189</v>
      </c>
      <c r="J40" s="67">
        <v>0.4733609661383385</v>
      </c>
      <c r="K40" s="68">
        <v>0.4733609661383385</v>
      </c>
      <c r="L40" s="69">
        <v>20.051391142601595</v>
      </c>
      <c r="M40" s="67">
        <v>0.30936432048585322</v>
      </c>
      <c r="N40" s="75">
        <v>0.95387332149804738</v>
      </c>
      <c r="O40" s="66">
        <v>10.502004570122322</v>
      </c>
      <c r="P40" s="67">
        <v>0.14002672760163096</v>
      </c>
      <c r="Q40" s="68">
        <v>0.14002672760163096</v>
      </c>
      <c r="R40" s="69" t="s">
        <v>217</v>
      </c>
      <c r="S40" s="67" t="s">
        <v>217</v>
      </c>
      <c r="T40" s="75" t="s">
        <v>217</v>
      </c>
      <c r="U40" s="66">
        <v>11.832838951405524</v>
      </c>
      <c r="V40" s="67">
        <v>0.36326815580814958</v>
      </c>
      <c r="W40" s="68">
        <v>1.3394773692991053</v>
      </c>
      <c r="X40" s="69" t="s">
        <v>217</v>
      </c>
      <c r="Y40" s="67" t="s">
        <v>217</v>
      </c>
      <c r="Z40" s="75" t="s">
        <v>217</v>
      </c>
      <c r="AA40" s="66" t="s">
        <v>217</v>
      </c>
      <c r="AB40" s="67" t="s">
        <v>217</v>
      </c>
      <c r="AC40" s="68" t="s">
        <v>217</v>
      </c>
    </row>
    <row r="41" spans="1:29" ht="28.5" x14ac:dyDescent="0.25">
      <c r="A41" s="28" t="s">
        <v>85</v>
      </c>
      <c r="B41" s="37" t="s">
        <v>86</v>
      </c>
      <c r="C41" s="66">
        <v>32.534778492044197</v>
      </c>
      <c r="D41" s="67">
        <v>1.2187889520658557</v>
      </c>
      <c r="E41" s="68">
        <v>4.9467323209459195</v>
      </c>
      <c r="F41" s="69">
        <v>45.284567820591015</v>
      </c>
      <c r="G41" s="67">
        <v>1.7437978895506137</v>
      </c>
      <c r="H41" s="75">
        <v>6.8434421962349949</v>
      </c>
      <c r="I41" s="66">
        <v>52.402826257670235</v>
      </c>
      <c r="J41" s="67">
        <v>1.6009598144435171</v>
      </c>
      <c r="K41" s="68">
        <v>6.5939331836373514</v>
      </c>
      <c r="L41" s="69">
        <v>45.558093869873431</v>
      </c>
      <c r="M41" s="67">
        <v>1.631673035882967</v>
      </c>
      <c r="N41" s="75">
        <v>7.5777470809101972</v>
      </c>
      <c r="O41" s="66">
        <v>47.5592412079315</v>
      </c>
      <c r="P41" s="67">
        <v>1.2983558798827151</v>
      </c>
      <c r="Q41" s="68">
        <v>5.395635832868181</v>
      </c>
      <c r="R41" s="69">
        <v>34.925918783693334</v>
      </c>
      <c r="S41" s="67">
        <v>1.1098280790131005</v>
      </c>
      <c r="T41" s="75">
        <v>4.4854001264061418</v>
      </c>
      <c r="U41" s="66">
        <v>24.962425484478221</v>
      </c>
      <c r="V41" s="67">
        <v>0.91879770909736103</v>
      </c>
      <c r="W41" s="68">
        <v>3.2195513832691489</v>
      </c>
      <c r="X41" s="69">
        <v>24.33587266771422</v>
      </c>
      <c r="Y41" s="67">
        <v>0.91464600082588843</v>
      </c>
      <c r="Z41" s="75">
        <v>4.5240113852509189</v>
      </c>
      <c r="AA41" s="66" t="s">
        <v>217</v>
      </c>
      <c r="AB41" s="67" t="s">
        <v>217</v>
      </c>
      <c r="AC41" s="68" t="s">
        <v>217</v>
      </c>
    </row>
    <row r="42" spans="1:29" x14ac:dyDescent="0.25">
      <c r="A42" s="28" t="s">
        <v>87</v>
      </c>
      <c r="B42" s="36" t="s">
        <v>88</v>
      </c>
      <c r="C42" s="66">
        <v>32.327601186280717</v>
      </c>
      <c r="D42" s="67">
        <v>1.1023712004521726</v>
      </c>
      <c r="E42" s="68">
        <v>2.7995702627319101</v>
      </c>
      <c r="F42" s="69">
        <v>26.150158114070862</v>
      </c>
      <c r="G42" s="67">
        <v>0.84579417650197952</v>
      </c>
      <c r="H42" s="75">
        <v>2.5618983027378799</v>
      </c>
      <c r="I42" s="66">
        <v>35.894015950244984</v>
      </c>
      <c r="J42" s="67">
        <v>0.9480243036270587</v>
      </c>
      <c r="K42" s="68">
        <v>6.2687843150751386</v>
      </c>
      <c r="L42" s="69">
        <v>33.873844816262014</v>
      </c>
      <c r="M42" s="67">
        <v>1.0620357685027149</v>
      </c>
      <c r="N42" s="75">
        <v>2.9787812285300408</v>
      </c>
      <c r="O42" s="66">
        <v>40.964189657202404</v>
      </c>
      <c r="P42" s="67">
        <v>1.3231994412559351</v>
      </c>
      <c r="Q42" s="68">
        <v>4.3534271693229627</v>
      </c>
      <c r="R42" s="69">
        <v>29.243437704773669</v>
      </c>
      <c r="S42" s="67">
        <v>0.83275613277428029</v>
      </c>
      <c r="T42" s="75">
        <v>2.9464657492592168</v>
      </c>
      <c r="U42" s="66">
        <v>24.93858524243856</v>
      </c>
      <c r="V42" s="67">
        <v>0.79703718434833637</v>
      </c>
      <c r="W42" s="68">
        <v>3.2986890164804543</v>
      </c>
      <c r="X42" s="69">
        <v>16.213366308765572</v>
      </c>
      <c r="Y42" s="67">
        <v>0.77087187086221765</v>
      </c>
      <c r="Z42" s="75">
        <v>2.4290570615314238</v>
      </c>
      <c r="AA42" s="66">
        <v>13.273916976793579</v>
      </c>
      <c r="AB42" s="67">
        <v>0.41700135408228883</v>
      </c>
      <c r="AC42" s="68">
        <v>1.4125451273418073</v>
      </c>
    </row>
    <row r="43" spans="1:29" x14ac:dyDescent="0.25">
      <c r="A43" s="28" t="s">
        <v>89</v>
      </c>
      <c r="B43" s="36" t="s">
        <v>90</v>
      </c>
      <c r="C43" s="66">
        <v>31.121068461147271</v>
      </c>
      <c r="D43" s="67">
        <v>1.0439035562558061</v>
      </c>
      <c r="E43" s="68">
        <v>4.447617264329315</v>
      </c>
      <c r="F43" s="69">
        <v>37.495259703556499</v>
      </c>
      <c r="G43" s="67">
        <v>1.1697407306924372</v>
      </c>
      <c r="H43" s="75">
        <v>4.8436265112995756</v>
      </c>
      <c r="I43" s="66">
        <v>40.45213695331001</v>
      </c>
      <c r="J43" s="67">
        <v>1.3160887866034314</v>
      </c>
      <c r="K43" s="68">
        <v>6.2089765196725892</v>
      </c>
      <c r="L43" s="69">
        <v>37.792003028223583</v>
      </c>
      <c r="M43" s="67">
        <v>1.0425412429098804</v>
      </c>
      <c r="N43" s="75">
        <v>3.7727872089971726</v>
      </c>
      <c r="O43" s="66">
        <v>31.536211207714125</v>
      </c>
      <c r="P43" s="67">
        <v>0.91218871790429135</v>
      </c>
      <c r="Q43" s="68">
        <v>3.2716914767423226</v>
      </c>
      <c r="R43" s="69">
        <v>26.700805852174465</v>
      </c>
      <c r="S43" s="67">
        <v>0.77610909239744053</v>
      </c>
      <c r="T43" s="75">
        <v>3.3717845657656746</v>
      </c>
      <c r="U43" s="66">
        <v>16.29047620734293</v>
      </c>
      <c r="V43" s="67">
        <v>0.51310345631356702</v>
      </c>
      <c r="W43" s="68">
        <v>2.7891157035680507</v>
      </c>
      <c r="X43" s="69">
        <v>9.1721081803565561</v>
      </c>
      <c r="Y43" s="67">
        <v>0.35477714441619157</v>
      </c>
      <c r="Z43" s="75">
        <v>1.3866393147063041</v>
      </c>
      <c r="AA43" s="66" t="s">
        <v>217</v>
      </c>
      <c r="AB43" s="67" t="s">
        <v>217</v>
      </c>
      <c r="AC43" s="68" t="s">
        <v>217</v>
      </c>
    </row>
    <row r="44" spans="1:29" ht="28.5" x14ac:dyDescent="0.25">
      <c r="A44" s="28" t="s">
        <v>91</v>
      </c>
      <c r="B44" s="37" t="s">
        <v>92</v>
      </c>
      <c r="C44" s="66">
        <v>10.787440028347936</v>
      </c>
      <c r="D44" s="67">
        <v>0.40018600572695945</v>
      </c>
      <c r="E44" s="68">
        <v>1.6558019960395358</v>
      </c>
      <c r="F44" s="69">
        <v>11.766959724280365</v>
      </c>
      <c r="G44" s="67">
        <v>0.30506932618504651</v>
      </c>
      <c r="H44" s="75">
        <v>1.5079140980003727</v>
      </c>
      <c r="I44" s="66">
        <v>13.919612500259372</v>
      </c>
      <c r="J44" s="67">
        <v>0.35231019224794413</v>
      </c>
      <c r="K44" s="68">
        <v>1.2522851383854035</v>
      </c>
      <c r="L44" s="69">
        <v>16.200094014757884</v>
      </c>
      <c r="M44" s="67">
        <v>0.42649633259982977</v>
      </c>
      <c r="N44" s="75">
        <v>1.3832770694050942</v>
      </c>
      <c r="O44" s="66">
        <v>19.636481805867756</v>
      </c>
      <c r="P44" s="67">
        <v>0.39484614313834687</v>
      </c>
      <c r="Q44" s="68">
        <v>1.2326301722809083</v>
      </c>
      <c r="R44" s="69">
        <v>14.365016635337442</v>
      </c>
      <c r="S44" s="67">
        <v>0.36227871221802233</v>
      </c>
      <c r="T44" s="75">
        <v>1.1506027958645892</v>
      </c>
      <c r="U44" s="66">
        <v>18.093678757196187</v>
      </c>
      <c r="V44" s="67">
        <v>0.38334739169092585</v>
      </c>
      <c r="W44" s="68">
        <v>1.1140536491930797</v>
      </c>
      <c r="X44" s="69">
        <v>17.683478154830205</v>
      </c>
      <c r="Y44" s="67">
        <v>0.33932629748213067</v>
      </c>
      <c r="Z44" s="75">
        <v>1.3413900595891755</v>
      </c>
      <c r="AA44" s="66">
        <v>13.663560468264052</v>
      </c>
      <c r="AB44" s="67">
        <v>0.19427875040812947</v>
      </c>
      <c r="AC44" s="68">
        <v>0.41844653934058657</v>
      </c>
    </row>
    <row r="45" spans="1:29" ht="28.5" x14ac:dyDescent="0.25">
      <c r="A45" s="28" t="s">
        <v>93</v>
      </c>
      <c r="B45" s="37" t="s">
        <v>94</v>
      </c>
      <c r="C45" s="66">
        <v>7.0344641952435056</v>
      </c>
      <c r="D45" s="67">
        <v>0.24050430228759845</v>
      </c>
      <c r="E45" s="68">
        <v>1.5060106087777161</v>
      </c>
      <c r="F45" s="69">
        <v>9.7845764183883848</v>
      </c>
      <c r="G45" s="67">
        <v>0.28013945752124392</v>
      </c>
      <c r="H45" s="75">
        <v>1.3257461532117676</v>
      </c>
      <c r="I45" s="66">
        <v>11.475390472075951</v>
      </c>
      <c r="J45" s="67">
        <v>0.32378695107932143</v>
      </c>
      <c r="K45" s="68">
        <v>1.5629862748792243</v>
      </c>
      <c r="L45" s="69">
        <v>11.862538473158722</v>
      </c>
      <c r="M45" s="67">
        <v>0.33047835190100006</v>
      </c>
      <c r="N45" s="75">
        <v>1.4284921006131688</v>
      </c>
      <c r="O45" s="66">
        <v>10.228298345746833</v>
      </c>
      <c r="P45" s="67">
        <v>0.26585687551117282</v>
      </c>
      <c r="Q45" s="68">
        <v>1.0625598057839982</v>
      </c>
      <c r="R45" s="69">
        <v>10.459821866127722</v>
      </c>
      <c r="S45" s="67">
        <v>0.26076714680179142</v>
      </c>
      <c r="T45" s="75">
        <v>0.98406819924363187</v>
      </c>
      <c r="U45" s="66">
        <v>11.991665994493191</v>
      </c>
      <c r="V45" s="67">
        <v>0.25517087483371337</v>
      </c>
      <c r="W45" s="68">
        <v>0.68377924924626299</v>
      </c>
      <c r="X45" s="69">
        <v>11.697136988698411</v>
      </c>
      <c r="Y45" s="67">
        <v>0.25296665487646675</v>
      </c>
      <c r="Z45" s="75">
        <v>0.79765476465239549</v>
      </c>
      <c r="AA45" s="66">
        <v>7.0364774509294907</v>
      </c>
      <c r="AB45" s="67">
        <v>9.8912768738780271E-2</v>
      </c>
      <c r="AC45" s="68">
        <v>0.35524159016549745</v>
      </c>
    </row>
    <row r="46" spans="1:29" ht="28.5" x14ac:dyDescent="0.25">
      <c r="A46" s="28" t="s">
        <v>95</v>
      </c>
      <c r="B46" s="37" t="s">
        <v>96</v>
      </c>
      <c r="C46" s="66">
        <v>6.1729057198196635</v>
      </c>
      <c r="D46" s="67">
        <v>0.20845427776929479</v>
      </c>
      <c r="E46" s="68">
        <v>0.74924302672785503</v>
      </c>
      <c r="F46" s="69">
        <v>10.170234480762662</v>
      </c>
      <c r="G46" s="67">
        <v>0.28045853048022718</v>
      </c>
      <c r="H46" s="75">
        <v>0.91132662779563234</v>
      </c>
      <c r="I46" s="66">
        <v>10.091514051248645</v>
      </c>
      <c r="J46" s="67">
        <v>0.29626346666826942</v>
      </c>
      <c r="K46" s="68">
        <v>1.128432084433389</v>
      </c>
      <c r="L46" s="69">
        <v>12.089268443592612</v>
      </c>
      <c r="M46" s="67">
        <v>0.37588361962337263</v>
      </c>
      <c r="N46" s="75">
        <v>1.5613563331613221</v>
      </c>
      <c r="O46" s="66">
        <v>7.3133501880470506</v>
      </c>
      <c r="P46" s="67">
        <v>0.1613281605838498</v>
      </c>
      <c r="Q46" s="68">
        <v>0.61750742973925987</v>
      </c>
      <c r="R46" s="69">
        <v>10.722692161332715</v>
      </c>
      <c r="S46" s="67">
        <v>0.23072935811439144</v>
      </c>
      <c r="T46" s="75">
        <v>0.74412611449962962</v>
      </c>
      <c r="U46" s="66">
        <v>9.5359396955721056</v>
      </c>
      <c r="V46" s="67">
        <v>0.20444855001763232</v>
      </c>
      <c r="W46" s="68">
        <v>0.66876393833606473</v>
      </c>
      <c r="X46" s="69">
        <v>21.252494986573989</v>
      </c>
      <c r="Y46" s="67">
        <v>0.50038633023561108</v>
      </c>
      <c r="Z46" s="75">
        <v>1.811262206347136</v>
      </c>
      <c r="AA46" s="66">
        <v>21.120666714731652</v>
      </c>
      <c r="AB46" s="67">
        <v>0.47942073954445108</v>
      </c>
      <c r="AC46" s="68">
        <v>1.2667425049941419</v>
      </c>
    </row>
    <row r="47" spans="1:29" ht="28.5" x14ac:dyDescent="0.25">
      <c r="A47" s="28" t="s">
        <v>97</v>
      </c>
      <c r="B47" s="36" t="s">
        <v>98</v>
      </c>
      <c r="C47" s="66">
        <v>18.284742878760706</v>
      </c>
      <c r="D47" s="67">
        <v>0.92894665776228968</v>
      </c>
      <c r="E47" s="68">
        <v>4.6714453573186878</v>
      </c>
      <c r="F47" s="69">
        <v>22.981612500865925</v>
      </c>
      <c r="G47" s="67">
        <v>0.99266073094956464</v>
      </c>
      <c r="H47" s="75">
        <v>6.1945797767536765</v>
      </c>
      <c r="I47" s="66">
        <v>24.893041032853553</v>
      </c>
      <c r="J47" s="67">
        <v>1.0670265158839529</v>
      </c>
      <c r="K47" s="68">
        <v>5.3262194700985379</v>
      </c>
      <c r="L47" s="69">
        <v>28.755413331510759</v>
      </c>
      <c r="M47" s="67">
        <v>1.0329624202667034</v>
      </c>
      <c r="N47" s="75">
        <v>4.6403007004552128</v>
      </c>
      <c r="O47" s="66">
        <v>29.5009750110389</v>
      </c>
      <c r="P47" s="67">
        <v>1.070936256650731</v>
      </c>
      <c r="Q47" s="68">
        <v>3.5457755935142852</v>
      </c>
      <c r="R47" s="69">
        <v>30.816004747579388</v>
      </c>
      <c r="S47" s="67">
        <v>1.0586940108203924</v>
      </c>
      <c r="T47" s="75">
        <v>3.4285542744032744</v>
      </c>
      <c r="U47" s="66">
        <v>35.157518581481021</v>
      </c>
      <c r="V47" s="67">
        <v>1.23980273859491</v>
      </c>
      <c r="W47" s="68">
        <v>5.9882114982278649</v>
      </c>
      <c r="X47" s="69">
        <v>22.011675337129383</v>
      </c>
      <c r="Y47" s="67">
        <v>0.74456884401246348</v>
      </c>
      <c r="Z47" s="75">
        <v>2.8978849096012076</v>
      </c>
      <c r="AA47" s="66">
        <v>32.51488694579092</v>
      </c>
      <c r="AB47" s="67">
        <v>1.0370664015073314</v>
      </c>
      <c r="AC47" s="68">
        <v>4.3149704399862534</v>
      </c>
    </row>
    <row r="48" spans="1:29" x14ac:dyDescent="0.25">
      <c r="A48" s="28" t="s">
        <v>99</v>
      </c>
      <c r="B48" s="36" t="s">
        <v>100</v>
      </c>
      <c r="C48" s="66">
        <v>12.320132533086518</v>
      </c>
      <c r="D48" s="67">
        <v>0.79588056163738907</v>
      </c>
      <c r="E48" s="68">
        <v>22.602515145200524</v>
      </c>
      <c r="F48" s="69">
        <v>81.897318452481372</v>
      </c>
      <c r="G48" s="67">
        <v>1.838594799258207</v>
      </c>
      <c r="H48" s="75">
        <v>8.5951235715879211</v>
      </c>
      <c r="I48" s="66">
        <v>18.412340687222201</v>
      </c>
      <c r="J48" s="67">
        <v>0.28846000409981448</v>
      </c>
      <c r="K48" s="68">
        <v>0.28846000409981448</v>
      </c>
      <c r="L48" s="69">
        <v>60.007306820753293</v>
      </c>
      <c r="M48" s="67">
        <v>1.2146306587511098</v>
      </c>
      <c r="N48" s="75">
        <v>2.9217350769277122</v>
      </c>
      <c r="O48" s="66">
        <v>10.916941778148201</v>
      </c>
      <c r="P48" s="67">
        <v>0.12554483044870432</v>
      </c>
      <c r="Q48" s="68">
        <v>1.3537007804903771</v>
      </c>
      <c r="R48" s="69" t="s">
        <v>217</v>
      </c>
      <c r="S48" s="67" t="s">
        <v>217</v>
      </c>
      <c r="T48" s="75" t="s">
        <v>217</v>
      </c>
      <c r="U48" s="66" t="s">
        <v>217</v>
      </c>
      <c r="V48" s="67" t="s">
        <v>217</v>
      </c>
      <c r="W48" s="68" t="s">
        <v>217</v>
      </c>
      <c r="X48" s="69" t="s">
        <v>217</v>
      </c>
      <c r="Y48" s="67" t="s">
        <v>217</v>
      </c>
      <c r="Z48" s="75" t="s">
        <v>217</v>
      </c>
      <c r="AA48" s="66" t="s">
        <v>217</v>
      </c>
      <c r="AB48" s="67" t="s">
        <v>217</v>
      </c>
      <c r="AC48" s="68" t="s">
        <v>217</v>
      </c>
    </row>
    <row r="49" spans="1:29" x14ac:dyDescent="0.25">
      <c r="A49" s="28" t="s">
        <v>101</v>
      </c>
      <c r="B49" s="36" t="s">
        <v>102</v>
      </c>
      <c r="C49" s="66">
        <v>4.7633984275545451</v>
      </c>
      <c r="D49" s="67">
        <v>1.4290195282663636E-2</v>
      </c>
      <c r="E49" s="68">
        <v>1.4290195282663636E-2</v>
      </c>
      <c r="F49" s="69">
        <v>0</v>
      </c>
      <c r="G49" s="67">
        <v>0</v>
      </c>
      <c r="H49" s="75">
        <v>0</v>
      </c>
      <c r="I49" s="66">
        <v>3.6775604711381558</v>
      </c>
      <c r="J49" s="67">
        <v>6.9873648951624956E-2</v>
      </c>
      <c r="K49" s="68">
        <v>6.9873648951624956E-2</v>
      </c>
      <c r="L49" s="69">
        <v>5.0842941653631595</v>
      </c>
      <c r="M49" s="67">
        <v>4.5758647488268432E-2</v>
      </c>
      <c r="N49" s="75">
        <v>4.5758647488268432E-2</v>
      </c>
      <c r="O49" s="66">
        <v>5.0380603628820833</v>
      </c>
      <c r="P49" s="67">
        <v>0.23175077669257585</v>
      </c>
      <c r="Q49" s="68">
        <v>0.98745983112488833</v>
      </c>
      <c r="R49" s="69">
        <v>2.3345798433310159</v>
      </c>
      <c r="S49" s="67">
        <v>1.4007479059986096E-2</v>
      </c>
      <c r="T49" s="75">
        <v>1.4007479059986096E-2</v>
      </c>
      <c r="U49" s="66">
        <v>5.9666653742206499</v>
      </c>
      <c r="V49" s="67">
        <v>0.1153555305682659</v>
      </c>
      <c r="W49" s="68">
        <v>1.0103553367013633</v>
      </c>
      <c r="X49" s="69">
        <v>6.3429656032853972</v>
      </c>
      <c r="Y49" s="67">
        <v>7.2079154582788615E-2</v>
      </c>
      <c r="Z49" s="75">
        <v>7.2079154582788615E-2</v>
      </c>
      <c r="AA49" s="66">
        <v>11.612378557830429</v>
      </c>
      <c r="AB49" s="67">
        <v>0.14777320949082251</v>
      </c>
      <c r="AC49" s="68">
        <v>0.35269753698194772</v>
      </c>
    </row>
    <row r="50" spans="1:29" ht="28.5" x14ac:dyDescent="0.25">
      <c r="A50" s="28" t="s">
        <v>103</v>
      </c>
      <c r="B50" s="36" t="s">
        <v>104</v>
      </c>
      <c r="C50" s="66">
        <v>27.867088945954496</v>
      </c>
      <c r="D50" s="67">
        <v>0.80139881052997552</v>
      </c>
      <c r="E50" s="68">
        <v>2.3634224803953194</v>
      </c>
      <c r="F50" s="69">
        <v>15.275344878882843</v>
      </c>
      <c r="G50" s="67">
        <v>0.45307249338875144</v>
      </c>
      <c r="H50" s="75">
        <v>5.7381977144550556</v>
      </c>
      <c r="I50" s="66">
        <v>38.796938806092975</v>
      </c>
      <c r="J50" s="67">
        <v>1.3903829054892924</v>
      </c>
      <c r="K50" s="68">
        <v>6.7369068616491488</v>
      </c>
      <c r="L50" s="69">
        <v>39.601713119723854</v>
      </c>
      <c r="M50" s="67">
        <v>1.1618617023065894</v>
      </c>
      <c r="N50" s="75">
        <v>3.7547770721878222</v>
      </c>
      <c r="O50" s="66">
        <v>53.780540683045487</v>
      </c>
      <c r="P50" s="67">
        <v>1.3400097279548968</v>
      </c>
      <c r="Q50" s="68">
        <v>4.1449430997861487</v>
      </c>
      <c r="R50" s="69">
        <v>26.063588931928184</v>
      </c>
      <c r="S50" s="67">
        <v>0.63251880456752541</v>
      </c>
      <c r="T50" s="75">
        <v>1.8035924078732926</v>
      </c>
      <c r="U50" s="66">
        <v>34.905824280865744</v>
      </c>
      <c r="V50" s="67">
        <v>0.78351017614877216</v>
      </c>
      <c r="W50" s="68">
        <v>2.4538384415712575</v>
      </c>
      <c r="X50" s="69">
        <v>27.043371171871044</v>
      </c>
      <c r="Y50" s="67">
        <v>0.69990393734882139</v>
      </c>
      <c r="Z50" s="75">
        <v>1.9535701506143663</v>
      </c>
      <c r="AA50" s="66">
        <v>29.067487577506093</v>
      </c>
      <c r="AB50" s="67">
        <v>0.75219746699693213</v>
      </c>
      <c r="AC50" s="68">
        <v>3.0770883003376728</v>
      </c>
    </row>
    <row r="51" spans="1:29" x14ac:dyDescent="0.25">
      <c r="A51" s="28" t="s">
        <v>105</v>
      </c>
      <c r="B51" s="36" t="s">
        <v>106</v>
      </c>
      <c r="C51" s="66">
        <v>13.983733870526565</v>
      </c>
      <c r="D51" s="67">
        <v>0.40994419820438405</v>
      </c>
      <c r="E51" s="68">
        <v>6.9234202378970213</v>
      </c>
      <c r="F51" s="69">
        <v>12.931849077769062</v>
      </c>
      <c r="G51" s="67">
        <v>1.0940344319792628</v>
      </c>
      <c r="H51" s="75">
        <v>3.6157450021442301</v>
      </c>
      <c r="I51" s="66">
        <v>10.544400608116673</v>
      </c>
      <c r="J51" s="67">
        <v>0.34445041986514463</v>
      </c>
      <c r="K51" s="68">
        <v>2.2775905313532014</v>
      </c>
      <c r="L51" s="69">
        <v>33.73539901568742</v>
      </c>
      <c r="M51" s="67">
        <v>1.5329365312728365</v>
      </c>
      <c r="N51" s="75">
        <v>6.1884215954377009</v>
      </c>
      <c r="O51" s="66">
        <v>9.5925535999280473</v>
      </c>
      <c r="P51" s="67">
        <v>0.39329469759704999</v>
      </c>
      <c r="Q51" s="68">
        <v>1.5444011295884157</v>
      </c>
      <c r="R51" s="69">
        <v>26.872104101575836</v>
      </c>
      <c r="S51" s="67">
        <v>0.36874498406051287</v>
      </c>
      <c r="T51" s="75">
        <v>0.81661338575344344</v>
      </c>
      <c r="U51" s="66">
        <v>26.454285976078168</v>
      </c>
      <c r="V51" s="67">
        <v>0.645190641305462</v>
      </c>
      <c r="W51" s="68">
        <v>2.9599406642123016</v>
      </c>
      <c r="X51" s="69">
        <v>20.522296246508304</v>
      </c>
      <c r="Y51" s="67">
        <v>0.52465696491073399</v>
      </c>
      <c r="Z51" s="75">
        <v>1.1938622772968743</v>
      </c>
      <c r="AA51" s="66">
        <v>17.787833386393025</v>
      </c>
      <c r="AB51" s="67">
        <v>0.48537726842315043</v>
      </c>
      <c r="AC51" s="68">
        <v>1.6125576826650696</v>
      </c>
    </row>
    <row r="52" spans="1:29" x14ac:dyDescent="0.25">
      <c r="A52" s="28" t="s">
        <v>107</v>
      </c>
      <c r="B52" s="36" t="s">
        <v>108</v>
      </c>
      <c r="C52" s="66">
        <v>12.757051125136826</v>
      </c>
      <c r="D52" s="67">
        <v>0.38412898387911998</v>
      </c>
      <c r="E52" s="68">
        <v>1.3940621979524521</v>
      </c>
      <c r="F52" s="69">
        <v>7.8144829494686876</v>
      </c>
      <c r="G52" s="67">
        <v>0.3166428491124712</v>
      </c>
      <c r="H52" s="75">
        <v>0.73862492838378035</v>
      </c>
      <c r="I52" s="66">
        <v>12.819296981053247</v>
      </c>
      <c r="J52" s="67">
        <v>0.3494834570408451</v>
      </c>
      <c r="K52" s="68">
        <v>0.90113353204518565</v>
      </c>
      <c r="L52" s="69">
        <v>13.228767943989045</v>
      </c>
      <c r="M52" s="67">
        <v>0.33969586256171869</v>
      </c>
      <c r="N52" s="75">
        <v>1.6271384571106524</v>
      </c>
      <c r="O52" s="66">
        <v>16.879241308088677</v>
      </c>
      <c r="P52" s="67">
        <v>0.40113020520398973</v>
      </c>
      <c r="Q52" s="68">
        <v>1.2575034774526066</v>
      </c>
      <c r="R52" s="69">
        <v>28.189175116930269</v>
      </c>
      <c r="S52" s="67">
        <v>0.50740515210474491</v>
      </c>
      <c r="T52" s="75">
        <v>1.4262638410123758</v>
      </c>
      <c r="U52" s="66">
        <v>20.787112034884213</v>
      </c>
      <c r="V52" s="67">
        <v>0.41666611234367912</v>
      </c>
      <c r="W52" s="68">
        <v>1.4906669008126967</v>
      </c>
      <c r="X52" s="69">
        <v>19.605571624620922</v>
      </c>
      <c r="Y52" s="67">
        <v>0.57858220261103521</v>
      </c>
      <c r="Z52" s="75">
        <v>1.5915367365497828</v>
      </c>
      <c r="AA52" s="66" t="s">
        <v>217</v>
      </c>
      <c r="AB52" s="67" t="s">
        <v>217</v>
      </c>
      <c r="AC52" s="68" t="s">
        <v>217</v>
      </c>
    </row>
    <row r="53" spans="1:29" x14ac:dyDescent="0.25">
      <c r="A53" s="28" t="s">
        <v>109</v>
      </c>
      <c r="B53" s="36" t="s">
        <v>110</v>
      </c>
      <c r="C53" s="66">
        <v>7.4310342767995552</v>
      </c>
      <c r="D53" s="67">
        <v>0.20516323480881848</v>
      </c>
      <c r="E53" s="68">
        <v>1.2724812589404852</v>
      </c>
      <c r="F53" s="69">
        <v>9.1134588898419295</v>
      </c>
      <c r="G53" s="67">
        <v>0.27692661635015475</v>
      </c>
      <c r="H53" s="75">
        <v>1.1126461132862897</v>
      </c>
      <c r="I53" s="66">
        <v>9.1176857149965329</v>
      </c>
      <c r="J53" s="67">
        <v>0.22568528997516168</v>
      </c>
      <c r="K53" s="68">
        <v>0.8688883664043725</v>
      </c>
      <c r="L53" s="69">
        <v>14.336865175906754</v>
      </c>
      <c r="M53" s="67">
        <v>0.35957369892073276</v>
      </c>
      <c r="N53" s="75">
        <v>0.99321193660589724</v>
      </c>
      <c r="O53" s="66">
        <v>28.070079647305569</v>
      </c>
      <c r="P53" s="67">
        <v>0.55225516249923656</v>
      </c>
      <c r="Q53" s="68">
        <v>1.7468105182764257</v>
      </c>
      <c r="R53" s="69">
        <v>19.633589430202541</v>
      </c>
      <c r="S53" s="67">
        <v>0.47264275042950993</v>
      </c>
      <c r="T53" s="75">
        <v>2.268397881240718</v>
      </c>
      <c r="U53" s="66">
        <v>24.030056481211179</v>
      </c>
      <c r="V53" s="67">
        <v>0.59735586057097789</v>
      </c>
      <c r="W53" s="68">
        <v>1.831508217894052</v>
      </c>
      <c r="X53" s="69">
        <v>27.845930800100412</v>
      </c>
      <c r="Y53" s="67">
        <v>0.65908437590306634</v>
      </c>
      <c r="Z53" s="75">
        <v>1.9769650663560945</v>
      </c>
      <c r="AA53" s="66">
        <v>12.760847523967611</v>
      </c>
      <c r="AB53" s="67">
        <v>0.33671783513714537</v>
      </c>
      <c r="AC53" s="68">
        <v>1.1493189746350829</v>
      </c>
    </row>
    <row r="54" spans="1:29" x14ac:dyDescent="0.25">
      <c r="A54" s="28" t="s">
        <v>111</v>
      </c>
      <c r="B54" s="36" t="s">
        <v>112</v>
      </c>
      <c r="C54" s="66">
        <v>0</v>
      </c>
      <c r="D54" s="67">
        <v>0</v>
      </c>
      <c r="E54" s="68">
        <v>0</v>
      </c>
      <c r="F54" s="69">
        <v>1.9600839488274613</v>
      </c>
      <c r="G54" s="67">
        <v>2.1560923437102072E-2</v>
      </c>
      <c r="H54" s="75">
        <v>2.1560923437102072E-2</v>
      </c>
      <c r="I54" s="66">
        <v>3.9336619383394562</v>
      </c>
      <c r="J54" s="67">
        <v>6.8183473597883903E-2</v>
      </c>
      <c r="K54" s="68">
        <v>6.8183473597883903E-2</v>
      </c>
      <c r="L54" s="69">
        <v>2.1855045159954014</v>
      </c>
      <c r="M54" s="67">
        <v>2.3312048170617616E-2</v>
      </c>
      <c r="N54" s="75">
        <v>2.3312048170617616E-2</v>
      </c>
      <c r="O54" s="66">
        <v>5.7943408909134027</v>
      </c>
      <c r="P54" s="67">
        <v>0.43805217135305324</v>
      </c>
      <c r="Q54" s="68">
        <v>2.4370997787181774</v>
      </c>
      <c r="R54" s="69">
        <v>1.5615967139008031</v>
      </c>
      <c r="S54" s="67">
        <v>4.6847901417024097E-3</v>
      </c>
      <c r="T54" s="75">
        <v>4.6847901417024097E-3</v>
      </c>
      <c r="U54" s="66">
        <v>1.5282771154388908</v>
      </c>
      <c r="V54" s="67">
        <v>8.660236987487047E-3</v>
      </c>
      <c r="W54" s="68">
        <v>8.660236987487047E-3</v>
      </c>
      <c r="X54" s="69">
        <v>1.1640493440749764</v>
      </c>
      <c r="Y54" s="67">
        <v>2.6385118465699464E-2</v>
      </c>
      <c r="Z54" s="75">
        <v>0.17189128647507151</v>
      </c>
      <c r="AA54" s="66">
        <v>2.7374961929982629</v>
      </c>
      <c r="AB54" s="67">
        <v>5.1099928935967577E-2</v>
      </c>
      <c r="AC54" s="68">
        <v>5.1099928935967577E-2</v>
      </c>
    </row>
    <row r="55" spans="1:29" ht="42.75" x14ac:dyDescent="0.25">
      <c r="A55" s="28" t="s">
        <v>113</v>
      </c>
      <c r="B55" s="36" t="s">
        <v>114</v>
      </c>
      <c r="C55" s="66">
        <v>4.572760338416666</v>
      </c>
      <c r="D55" s="67">
        <v>0.11954502027574999</v>
      </c>
      <c r="E55" s="68">
        <v>0.21753274181324997</v>
      </c>
      <c r="F55" s="69">
        <v>3.8250358599502521</v>
      </c>
      <c r="G55" s="67">
        <v>6.1200573759204034E-2</v>
      </c>
      <c r="H55" s="75">
        <v>6.1200573759204034E-2</v>
      </c>
      <c r="I55" s="66">
        <v>3.9517537966336289</v>
      </c>
      <c r="J55" s="67">
        <v>0.13277892756688994</v>
      </c>
      <c r="K55" s="68">
        <v>0.19205523451639436</v>
      </c>
      <c r="L55" s="69">
        <v>4.3778735814954741</v>
      </c>
      <c r="M55" s="67">
        <v>4.252791479167032E-2</v>
      </c>
      <c r="N55" s="75">
        <v>4.252791479167032E-2</v>
      </c>
      <c r="O55" s="66">
        <v>3.1710102689679451</v>
      </c>
      <c r="P55" s="67">
        <v>0.1405814552575789</v>
      </c>
      <c r="Q55" s="68">
        <v>0.37840722543017474</v>
      </c>
      <c r="R55" s="69">
        <v>7.7568360356042811</v>
      </c>
      <c r="S55" s="67">
        <v>0.14272578305511877</v>
      </c>
      <c r="T55" s="75">
        <v>0.89901729652653617</v>
      </c>
      <c r="U55" s="66">
        <v>3.9817220641334781</v>
      </c>
      <c r="V55" s="67">
        <v>7.4657288702502711E-2</v>
      </c>
      <c r="W55" s="68">
        <v>0.44794373221501627</v>
      </c>
      <c r="X55" s="69" t="s">
        <v>217</v>
      </c>
      <c r="Y55" s="67" t="s">
        <v>217</v>
      </c>
      <c r="Z55" s="75" t="s">
        <v>217</v>
      </c>
      <c r="AA55" s="66" t="s">
        <v>217</v>
      </c>
      <c r="AB55" s="67" t="s">
        <v>217</v>
      </c>
      <c r="AC55" s="68" t="s">
        <v>217</v>
      </c>
    </row>
    <row r="56" spans="1:29" ht="28.5" x14ac:dyDescent="0.25">
      <c r="A56" s="28" t="s">
        <v>115</v>
      </c>
      <c r="B56" s="37" t="s">
        <v>116</v>
      </c>
      <c r="C56" s="66">
        <v>0</v>
      </c>
      <c r="D56" s="67">
        <v>0</v>
      </c>
      <c r="E56" s="68">
        <v>0</v>
      </c>
      <c r="F56" s="69">
        <v>0</v>
      </c>
      <c r="G56" s="67">
        <v>0</v>
      </c>
      <c r="H56" s="75">
        <v>0</v>
      </c>
      <c r="I56" s="66">
        <v>6.7615988381950407</v>
      </c>
      <c r="J56" s="67">
        <v>2.7046395352780164E-2</v>
      </c>
      <c r="K56" s="68">
        <v>2.7046395352780164E-2</v>
      </c>
      <c r="L56" s="69">
        <v>2.7348713684702863</v>
      </c>
      <c r="M56" s="67">
        <v>1.5041792526586575E-2</v>
      </c>
      <c r="N56" s="75">
        <v>1.5041792526586575E-2</v>
      </c>
      <c r="O56" s="66">
        <v>0</v>
      </c>
      <c r="P56" s="67">
        <v>0</v>
      </c>
      <c r="Q56" s="68">
        <v>0</v>
      </c>
      <c r="R56" s="69">
        <v>4.9736679099841714</v>
      </c>
      <c r="S56" s="67">
        <v>4.9736679099841715E-3</v>
      </c>
      <c r="T56" s="75">
        <v>4.9736679099841715E-3</v>
      </c>
      <c r="U56" s="66">
        <v>5.7270307029552203</v>
      </c>
      <c r="V56" s="67">
        <v>0.35125788311458689</v>
      </c>
      <c r="W56" s="68">
        <v>1.496664023705631</v>
      </c>
      <c r="X56" s="69">
        <v>3.9942685042951314</v>
      </c>
      <c r="Y56" s="67">
        <v>0.16376500867610039</v>
      </c>
      <c r="Z56" s="75">
        <v>0.53822768095376894</v>
      </c>
      <c r="AA56" s="66" t="s">
        <v>217</v>
      </c>
      <c r="AB56" s="67" t="s">
        <v>217</v>
      </c>
      <c r="AC56" s="68" t="s">
        <v>217</v>
      </c>
    </row>
    <row r="57" spans="1:29" x14ac:dyDescent="0.25">
      <c r="A57" s="28" t="s">
        <v>117</v>
      </c>
      <c r="B57" s="36" t="s">
        <v>118</v>
      </c>
      <c r="C57" s="66">
        <v>2.5715837628349676</v>
      </c>
      <c r="D57" s="67">
        <v>0</v>
      </c>
      <c r="E57" s="68">
        <v>0.5786063466378677</v>
      </c>
      <c r="F57" s="69">
        <v>10.568556362414926</v>
      </c>
      <c r="G57" s="67">
        <v>0.11096984180535673</v>
      </c>
      <c r="H57" s="75">
        <v>0.11096984180535673</v>
      </c>
      <c r="I57" s="66">
        <v>1.5843182908120788</v>
      </c>
      <c r="J57" s="67">
        <v>0.10298068890278511</v>
      </c>
      <c r="K57" s="68">
        <v>0.57827617614640869</v>
      </c>
      <c r="L57" s="69">
        <v>1.3997035134020877</v>
      </c>
      <c r="M57" s="67">
        <v>1.11976281072167E-2</v>
      </c>
      <c r="N57" s="75">
        <v>0.11617539161237328</v>
      </c>
      <c r="O57" s="66">
        <v>6.2157524664843908</v>
      </c>
      <c r="P57" s="67">
        <v>0.31234156144084063</v>
      </c>
      <c r="Q57" s="68">
        <v>1.4777951489066639</v>
      </c>
      <c r="R57" s="69">
        <v>3.125378219598606</v>
      </c>
      <c r="S57" s="67">
        <v>1.5626891097993031E-2</v>
      </c>
      <c r="T57" s="75">
        <v>1.5626891097993031E-2</v>
      </c>
      <c r="U57" s="66">
        <v>1.5005034414121454</v>
      </c>
      <c r="V57" s="67">
        <v>2.8509565386830762E-2</v>
      </c>
      <c r="W57" s="68">
        <v>0.17855990952804529</v>
      </c>
      <c r="X57" s="69">
        <v>2.2367320271452034</v>
      </c>
      <c r="Y57" s="67">
        <v>3.2432614393605452E-2</v>
      </c>
      <c r="Z57" s="75">
        <v>3.2432614393605452E-2</v>
      </c>
      <c r="AA57" s="66">
        <v>4.5282540262306208</v>
      </c>
      <c r="AB57" s="67">
        <v>9.8292644460679882E-2</v>
      </c>
      <c r="AC57" s="68">
        <v>0.28655972761646381</v>
      </c>
    </row>
    <row r="58" spans="1:29" ht="28.5" x14ac:dyDescent="0.25">
      <c r="A58" s="28" t="s">
        <v>119</v>
      </c>
      <c r="B58" s="36" t="s">
        <v>120</v>
      </c>
      <c r="C58" s="66">
        <v>1.2552565646926639</v>
      </c>
      <c r="D58" s="67">
        <v>2.0084105035082622E-2</v>
      </c>
      <c r="E58" s="68">
        <v>0.12207370091636155</v>
      </c>
      <c r="F58" s="69">
        <v>1.3265777714078462</v>
      </c>
      <c r="G58" s="67">
        <v>2.9847999856676539E-2</v>
      </c>
      <c r="H58" s="75">
        <v>0.21888533228229462</v>
      </c>
      <c r="I58" s="66">
        <v>1.4422644818260808</v>
      </c>
      <c r="J58" s="67">
        <v>1.7513211565030981E-2</v>
      </c>
      <c r="K58" s="68">
        <v>7.1598129633509006E-2</v>
      </c>
      <c r="L58" s="69">
        <v>1.0122000002549678</v>
      </c>
      <c r="M58" s="67">
        <v>1.1400568423924375E-2</v>
      </c>
      <c r="N58" s="75">
        <v>5.9346884225475481E-2</v>
      </c>
      <c r="O58" s="66">
        <v>1.2317904861522397</v>
      </c>
      <c r="P58" s="67">
        <v>3.7672259034822665E-2</v>
      </c>
      <c r="Q58" s="68">
        <v>0.12235785495778914</v>
      </c>
      <c r="R58" s="69">
        <v>0.95549203444510566</v>
      </c>
      <c r="S58" s="67">
        <v>1.1752552023674799E-2</v>
      </c>
      <c r="T58" s="75">
        <v>4.0417313057027969E-2</v>
      </c>
      <c r="U58" s="66">
        <v>1.1332291274587751</v>
      </c>
      <c r="V58" s="67">
        <v>1.4731978656964077E-2</v>
      </c>
      <c r="W58" s="68">
        <v>9.7363269200833089E-2</v>
      </c>
      <c r="X58" s="69">
        <v>1.1733772942004861</v>
      </c>
      <c r="Y58" s="67">
        <v>8.7351420790480628E-3</v>
      </c>
      <c r="Z58" s="75">
        <v>8.7351420790480628E-3</v>
      </c>
      <c r="AA58" s="66">
        <v>1.529109613845488</v>
      </c>
      <c r="AB58" s="67">
        <v>8.715924798919282E-2</v>
      </c>
      <c r="AC58" s="68">
        <v>0.85171405491193686</v>
      </c>
    </row>
    <row r="59" spans="1:29" x14ac:dyDescent="0.25">
      <c r="A59" s="28" t="s">
        <v>121</v>
      </c>
      <c r="B59" s="36" t="s">
        <v>122</v>
      </c>
      <c r="C59" s="66">
        <v>0</v>
      </c>
      <c r="D59" s="67">
        <v>0</v>
      </c>
      <c r="E59" s="68">
        <v>0</v>
      </c>
      <c r="F59" s="69">
        <v>3.4570716656660458</v>
      </c>
      <c r="G59" s="67">
        <v>3.6299252489493478E-2</v>
      </c>
      <c r="H59" s="75">
        <v>3.6299252489493478E-2</v>
      </c>
      <c r="I59" s="66">
        <v>1.2218278270603389</v>
      </c>
      <c r="J59" s="67">
        <v>3.6654834811810167E-3</v>
      </c>
      <c r="K59" s="68">
        <v>3.6654834811810167E-3</v>
      </c>
      <c r="L59" s="69">
        <v>1.8627589609836008</v>
      </c>
      <c r="M59" s="67">
        <v>2.9804143375737613E-2</v>
      </c>
      <c r="N59" s="75">
        <v>2.9804143375737613E-2</v>
      </c>
      <c r="O59" s="66">
        <v>0</v>
      </c>
      <c r="P59" s="67">
        <v>0</v>
      </c>
      <c r="Q59" s="68">
        <v>0</v>
      </c>
      <c r="R59" s="69">
        <v>3.409578846945557</v>
      </c>
      <c r="S59" s="67">
        <v>2.2162262505146121E-2</v>
      </c>
      <c r="T59" s="75">
        <v>0.11805666757548991</v>
      </c>
      <c r="U59" s="66">
        <v>1.7834300303151003</v>
      </c>
      <c r="V59" s="67">
        <v>1.0700580181890601E-2</v>
      </c>
      <c r="W59" s="68">
        <v>1.0700580181890601E-2</v>
      </c>
      <c r="X59" s="69">
        <v>1.2178679249028539</v>
      </c>
      <c r="Y59" s="67">
        <v>0.13883694343892533</v>
      </c>
      <c r="Z59" s="75">
        <v>0.71732420776778094</v>
      </c>
      <c r="AA59" s="66">
        <v>0.98899067449045319</v>
      </c>
      <c r="AB59" s="67">
        <v>6.5932711632696881E-3</v>
      </c>
      <c r="AC59" s="68">
        <v>6.5932711632696881E-3</v>
      </c>
    </row>
    <row r="60" spans="1:29" ht="28.5" x14ac:dyDescent="0.25">
      <c r="A60" s="28" t="s">
        <v>123</v>
      </c>
      <c r="B60" s="37" t="s">
        <v>124</v>
      </c>
      <c r="C60" s="66">
        <v>3.2796313984555518</v>
      </c>
      <c r="D60" s="67">
        <v>6.6617512781128402E-2</v>
      </c>
      <c r="E60" s="68">
        <v>0.3279631398455552</v>
      </c>
      <c r="F60" s="69">
        <v>1.230006626660701</v>
      </c>
      <c r="G60" s="67">
        <v>2.3616127231885463E-2</v>
      </c>
      <c r="H60" s="75">
        <v>0.11586662423143805</v>
      </c>
      <c r="I60" s="66">
        <v>1.3809531533655115</v>
      </c>
      <c r="J60" s="67">
        <v>2.3752394237886797E-2</v>
      </c>
      <c r="K60" s="68">
        <v>0.14803817804078281</v>
      </c>
      <c r="L60" s="69">
        <v>1.6306531775839737</v>
      </c>
      <c r="M60" s="67">
        <v>8.4467834598849836E-2</v>
      </c>
      <c r="N60" s="75">
        <v>0.41467510305960453</v>
      </c>
      <c r="O60" s="66">
        <v>1.5191684651131545</v>
      </c>
      <c r="P60" s="67">
        <v>6.7856191441720906E-2</v>
      </c>
      <c r="Q60" s="68">
        <v>0.10583540306954976</v>
      </c>
      <c r="R60" s="69">
        <v>1.9475224875065944</v>
      </c>
      <c r="S60" s="67">
        <v>2.636645829239697E-2</v>
      </c>
      <c r="T60" s="75">
        <v>2.636645829239697E-2</v>
      </c>
      <c r="U60" s="66">
        <v>0.69086884315131425</v>
      </c>
      <c r="V60" s="67">
        <v>2.0726065294539428E-3</v>
      </c>
      <c r="W60" s="68">
        <v>2.7980188147628225E-2</v>
      </c>
      <c r="X60" s="69">
        <v>1.0611006052175036</v>
      </c>
      <c r="Y60" s="67">
        <v>3.0935163798264144E-2</v>
      </c>
      <c r="Z60" s="75">
        <v>0.11051770918957692</v>
      </c>
      <c r="AA60" s="66">
        <v>1.6689516376256934</v>
      </c>
      <c r="AB60" s="67">
        <v>3.2881275246555326E-2</v>
      </c>
      <c r="AC60" s="68">
        <v>0.1536606700747305</v>
      </c>
    </row>
    <row r="61" spans="1:29" ht="42.75" x14ac:dyDescent="0.25">
      <c r="A61" s="28" t="s">
        <v>125</v>
      </c>
      <c r="B61" s="37" t="s">
        <v>126</v>
      </c>
      <c r="C61" s="66">
        <v>0</v>
      </c>
      <c r="D61" s="67">
        <v>0</v>
      </c>
      <c r="E61" s="68">
        <v>0</v>
      </c>
      <c r="F61" s="69">
        <v>0</v>
      </c>
      <c r="G61" s="67">
        <v>0</v>
      </c>
      <c r="H61" s="75">
        <v>0</v>
      </c>
      <c r="I61" s="66">
        <v>0</v>
      </c>
      <c r="J61" s="67">
        <v>0</v>
      </c>
      <c r="K61" s="68">
        <v>0</v>
      </c>
      <c r="L61" s="69">
        <v>1.1356835941896339</v>
      </c>
      <c r="M61" s="67">
        <v>3.4070507825689016E-3</v>
      </c>
      <c r="N61" s="75">
        <v>3.4070507825689016E-3</v>
      </c>
      <c r="O61" s="66">
        <v>0.48485760604854045</v>
      </c>
      <c r="P61" s="67">
        <v>9.2122945149222691E-3</v>
      </c>
      <c r="Q61" s="68">
        <v>9.2122945149222691E-3</v>
      </c>
      <c r="R61" s="69">
        <v>0.73625072388171175</v>
      </c>
      <c r="S61" s="67">
        <v>5.521880429112838E-3</v>
      </c>
      <c r="T61" s="75">
        <v>5.521880429112838E-3</v>
      </c>
      <c r="U61" s="66">
        <v>1.3231265011212752</v>
      </c>
      <c r="V61" s="67">
        <v>1.2853228868035244E-2</v>
      </c>
      <c r="W61" s="68">
        <v>5.5382294975504801E-2</v>
      </c>
      <c r="X61" s="69">
        <v>1.3382473956133241</v>
      </c>
      <c r="Y61" s="67">
        <v>0.14453071872623899</v>
      </c>
      <c r="Z61" s="75">
        <v>0.44563638273923695</v>
      </c>
      <c r="AA61" s="66">
        <v>1.3932190219019305</v>
      </c>
      <c r="AB61" s="67">
        <v>3.1685781183826763E-2</v>
      </c>
      <c r="AC61" s="68">
        <v>0.24365410380176333</v>
      </c>
    </row>
    <row r="62" spans="1:29" ht="28.5" x14ac:dyDescent="0.25">
      <c r="A62" s="28" t="s">
        <v>127</v>
      </c>
      <c r="B62" s="37" t="s">
        <v>128</v>
      </c>
      <c r="C62" s="66">
        <v>1.4986036857567202</v>
      </c>
      <c r="D62" s="67">
        <v>6.0618519088859332E-2</v>
      </c>
      <c r="E62" s="68">
        <v>0.22640155182569649</v>
      </c>
      <c r="F62" s="69">
        <v>1.632692243172706</v>
      </c>
      <c r="G62" s="67">
        <v>4.2286729098173083E-2</v>
      </c>
      <c r="H62" s="75">
        <v>0.21984201054320487</v>
      </c>
      <c r="I62" s="66">
        <v>1.3740628348711359</v>
      </c>
      <c r="J62" s="67">
        <v>1.3740628348711358E-2</v>
      </c>
      <c r="K62" s="68">
        <v>4.4657042133311911E-2</v>
      </c>
      <c r="L62" s="69">
        <v>1.0863358090253927</v>
      </c>
      <c r="M62" s="67">
        <v>5.2920072982522701E-2</v>
      </c>
      <c r="N62" s="75">
        <v>0.41373875240881386</v>
      </c>
      <c r="O62" s="66">
        <v>1.4545503488869922</v>
      </c>
      <c r="P62" s="67">
        <v>9.2121522096176162E-2</v>
      </c>
      <c r="Q62" s="68">
        <v>0.49212286804009897</v>
      </c>
      <c r="R62" s="69">
        <v>3.0442944229683002</v>
      </c>
      <c r="S62" s="67">
        <v>3.0442944229683001E-2</v>
      </c>
      <c r="T62" s="75">
        <v>0.60124814853623931</v>
      </c>
      <c r="U62" s="66">
        <v>1.337671678046517</v>
      </c>
      <c r="V62" s="67">
        <v>1.5903429950108593E-2</v>
      </c>
      <c r="W62" s="68">
        <v>0.11622880580359736</v>
      </c>
      <c r="X62" s="69" t="s">
        <v>217</v>
      </c>
      <c r="Y62" s="67" t="s">
        <v>217</v>
      </c>
      <c r="Z62" s="75" t="s">
        <v>217</v>
      </c>
      <c r="AA62" s="66">
        <v>2.2314946065365113</v>
      </c>
      <c r="AB62" s="67">
        <v>6.1206709207858596E-2</v>
      </c>
      <c r="AC62" s="68">
        <v>0.18075106312945743</v>
      </c>
    </row>
    <row r="63" spans="1:29" x14ac:dyDescent="0.25">
      <c r="A63" s="28" t="s">
        <v>129</v>
      </c>
      <c r="B63" s="37" t="s">
        <v>130</v>
      </c>
      <c r="C63" s="66">
        <v>6.7986410770836194</v>
      </c>
      <c r="D63" s="67">
        <v>0.25775347983493269</v>
      </c>
      <c r="E63" s="68">
        <v>1.5803016268613554</v>
      </c>
      <c r="F63" s="69">
        <v>6.1197966375257895</v>
      </c>
      <c r="G63" s="67">
        <v>0.18178062604798828</v>
      </c>
      <c r="H63" s="75">
        <v>2.502203517776517</v>
      </c>
      <c r="I63" s="66">
        <v>6.5489143590236356</v>
      </c>
      <c r="J63" s="67">
        <v>0.19771484302957071</v>
      </c>
      <c r="K63" s="68">
        <v>0.70057790988317126</v>
      </c>
      <c r="L63" s="69">
        <v>13.542206897918611</v>
      </c>
      <c r="M63" s="67">
        <v>0.428341859278001</v>
      </c>
      <c r="N63" s="75">
        <v>1.304875113972048</v>
      </c>
      <c r="O63" s="66">
        <v>15.180879762181325</v>
      </c>
      <c r="P63" s="67">
        <v>0.43780572885576502</v>
      </c>
      <c r="Q63" s="68">
        <v>1.8406816711644858</v>
      </c>
      <c r="R63" s="69">
        <v>13.793209037669186</v>
      </c>
      <c r="S63" s="67">
        <v>0.24630730424409258</v>
      </c>
      <c r="T63" s="75">
        <v>0.76355264315668703</v>
      </c>
      <c r="U63" s="66">
        <v>24.894349074039472</v>
      </c>
      <c r="V63" s="67">
        <v>0.69704177407310519</v>
      </c>
      <c r="W63" s="68">
        <v>2.5641179546260657</v>
      </c>
      <c r="X63" s="69" t="s">
        <v>217</v>
      </c>
      <c r="Y63" s="67" t="s">
        <v>217</v>
      </c>
      <c r="Z63" s="75" t="s">
        <v>217</v>
      </c>
      <c r="AA63" s="66" t="s">
        <v>217</v>
      </c>
      <c r="AB63" s="67" t="s">
        <v>217</v>
      </c>
      <c r="AC63" s="68" t="s">
        <v>217</v>
      </c>
    </row>
    <row r="64" spans="1:29" x14ac:dyDescent="0.25">
      <c r="A64" s="28" t="s">
        <v>131</v>
      </c>
      <c r="B64" s="37" t="s">
        <v>132</v>
      </c>
      <c r="C64" s="66">
        <v>1.2011800611535544</v>
      </c>
      <c r="D64" s="67">
        <v>4.0299591051701743E-2</v>
      </c>
      <c r="E64" s="68">
        <v>0.14390137132619579</v>
      </c>
      <c r="F64" s="69">
        <v>0.67212436279445831</v>
      </c>
      <c r="G64" s="67">
        <v>3.2784732807418573E-2</v>
      </c>
      <c r="H64" s="75">
        <v>0.17841167807955122</v>
      </c>
      <c r="I64" s="66">
        <v>0.99038714282932538</v>
      </c>
      <c r="J64" s="67">
        <v>2.5860108729432386E-2</v>
      </c>
      <c r="K64" s="68">
        <v>0.13315204920260931</v>
      </c>
      <c r="L64" s="69">
        <v>1.6274929943790997</v>
      </c>
      <c r="M64" s="67">
        <v>5.3381770215634471E-2</v>
      </c>
      <c r="N64" s="75">
        <v>0.15103134987838046</v>
      </c>
      <c r="O64" s="66">
        <v>1.6529768023260458</v>
      </c>
      <c r="P64" s="67">
        <v>4.5456862063966265E-3</v>
      </c>
      <c r="Q64" s="68">
        <v>4.5456862063966265E-3</v>
      </c>
      <c r="R64" s="69">
        <v>2.0877361078177072</v>
      </c>
      <c r="S64" s="67">
        <v>4.5930194371989561E-3</v>
      </c>
      <c r="T64" s="75">
        <v>4.5930194371989561E-3</v>
      </c>
      <c r="U64" s="66">
        <v>0.85131619432214101</v>
      </c>
      <c r="V64" s="67">
        <v>1.1067110526187833E-2</v>
      </c>
      <c r="W64" s="68">
        <v>5.8953646456808263E-2</v>
      </c>
      <c r="X64" s="69">
        <v>0.90123494512183655</v>
      </c>
      <c r="Y64" s="67">
        <v>1.802469890243673E-3</v>
      </c>
      <c r="Z64" s="75">
        <v>1.802469890243673E-3</v>
      </c>
      <c r="AA64" s="66" t="s">
        <v>217</v>
      </c>
      <c r="AB64" s="67" t="s">
        <v>217</v>
      </c>
      <c r="AC64" s="68" t="s">
        <v>217</v>
      </c>
    </row>
    <row r="65" spans="1:29" ht="28.5" x14ac:dyDescent="0.25">
      <c r="A65" s="28" t="s">
        <v>133</v>
      </c>
      <c r="B65" s="36" t="s">
        <v>134</v>
      </c>
      <c r="C65" s="66">
        <v>2.2490780993728823</v>
      </c>
      <c r="D65" s="67">
        <v>8.2559908564479548E-2</v>
      </c>
      <c r="E65" s="68">
        <v>0.2231272897752847</v>
      </c>
      <c r="F65" s="69">
        <v>2.4286076319054613</v>
      </c>
      <c r="G65" s="67">
        <v>7.1924149098738663E-2</v>
      </c>
      <c r="H65" s="75">
        <v>0.36615930450266959</v>
      </c>
      <c r="I65" s="66">
        <v>2.2487795519991658</v>
      </c>
      <c r="J65" s="67">
        <v>1.6062711085708326E-2</v>
      </c>
      <c r="K65" s="68">
        <v>4.0156777714270814E-2</v>
      </c>
      <c r="L65" s="69">
        <v>1.0599635734826272</v>
      </c>
      <c r="M65" s="67">
        <v>1.409751552731894E-2</v>
      </c>
      <c r="N65" s="75">
        <v>1.409751552731894E-2</v>
      </c>
      <c r="O65" s="66">
        <v>2.5882838381422912</v>
      </c>
      <c r="P65" s="67">
        <v>4.5523345153208536E-2</v>
      </c>
      <c r="Q65" s="68">
        <v>0.20538793515611478</v>
      </c>
      <c r="R65" s="69">
        <v>2.1442221882056263</v>
      </c>
      <c r="S65" s="67">
        <v>0.1056029427691271</v>
      </c>
      <c r="T65" s="75">
        <v>0.34682793894226005</v>
      </c>
      <c r="U65" s="66">
        <v>2.1883289478385399</v>
      </c>
      <c r="V65" s="67">
        <v>3.9207560315440503E-2</v>
      </c>
      <c r="W65" s="68">
        <v>0.16230106363135835</v>
      </c>
      <c r="X65" s="69">
        <v>0.44679730985752436</v>
      </c>
      <c r="Y65" s="67">
        <v>8.2657502323642013E-3</v>
      </c>
      <c r="Z65" s="75">
        <v>0.20932453966825015</v>
      </c>
      <c r="AA65" s="66">
        <v>1.4019334831055814</v>
      </c>
      <c r="AB65" s="67">
        <v>4.0122001111735923E-2</v>
      </c>
      <c r="AC65" s="68">
        <v>0.21035678120312795</v>
      </c>
    </row>
    <row r="66" spans="1:29" ht="28.5" x14ac:dyDescent="0.25">
      <c r="A66" s="28" t="s">
        <v>135</v>
      </c>
      <c r="B66" s="37" t="s">
        <v>136</v>
      </c>
      <c r="C66" s="66">
        <v>3.6135769708663177</v>
      </c>
      <c r="D66" s="67">
        <v>7.5190197739949158E-2</v>
      </c>
      <c r="E66" s="68">
        <v>0.46087004751510424</v>
      </c>
      <c r="F66" s="69">
        <v>5.0239796876407619</v>
      </c>
      <c r="G66" s="67">
        <v>0.19537698785269628</v>
      </c>
      <c r="H66" s="75">
        <v>1.1931951758146808</v>
      </c>
      <c r="I66" s="66">
        <v>4.2754780604797675</v>
      </c>
      <c r="J66" s="67">
        <v>5.8024345106511131E-2</v>
      </c>
      <c r="K66" s="68">
        <v>0.18972433893378968</v>
      </c>
      <c r="L66" s="69">
        <v>4.8729181714199479</v>
      </c>
      <c r="M66" s="67">
        <v>0.11216113377320051</v>
      </c>
      <c r="N66" s="75">
        <v>0.31694972071865091</v>
      </c>
      <c r="O66" s="66">
        <v>2.6823398337763584</v>
      </c>
      <c r="P66" s="67">
        <v>3.8989725440963498E-2</v>
      </c>
      <c r="Q66" s="68">
        <v>0.36230747326222101</v>
      </c>
      <c r="R66" s="69">
        <v>5.0247518859170954</v>
      </c>
      <c r="S66" s="67">
        <v>9.4752464134436651E-2</v>
      </c>
      <c r="T66" s="75">
        <v>0.32804451598058748</v>
      </c>
      <c r="U66" s="66">
        <v>6.3250520027530319</v>
      </c>
      <c r="V66" s="67">
        <v>9.2199796501669207E-2</v>
      </c>
      <c r="W66" s="68">
        <v>0.42061595818307662</v>
      </c>
      <c r="X66" s="69">
        <v>4.8019204498812256</v>
      </c>
      <c r="Y66" s="67">
        <v>9.0321837033480193E-2</v>
      </c>
      <c r="Z66" s="75">
        <v>0.51906473434430389</v>
      </c>
      <c r="AA66" s="66">
        <v>4.132558224284363</v>
      </c>
      <c r="AB66" s="67">
        <v>9.7115118270682532E-2</v>
      </c>
      <c r="AC66" s="68">
        <v>0.30374302948490067</v>
      </c>
    </row>
    <row r="67" spans="1:29" x14ac:dyDescent="0.25">
      <c r="A67" s="28" t="s">
        <v>137</v>
      </c>
      <c r="B67" s="36" t="s">
        <v>138</v>
      </c>
      <c r="C67" s="66">
        <v>1.1612425318315447</v>
      </c>
      <c r="D67" s="67">
        <v>2.3224850636630896E-3</v>
      </c>
      <c r="E67" s="68">
        <v>2.3224850636630896E-3</v>
      </c>
      <c r="F67" s="69">
        <v>1.2797490790861639</v>
      </c>
      <c r="G67" s="67">
        <v>3.8392472372584916E-3</v>
      </c>
      <c r="H67" s="75">
        <v>3.8392472372584916E-3</v>
      </c>
      <c r="I67" s="66">
        <v>3.9142489818549118</v>
      </c>
      <c r="J67" s="67">
        <v>0.11547034496471989</v>
      </c>
      <c r="K67" s="68">
        <v>0.11547034496471989</v>
      </c>
      <c r="L67" s="69">
        <v>3.6795264044769533</v>
      </c>
      <c r="M67" s="67">
        <v>0.1057863841287124</v>
      </c>
      <c r="N67" s="75">
        <v>0.27826418433856959</v>
      </c>
      <c r="O67" s="66">
        <v>2.5129148957562069</v>
      </c>
      <c r="P67" s="67">
        <v>3.8950180884221211E-2</v>
      </c>
      <c r="Q67" s="68">
        <v>3.8950180884221211E-2</v>
      </c>
      <c r="R67" s="69">
        <v>1.6777880356619752</v>
      </c>
      <c r="S67" s="67">
        <v>5.3689217141183214E-3</v>
      </c>
      <c r="T67" s="75">
        <v>5.3689217141183214E-3</v>
      </c>
      <c r="U67" s="66">
        <v>3.3675320983251296</v>
      </c>
      <c r="V67" s="67">
        <v>9.1959530377340074E-2</v>
      </c>
      <c r="W67" s="68">
        <v>0.3056682981556656</v>
      </c>
      <c r="X67" s="69">
        <v>0.68716487427191664</v>
      </c>
      <c r="Y67" s="67">
        <v>9.8493631978974726E-3</v>
      </c>
      <c r="Z67" s="75">
        <v>9.8493631978974726E-3</v>
      </c>
      <c r="AA67" s="66">
        <v>0.34917580426768724</v>
      </c>
      <c r="AB67" s="67">
        <v>8.0310434981568056E-3</v>
      </c>
      <c r="AC67" s="68">
        <v>8.6595599458386435E-2</v>
      </c>
    </row>
    <row r="68" spans="1:29" x14ac:dyDescent="0.25">
      <c r="A68" s="28" t="s">
        <v>139</v>
      </c>
      <c r="B68" s="36" t="s">
        <v>140</v>
      </c>
      <c r="C68" s="66">
        <v>4.347106829780838</v>
      </c>
      <c r="D68" s="67">
        <v>9.3462796840288007E-2</v>
      </c>
      <c r="E68" s="68">
        <v>0.44278388137624819</v>
      </c>
      <c r="F68" s="69">
        <v>2.0643267330477073</v>
      </c>
      <c r="G68" s="67">
        <v>0.14904439012604448</v>
      </c>
      <c r="H68" s="75">
        <v>1.1708861229846597</v>
      </c>
      <c r="I68" s="66">
        <v>3.3459636322394624</v>
      </c>
      <c r="J68" s="67">
        <v>0.10104810169363176</v>
      </c>
      <c r="K68" s="68">
        <v>2.7359944620822083</v>
      </c>
      <c r="L68" s="69">
        <v>4.4862771938292108</v>
      </c>
      <c r="M68" s="67">
        <v>0.13642361103053371</v>
      </c>
      <c r="N68" s="75">
        <v>0.47289440056772453</v>
      </c>
      <c r="O68" s="66">
        <v>1.7536380106117337</v>
      </c>
      <c r="P68" s="67">
        <v>1.6484197299750297E-2</v>
      </c>
      <c r="Q68" s="68">
        <v>1.6484197299750297E-2</v>
      </c>
      <c r="R68" s="69">
        <v>9.0650257798524869</v>
      </c>
      <c r="S68" s="67">
        <v>0.25800457988810926</v>
      </c>
      <c r="T68" s="75">
        <v>0.83328506207105557</v>
      </c>
      <c r="U68" s="66">
        <v>8.5954851050789127</v>
      </c>
      <c r="V68" s="67">
        <v>0.12496512960460882</v>
      </c>
      <c r="W68" s="68">
        <v>0.86880518677489937</v>
      </c>
      <c r="X68" s="69" t="s">
        <v>217</v>
      </c>
      <c r="Y68" s="67" t="s">
        <v>217</v>
      </c>
      <c r="Z68" s="75" t="s">
        <v>217</v>
      </c>
      <c r="AA68" s="66" t="s">
        <v>217</v>
      </c>
      <c r="AB68" s="67" t="s">
        <v>217</v>
      </c>
      <c r="AC68" s="68" t="s">
        <v>217</v>
      </c>
    </row>
    <row r="69" spans="1:29" ht="28.5" x14ac:dyDescent="0.25">
      <c r="A69" s="28" t="s">
        <v>141</v>
      </c>
      <c r="B69" s="37" t="s">
        <v>142</v>
      </c>
      <c r="C69" s="66">
        <v>3.9533072248139081</v>
      </c>
      <c r="D69" s="67">
        <v>0.21743189736476495</v>
      </c>
      <c r="E69" s="68">
        <v>1.3704798379354881</v>
      </c>
      <c r="F69" s="69">
        <v>2.5963676919843848</v>
      </c>
      <c r="G69" s="67">
        <v>8.3949222040828442E-2</v>
      </c>
      <c r="H69" s="75">
        <v>0.34358599123926692</v>
      </c>
      <c r="I69" s="66">
        <v>6.4535173153677734</v>
      </c>
      <c r="J69" s="67">
        <v>0.23017545091478392</v>
      </c>
      <c r="K69" s="68">
        <v>0.23017545091478392</v>
      </c>
      <c r="L69" s="69">
        <v>6.222957825620874</v>
      </c>
      <c r="M69" s="67">
        <v>0.24393994676433825</v>
      </c>
      <c r="N69" s="75">
        <v>1.0840392532231562</v>
      </c>
      <c r="O69" s="66" t="s">
        <v>217</v>
      </c>
      <c r="P69" s="67" t="s">
        <v>217</v>
      </c>
      <c r="Q69" s="68" t="s">
        <v>217</v>
      </c>
      <c r="R69" s="69">
        <v>6.2205817027685386</v>
      </c>
      <c r="S69" s="67">
        <v>4.7691126387892128E-2</v>
      </c>
      <c r="T69" s="75">
        <v>4.7691126387892128E-2</v>
      </c>
      <c r="U69" s="66" t="s">
        <v>217</v>
      </c>
      <c r="V69" s="67" t="s">
        <v>217</v>
      </c>
      <c r="W69" s="68" t="s">
        <v>217</v>
      </c>
      <c r="X69" s="69">
        <v>5.0955496060824226</v>
      </c>
      <c r="Y69" s="67">
        <v>0.1121020913338133</v>
      </c>
      <c r="Z69" s="75">
        <v>0.57070155588123139</v>
      </c>
      <c r="AA69" s="66" t="s">
        <v>217</v>
      </c>
      <c r="AB69" s="67" t="s">
        <v>217</v>
      </c>
      <c r="AC69" s="68" t="s">
        <v>217</v>
      </c>
    </row>
    <row r="70" spans="1:29" x14ac:dyDescent="0.25">
      <c r="A70" s="28" t="s">
        <v>143</v>
      </c>
      <c r="B70" s="36" t="s">
        <v>144</v>
      </c>
      <c r="C70" s="66">
        <v>9.8685198460374934</v>
      </c>
      <c r="D70" s="67">
        <v>0.13377326902406381</v>
      </c>
      <c r="E70" s="68">
        <v>0.54496159594229276</v>
      </c>
      <c r="F70" s="69">
        <v>13.816056523513593</v>
      </c>
      <c r="G70" s="67">
        <v>0.10131774783909968</v>
      </c>
      <c r="H70" s="75">
        <v>0.10131774783909968</v>
      </c>
      <c r="I70" s="66">
        <v>13.760480670102382</v>
      </c>
      <c r="J70" s="67">
        <v>0.12384432603092144</v>
      </c>
      <c r="K70" s="68">
        <v>0.12384432603092144</v>
      </c>
      <c r="L70" s="69">
        <v>0</v>
      </c>
      <c r="M70" s="67">
        <v>0</v>
      </c>
      <c r="N70" s="75">
        <v>0</v>
      </c>
      <c r="O70" s="66" t="s">
        <v>217</v>
      </c>
      <c r="P70" s="67" t="s">
        <v>217</v>
      </c>
      <c r="Q70" s="68" t="s">
        <v>217</v>
      </c>
      <c r="R70" s="69">
        <v>8.413464218230791</v>
      </c>
      <c r="S70" s="67">
        <v>0.49499214483924486</v>
      </c>
      <c r="T70" s="75">
        <v>2.8086948048527121</v>
      </c>
      <c r="U70" s="66" t="s">
        <v>217</v>
      </c>
      <c r="V70" s="67" t="s">
        <v>217</v>
      </c>
      <c r="W70" s="68" t="s">
        <v>217</v>
      </c>
      <c r="X70" s="69" t="s">
        <v>217</v>
      </c>
      <c r="Y70" s="67" t="s">
        <v>217</v>
      </c>
      <c r="Z70" s="75" t="s">
        <v>217</v>
      </c>
      <c r="AA70" s="66" t="s">
        <v>217</v>
      </c>
      <c r="AB70" s="67" t="s">
        <v>217</v>
      </c>
      <c r="AC70" s="68" t="s">
        <v>217</v>
      </c>
    </row>
    <row r="71" spans="1:29" x14ac:dyDescent="0.25">
      <c r="A71" s="28" t="s">
        <v>145</v>
      </c>
      <c r="B71" s="36" t="s">
        <v>211</v>
      </c>
      <c r="C71" s="66">
        <v>19.280796813831518</v>
      </c>
      <c r="D71" s="67">
        <v>0.65801898869768594</v>
      </c>
      <c r="E71" s="68">
        <v>2.5119417592584088</v>
      </c>
      <c r="F71" s="69">
        <v>22.336360682992613</v>
      </c>
      <c r="G71" s="67">
        <v>0.68010367183043019</v>
      </c>
      <c r="H71" s="75">
        <v>2.6730461982870986</v>
      </c>
      <c r="I71" s="66">
        <v>24.626008447638775</v>
      </c>
      <c r="J71" s="67">
        <v>0.75669007775471875</v>
      </c>
      <c r="K71" s="68">
        <v>2.1838792036974204</v>
      </c>
      <c r="L71" s="69">
        <v>15.81772659046676</v>
      </c>
      <c r="M71" s="67">
        <v>0.67370602845518635</v>
      </c>
      <c r="N71" s="75">
        <v>4.0147972572578592</v>
      </c>
      <c r="O71" s="66">
        <v>27.605679521054668</v>
      </c>
      <c r="P71" s="67">
        <v>0.71504122837869055</v>
      </c>
      <c r="Q71" s="68">
        <v>2.704274017395865</v>
      </c>
      <c r="R71" s="69">
        <v>9.0521010877095183</v>
      </c>
      <c r="S71" s="67">
        <v>0.20065490744422765</v>
      </c>
      <c r="T71" s="75">
        <v>0.65325996182970358</v>
      </c>
      <c r="U71" s="66">
        <v>11.1091436705457</v>
      </c>
      <c r="V71" s="67">
        <v>0.40699862720271979</v>
      </c>
      <c r="W71" s="68">
        <v>1.4674168866639004</v>
      </c>
      <c r="X71" s="69" t="s">
        <v>217</v>
      </c>
      <c r="Y71" s="67" t="s">
        <v>217</v>
      </c>
      <c r="Z71" s="75" t="s">
        <v>217</v>
      </c>
      <c r="AA71" s="66" t="s">
        <v>217</v>
      </c>
      <c r="AB71" s="67" t="s">
        <v>217</v>
      </c>
      <c r="AC71" s="68" t="s">
        <v>217</v>
      </c>
    </row>
    <row r="72" spans="1:29" x14ac:dyDescent="0.25">
      <c r="A72" s="28" t="s">
        <v>146</v>
      </c>
      <c r="B72" s="36" t="s">
        <v>147</v>
      </c>
      <c r="C72" s="66">
        <v>9.1411696708816077</v>
      </c>
      <c r="D72" s="67">
        <v>0.17297905684899043</v>
      </c>
      <c r="E72" s="68">
        <v>1.4123107141512086</v>
      </c>
      <c r="F72" s="69">
        <v>17.669069807402721</v>
      </c>
      <c r="G72" s="67">
        <v>0.3412339106554651</v>
      </c>
      <c r="H72" s="75">
        <v>1.4593547344051687</v>
      </c>
      <c r="I72" s="66">
        <v>14.747134255121127</v>
      </c>
      <c r="J72" s="67">
        <v>0.6565680642280014</v>
      </c>
      <c r="K72" s="68">
        <v>1.7145146520953867</v>
      </c>
      <c r="L72" s="69">
        <v>17.789122821803669</v>
      </c>
      <c r="M72" s="67">
        <v>0.58254885038674242</v>
      </c>
      <c r="N72" s="75">
        <v>1.8291351087328329</v>
      </c>
      <c r="O72" s="66">
        <v>20.325282600436484</v>
      </c>
      <c r="P72" s="67">
        <v>0.45136999530969318</v>
      </c>
      <c r="Q72" s="68">
        <v>2.3475701403504141</v>
      </c>
      <c r="R72" s="69">
        <v>33.275217327228333</v>
      </c>
      <c r="S72" s="67">
        <v>0.67274876655307769</v>
      </c>
      <c r="T72" s="75">
        <v>1.556813581151026</v>
      </c>
      <c r="U72" s="66">
        <v>44.002508873316074</v>
      </c>
      <c r="V72" s="67">
        <v>0.98296350792077869</v>
      </c>
      <c r="W72" s="68">
        <v>2.9113570404472613</v>
      </c>
      <c r="X72" s="69">
        <v>20.759590018452556</v>
      </c>
      <c r="Y72" s="67">
        <v>0.38249085326033827</v>
      </c>
      <c r="Z72" s="75">
        <v>2.1254697054733351</v>
      </c>
      <c r="AA72" s="66">
        <v>47.98717311022731</v>
      </c>
      <c r="AB72" s="67">
        <v>0.93839618066827757</v>
      </c>
      <c r="AC72" s="68">
        <v>3.2949655366505839</v>
      </c>
    </row>
    <row r="73" spans="1:29" ht="28.5" x14ac:dyDescent="0.25">
      <c r="A73" s="28" t="s">
        <v>148</v>
      </c>
      <c r="B73" s="36" t="s">
        <v>149</v>
      </c>
      <c r="C73" s="66">
        <v>2.1412146247656803</v>
      </c>
      <c r="D73" s="67">
        <v>0.15309684567074613</v>
      </c>
      <c r="E73" s="68">
        <v>0.63487013624302424</v>
      </c>
      <c r="F73" s="69">
        <v>8.2734516416234456</v>
      </c>
      <c r="G73" s="67">
        <v>0.11100214285844789</v>
      </c>
      <c r="H73" s="75">
        <v>0.99005637978093908</v>
      </c>
      <c r="I73" s="66">
        <v>7.5489219381148853</v>
      </c>
      <c r="J73" s="67">
        <v>0.16882134516147834</v>
      </c>
      <c r="K73" s="68">
        <v>0.45190591784078654</v>
      </c>
      <c r="L73" s="69">
        <v>0.71488060217881744</v>
      </c>
      <c r="M73" s="67">
        <v>5.7190448174305394E-3</v>
      </c>
      <c r="N73" s="75">
        <v>5.7190448174305394E-3</v>
      </c>
      <c r="O73" s="66">
        <v>6.3826694491190761</v>
      </c>
      <c r="P73" s="67">
        <v>0.2859435913205346</v>
      </c>
      <c r="Q73" s="68">
        <v>1.3390840504251822</v>
      </c>
      <c r="R73" s="69">
        <v>2.1625578985680982</v>
      </c>
      <c r="S73" s="67">
        <v>4.3251157971361961E-2</v>
      </c>
      <c r="T73" s="75">
        <v>0.20544300036396931</v>
      </c>
      <c r="U73" s="66">
        <v>0.53993093225111877</v>
      </c>
      <c r="V73" s="67">
        <v>1.0798618645022377E-3</v>
      </c>
      <c r="W73" s="68">
        <v>1.0798618645022377E-3</v>
      </c>
      <c r="X73" s="69">
        <v>2.626702639814614</v>
      </c>
      <c r="Y73" s="67">
        <v>6.8294268635179962E-3</v>
      </c>
      <c r="Z73" s="75">
        <v>6.8294268635179962E-3</v>
      </c>
      <c r="AA73" s="66" t="s">
        <v>217</v>
      </c>
      <c r="AB73" s="67" t="s">
        <v>217</v>
      </c>
      <c r="AC73" s="68" t="s">
        <v>217</v>
      </c>
    </row>
    <row r="74" spans="1:29" x14ac:dyDescent="0.25">
      <c r="A74" s="28" t="s">
        <v>150</v>
      </c>
      <c r="B74" s="37" t="s">
        <v>151</v>
      </c>
      <c r="C74" s="66">
        <v>15.326210145100511</v>
      </c>
      <c r="D74" s="67">
        <v>0.25671401993043358</v>
      </c>
      <c r="E74" s="68">
        <v>1.1188133405923373</v>
      </c>
      <c r="F74" s="69">
        <v>9.3049930127256637</v>
      </c>
      <c r="G74" s="67">
        <v>0.51797794437506195</v>
      </c>
      <c r="H74" s="75">
        <v>2.8442261975564778</v>
      </c>
      <c r="I74" s="66">
        <v>13.369889105861391</v>
      </c>
      <c r="J74" s="67">
        <v>0.31820336071950112</v>
      </c>
      <c r="K74" s="68">
        <v>0.31820336071950112</v>
      </c>
      <c r="L74" s="69">
        <v>13.111954588580955</v>
      </c>
      <c r="M74" s="67">
        <v>0.91492305351431558</v>
      </c>
      <c r="N74" s="75">
        <v>3.1002488182778083</v>
      </c>
      <c r="O74" s="66">
        <v>14.621400224972176</v>
      </c>
      <c r="P74" s="67">
        <v>0.31070475478065873</v>
      </c>
      <c r="Q74" s="68">
        <v>2.1383797829021804</v>
      </c>
      <c r="R74" s="69">
        <v>14.590860089305652</v>
      </c>
      <c r="S74" s="67">
        <v>0.3147456962121648</v>
      </c>
      <c r="T74" s="75">
        <v>0.73162741304946921</v>
      </c>
      <c r="U74" s="66">
        <v>18.438692084223607</v>
      </c>
      <c r="V74" s="67">
        <v>0.55187434214873909</v>
      </c>
      <c r="W74" s="68">
        <v>1.9669367579147368</v>
      </c>
      <c r="X74" s="69">
        <v>48.532179998156273</v>
      </c>
      <c r="Y74" s="67">
        <v>1.596626464007141</v>
      </c>
      <c r="Z74" s="75">
        <v>5.5450072096198548</v>
      </c>
      <c r="AA74" s="66">
        <v>16.30565324937043</v>
      </c>
      <c r="AB74" s="67">
        <v>0.35652715580006406</v>
      </c>
      <c r="AC74" s="68">
        <v>1.1761464281753331</v>
      </c>
    </row>
    <row r="75" spans="1:29" ht="28.5" x14ac:dyDescent="0.25">
      <c r="A75" s="28" t="s">
        <v>152</v>
      </c>
      <c r="B75" s="36" t="s">
        <v>153</v>
      </c>
      <c r="C75" s="66">
        <v>29.482866775913617</v>
      </c>
      <c r="D75" s="67">
        <v>0.82330112921556631</v>
      </c>
      <c r="E75" s="68">
        <v>3.8072525650035978</v>
      </c>
      <c r="F75" s="69">
        <v>26.406949181855556</v>
      </c>
      <c r="G75" s="67">
        <v>0.75605399469661616</v>
      </c>
      <c r="H75" s="75">
        <v>3.1220457502521306</v>
      </c>
      <c r="I75" s="66">
        <v>24.43938533400685</v>
      </c>
      <c r="J75" s="67">
        <v>0.68732486388274106</v>
      </c>
      <c r="K75" s="68">
        <v>3.4367557139585116</v>
      </c>
      <c r="L75" s="69">
        <v>18.927061126192608</v>
      </c>
      <c r="M75" s="67">
        <v>0.60046554946674957</v>
      </c>
      <c r="N75" s="75">
        <v>2.512068488290276</v>
      </c>
      <c r="O75" s="66">
        <v>17.281139319703016</v>
      </c>
      <c r="P75" s="67">
        <v>0.55162927948684903</v>
      </c>
      <c r="Q75" s="68">
        <v>2.3029852500991561</v>
      </c>
      <c r="R75" s="69">
        <v>19.579263515955287</v>
      </c>
      <c r="S75" s="67">
        <v>0.56428140899576529</v>
      </c>
      <c r="T75" s="75">
        <v>1.672209793581259</v>
      </c>
      <c r="U75" s="66">
        <v>17.255845876783575</v>
      </c>
      <c r="V75" s="67">
        <v>0.54605447577243316</v>
      </c>
      <c r="W75" s="68">
        <v>1.9417478922769869</v>
      </c>
      <c r="X75" s="69">
        <v>19.589108005776016</v>
      </c>
      <c r="Y75" s="67">
        <v>0.61220671438243746</v>
      </c>
      <c r="Z75" s="75">
        <v>1.7123281946347024</v>
      </c>
      <c r="AA75" s="66">
        <v>16.164574711831492</v>
      </c>
      <c r="AB75" s="67">
        <v>0.43686890076449847</v>
      </c>
      <c r="AC75" s="68">
        <v>1.6006627952061421</v>
      </c>
    </row>
    <row r="76" spans="1:29" ht="28.5" x14ac:dyDescent="0.25">
      <c r="A76" s="28" t="s">
        <v>154</v>
      </c>
      <c r="B76" s="37" t="s">
        <v>155</v>
      </c>
      <c r="C76" s="66">
        <v>4.3471655918470002</v>
      </c>
      <c r="D76" s="67">
        <v>0.16127984345752372</v>
      </c>
      <c r="E76" s="68">
        <v>0.42210977896834373</v>
      </c>
      <c r="F76" s="69">
        <v>5.8829201785326317</v>
      </c>
      <c r="G76" s="67">
        <v>0.1430478485516882</v>
      </c>
      <c r="H76" s="75">
        <v>0.75843226196398328</v>
      </c>
      <c r="I76" s="66">
        <v>7.8640431146620386</v>
      </c>
      <c r="J76" s="67">
        <v>0.11821432553008096</v>
      </c>
      <c r="K76" s="68">
        <v>0.63191391608461733</v>
      </c>
      <c r="L76" s="69">
        <v>8.2681537612018658</v>
      </c>
      <c r="M76" s="67">
        <v>0.21980808772704583</v>
      </c>
      <c r="N76" s="75">
        <v>0.74046777033103128</v>
      </c>
      <c r="O76" s="66">
        <v>7.0787061471886785</v>
      </c>
      <c r="P76" s="67">
        <v>0.18647966506500177</v>
      </c>
      <c r="Q76" s="68">
        <v>0.80033621376651998</v>
      </c>
      <c r="R76" s="69">
        <v>0.59687137335357876</v>
      </c>
      <c r="S76" s="67">
        <v>9.758846954331013E-2</v>
      </c>
      <c r="T76" s="75">
        <v>0.43332861705469822</v>
      </c>
      <c r="U76" s="66">
        <v>4.3877700776692343</v>
      </c>
      <c r="V76" s="67">
        <v>0.1410180549962029</v>
      </c>
      <c r="W76" s="68">
        <v>0.52494793679226093</v>
      </c>
      <c r="X76" s="69">
        <v>0.81540874646561079</v>
      </c>
      <c r="Y76" s="67">
        <v>3.0985532365693211E-2</v>
      </c>
      <c r="Z76" s="75">
        <v>0.13291162567389456</v>
      </c>
      <c r="AA76" s="66">
        <v>1.0632302950120645</v>
      </c>
      <c r="AB76" s="67">
        <v>1.727749229394605E-2</v>
      </c>
      <c r="AC76" s="68">
        <v>1.727749229394605E-2</v>
      </c>
    </row>
    <row r="77" spans="1:29" ht="28.5" x14ac:dyDescent="0.25">
      <c r="A77" s="28" t="s">
        <v>156</v>
      </c>
      <c r="B77" s="36" t="s">
        <v>157</v>
      </c>
      <c r="C77" s="66">
        <v>2.5976953610434173</v>
      </c>
      <c r="D77" s="67">
        <v>1.6885019846782215E-2</v>
      </c>
      <c r="E77" s="68">
        <v>1.6885019846782215E-2</v>
      </c>
      <c r="F77" s="69">
        <v>0</v>
      </c>
      <c r="G77" s="67">
        <v>0</v>
      </c>
      <c r="H77" s="75">
        <v>0</v>
      </c>
      <c r="I77" s="66">
        <v>0</v>
      </c>
      <c r="J77" s="67">
        <v>0</v>
      </c>
      <c r="K77" s="68">
        <v>0</v>
      </c>
      <c r="L77" s="69">
        <v>1.5361122556427509</v>
      </c>
      <c r="M77" s="67">
        <v>7.6805612782137548E-3</v>
      </c>
      <c r="N77" s="75">
        <v>7.6805612782137548E-3</v>
      </c>
      <c r="O77" s="66">
        <v>2.4097820494795346</v>
      </c>
      <c r="P77" s="67">
        <v>1.8314343576044462E-2</v>
      </c>
      <c r="Q77" s="68">
        <v>0.2261580453436543</v>
      </c>
      <c r="R77" s="69">
        <v>3.0825797577939711</v>
      </c>
      <c r="S77" s="67">
        <v>6.7970883659357065E-2</v>
      </c>
      <c r="T77" s="75">
        <v>0.30494420253976856</v>
      </c>
      <c r="U77" s="66">
        <v>2.4550291357772416</v>
      </c>
      <c r="V77" s="67">
        <v>3.6737757424666576E-2</v>
      </c>
      <c r="W77" s="68">
        <v>0.17812113176183808</v>
      </c>
      <c r="X77" s="69">
        <v>2.2903419456094478</v>
      </c>
      <c r="Y77" s="67">
        <v>3.4736852841743292E-2</v>
      </c>
      <c r="Z77" s="75">
        <v>0.11108158436205823</v>
      </c>
      <c r="AA77" s="66">
        <v>1.1399544583634065</v>
      </c>
      <c r="AB77" s="67">
        <v>1.1399544583634066E-3</v>
      </c>
      <c r="AC77" s="68">
        <v>1.1399544583634066E-3</v>
      </c>
    </row>
    <row r="78" spans="1:29" x14ac:dyDescent="0.25">
      <c r="A78" s="28" t="s">
        <v>158</v>
      </c>
      <c r="B78" s="36" t="s">
        <v>159</v>
      </c>
      <c r="C78" s="66">
        <v>7.703045221261215</v>
      </c>
      <c r="D78" s="67">
        <v>0.18412762932111487</v>
      </c>
      <c r="E78" s="68">
        <v>0.66867402227141715</v>
      </c>
      <c r="F78" s="69">
        <v>11.269055112187871</v>
      </c>
      <c r="G78" s="67">
        <v>0.37899611666779209</v>
      </c>
      <c r="H78" s="75">
        <v>1.0610705050370579</v>
      </c>
      <c r="I78" s="66">
        <v>14.230060370404477</v>
      </c>
      <c r="J78" s="67">
        <v>0.37781463038486751</v>
      </c>
      <c r="K78" s="68">
        <v>1.112164076105282</v>
      </c>
      <c r="L78" s="69">
        <v>15.335371433839226</v>
      </c>
      <c r="M78" s="67">
        <v>0.42176808535198057</v>
      </c>
      <c r="N78" s="75">
        <v>1.3030982335837171</v>
      </c>
      <c r="O78" s="66">
        <v>13.550915164249764</v>
      </c>
      <c r="P78" s="67">
        <v>0.48086390382852018</v>
      </c>
      <c r="Q78" s="68">
        <v>1.8020781323428721</v>
      </c>
      <c r="R78" s="69">
        <v>9.7200457771895046</v>
      </c>
      <c r="S78" s="67">
        <v>0.20327573994905004</v>
      </c>
      <c r="T78" s="75">
        <v>1.0432144783040127</v>
      </c>
      <c r="U78" s="66">
        <v>5.8599040981853321</v>
      </c>
      <c r="V78" s="67">
        <v>0.14573326713747869</v>
      </c>
      <c r="W78" s="68">
        <v>0.69987637207456987</v>
      </c>
      <c r="X78" s="69">
        <v>3.5894922746633187</v>
      </c>
      <c r="Y78" s="67">
        <v>0.11576112585789201</v>
      </c>
      <c r="Z78" s="75">
        <v>0.78879092735726419</v>
      </c>
      <c r="AA78" s="66">
        <v>1.0298875304573891</v>
      </c>
      <c r="AB78" s="67">
        <v>2.2684627973495648E-2</v>
      </c>
      <c r="AC78" s="68">
        <v>4.9109373820757606E-2</v>
      </c>
    </row>
    <row r="79" spans="1:29" x14ac:dyDescent="0.25">
      <c r="A79" s="28" t="s">
        <v>160</v>
      </c>
      <c r="B79" s="36" t="s">
        <v>161</v>
      </c>
      <c r="C79" s="66">
        <v>2.1347240011624478</v>
      </c>
      <c r="D79" s="67">
        <v>9.2561632690403725E-2</v>
      </c>
      <c r="E79" s="68">
        <v>0.43198274887523291</v>
      </c>
      <c r="F79" s="69">
        <v>6.1366974040829838</v>
      </c>
      <c r="G79" s="67">
        <v>0.27345123632593776</v>
      </c>
      <c r="H79" s="75">
        <v>1.9671797198528411</v>
      </c>
      <c r="I79" s="66">
        <v>6.3857705654291559</v>
      </c>
      <c r="J79" s="67">
        <v>0.18474694842741593</v>
      </c>
      <c r="K79" s="68">
        <v>0.61413496920627297</v>
      </c>
      <c r="L79" s="69">
        <v>5.9711707746362483</v>
      </c>
      <c r="M79" s="67">
        <v>0.21547396252473089</v>
      </c>
      <c r="N79" s="75">
        <v>0.64411872170397588</v>
      </c>
      <c r="O79" s="66">
        <v>10.812202803454818</v>
      </c>
      <c r="P79" s="67">
        <v>0.25348608794766297</v>
      </c>
      <c r="Q79" s="68">
        <v>0.97429960817798422</v>
      </c>
      <c r="R79" s="69">
        <v>10.356542028781227</v>
      </c>
      <c r="S79" s="67">
        <v>0.29488890724056022</v>
      </c>
      <c r="T79" s="75">
        <v>0.62193760288628319</v>
      </c>
      <c r="U79" s="66">
        <v>13.218291436816475</v>
      </c>
      <c r="V79" s="67">
        <v>0.29445853477333722</v>
      </c>
      <c r="W79" s="68">
        <v>0.77432469996627573</v>
      </c>
      <c r="X79" s="69">
        <v>12.911175551723883</v>
      </c>
      <c r="Y79" s="67">
        <v>0.31200671022716597</v>
      </c>
      <c r="Z79" s="75">
        <v>1.1480253756105292</v>
      </c>
      <c r="AA79" s="66">
        <v>12.240604176572928</v>
      </c>
      <c r="AB79" s="67">
        <v>0.29777231492843309</v>
      </c>
      <c r="AC79" s="68">
        <v>0.96186062077253975</v>
      </c>
    </row>
    <row r="80" spans="1:29" ht="28.5" x14ac:dyDescent="0.25">
      <c r="A80" s="28" t="s">
        <v>162</v>
      </c>
      <c r="B80" s="37" t="s">
        <v>163</v>
      </c>
      <c r="C80" s="66">
        <v>3.2931993326133959</v>
      </c>
      <c r="D80" s="67">
        <v>2.1405795661987075E-2</v>
      </c>
      <c r="E80" s="68">
        <v>2.1405795661987075E-2</v>
      </c>
      <c r="F80" s="69">
        <v>4.4953094098540722</v>
      </c>
      <c r="G80" s="67">
        <v>0.24814107942394481</v>
      </c>
      <c r="H80" s="75">
        <v>0.58528928516300027</v>
      </c>
      <c r="I80" s="66">
        <v>13.142061553373198</v>
      </c>
      <c r="J80" s="67">
        <v>0.49205424580717882</v>
      </c>
      <c r="K80" s="68">
        <v>1.5211936248029476</v>
      </c>
      <c r="L80" s="69">
        <v>14.827481196299956</v>
      </c>
      <c r="M80" s="67">
        <v>0.39597135734691946</v>
      </c>
      <c r="N80" s="75">
        <v>1.3900865739170303</v>
      </c>
      <c r="O80" s="66">
        <v>14.951456759632864</v>
      </c>
      <c r="P80" s="67">
        <v>0.39737427648306373</v>
      </c>
      <c r="Q80" s="68">
        <v>1.1480672014345801</v>
      </c>
      <c r="R80" s="69">
        <v>17.025571737758675</v>
      </c>
      <c r="S80" s="67">
        <v>0.40967259523490679</v>
      </c>
      <c r="T80" s="75">
        <v>1.4817820430422146</v>
      </c>
      <c r="U80" s="66">
        <v>21.584518421053133</v>
      </c>
      <c r="V80" s="67">
        <v>0.48750518267605741</v>
      </c>
      <c r="W80" s="68">
        <v>1.4830238300736605</v>
      </c>
      <c r="X80" s="69">
        <v>20.266514024404856</v>
      </c>
      <c r="Y80" s="67">
        <v>0.41725175932598235</v>
      </c>
      <c r="Z80" s="75">
        <v>1.2418207122797094</v>
      </c>
      <c r="AA80" s="66">
        <v>9.5237212459223723</v>
      </c>
      <c r="AB80" s="67">
        <v>0.2465778009853356</v>
      </c>
      <c r="AC80" s="68">
        <v>0.82449452204471596</v>
      </c>
    </row>
    <row r="81" spans="1:29" x14ac:dyDescent="0.25">
      <c r="A81" s="28" t="s">
        <v>164</v>
      </c>
      <c r="B81" s="36" t="s">
        <v>165</v>
      </c>
      <c r="C81" s="66">
        <v>3.4832407366806155</v>
      </c>
      <c r="D81" s="67">
        <v>8.5919938171455185E-2</v>
      </c>
      <c r="E81" s="68">
        <v>0.31233058605569519</v>
      </c>
      <c r="F81" s="69">
        <v>5.1455088317496989</v>
      </c>
      <c r="G81" s="67">
        <v>0.14722794625038654</v>
      </c>
      <c r="H81" s="75">
        <v>0.48334586187274592</v>
      </c>
      <c r="I81" s="66">
        <v>8.3134287771636082</v>
      </c>
      <c r="J81" s="67">
        <v>0.23133501143920598</v>
      </c>
      <c r="K81" s="68">
        <v>0.77170788195484041</v>
      </c>
      <c r="L81" s="69">
        <v>14.599841095669046</v>
      </c>
      <c r="M81" s="67">
        <v>0.43646734252285019</v>
      </c>
      <c r="N81" s="75">
        <v>1.5038685156509795</v>
      </c>
      <c r="O81" s="66">
        <v>24.87610386903976</v>
      </c>
      <c r="P81" s="67">
        <v>0.57365297244309132</v>
      </c>
      <c r="Q81" s="68">
        <v>1.5482452968425517</v>
      </c>
      <c r="R81" s="69">
        <v>26.702898417372275</v>
      </c>
      <c r="S81" s="67">
        <v>0.61645270408338115</v>
      </c>
      <c r="T81" s="75">
        <v>1.6834742596955929</v>
      </c>
      <c r="U81" s="66">
        <v>24.357162076681313</v>
      </c>
      <c r="V81" s="67">
        <v>0.50761196777431117</v>
      </c>
      <c r="W81" s="68">
        <v>1.3556798236051213</v>
      </c>
      <c r="X81" s="69">
        <v>29.91678057800231</v>
      </c>
      <c r="Y81" s="67">
        <v>0.57874135651205716</v>
      </c>
      <c r="Z81" s="75">
        <v>1.8860552185466624</v>
      </c>
      <c r="AA81" s="66">
        <v>25.156817060980945</v>
      </c>
      <c r="AB81" s="67">
        <v>0.55981648725144584</v>
      </c>
      <c r="AC81" s="68">
        <v>1.4343023731564775</v>
      </c>
    </row>
    <row r="82" spans="1:29" ht="28.5" x14ac:dyDescent="0.25">
      <c r="A82" s="28" t="s">
        <v>166</v>
      </c>
      <c r="B82" s="36" t="s">
        <v>167</v>
      </c>
      <c r="C82" s="66">
        <v>7.5980547129973575</v>
      </c>
      <c r="D82" s="67">
        <v>0.19259416946423738</v>
      </c>
      <c r="E82" s="68">
        <v>3.9338102401031536</v>
      </c>
      <c r="F82" s="69">
        <v>4.6598237413903441</v>
      </c>
      <c r="G82" s="67">
        <v>9.1643200247343432E-2</v>
      </c>
      <c r="H82" s="75">
        <v>0.64499726953744685</v>
      </c>
      <c r="I82" s="66">
        <v>8.3468657843369378</v>
      </c>
      <c r="J82" s="67">
        <v>9.3712538578691995E-2</v>
      </c>
      <c r="K82" s="68">
        <v>1.0327349393165974</v>
      </c>
      <c r="L82" s="69">
        <v>5.7166121031920891</v>
      </c>
      <c r="M82" s="67">
        <v>8.6066771109169785E-2</v>
      </c>
      <c r="N82" s="75">
        <v>0.2528012907856057</v>
      </c>
      <c r="O82" s="66">
        <v>12.081455589878077</v>
      </c>
      <c r="P82" s="67">
        <v>0.27921586252162667</v>
      </c>
      <c r="Q82" s="68">
        <v>1.0343068368890065</v>
      </c>
      <c r="R82" s="69">
        <v>7.9776197769406458</v>
      </c>
      <c r="S82" s="67">
        <v>0.13561953620799097</v>
      </c>
      <c r="T82" s="75">
        <v>1.0929339094408685</v>
      </c>
      <c r="U82" s="66">
        <v>8.1010800927055211</v>
      </c>
      <c r="V82" s="67">
        <v>0.10261368117426993</v>
      </c>
      <c r="W82" s="68">
        <v>0.10261368117426993</v>
      </c>
      <c r="X82" s="69">
        <v>28.360471678760309</v>
      </c>
      <c r="Y82" s="67">
        <v>0.44273847454064708</v>
      </c>
      <c r="Z82" s="75">
        <v>1.8607620584786626</v>
      </c>
      <c r="AA82" s="66">
        <v>30.687424773473758</v>
      </c>
      <c r="AB82" s="67">
        <v>0.5452631450603812</v>
      </c>
      <c r="AC82" s="68">
        <v>1.4995672081379188</v>
      </c>
    </row>
    <row r="83" spans="1:29" ht="28.5" x14ac:dyDescent="0.25">
      <c r="A83" s="28" t="s">
        <v>168</v>
      </c>
      <c r="B83" s="36" t="s">
        <v>169</v>
      </c>
      <c r="C83" s="66">
        <v>4.5331674466037919</v>
      </c>
      <c r="D83" s="67">
        <v>0.42951761556570928</v>
      </c>
      <c r="E83" s="68">
        <v>1.7044709599230257</v>
      </c>
      <c r="F83" s="69">
        <v>4.7980620895911619</v>
      </c>
      <c r="G83" s="67">
        <v>0.15257837444899894</v>
      </c>
      <c r="H83" s="75">
        <v>1.2321423446070103</v>
      </c>
      <c r="I83" s="66">
        <v>7.4948932295831368</v>
      </c>
      <c r="J83" s="67">
        <v>0.36475147050637935</v>
      </c>
      <c r="K83" s="68">
        <v>0.8019535755653957</v>
      </c>
      <c r="L83" s="69">
        <v>17.515702608442183</v>
      </c>
      <c r="M83" s="67">
        <v>0.62743748986669678</v>
      </c>
      <c r="N83" s="75">
        <v>3.0436661086205516</v>
      </c>
      <c r="O83" s="66">
        <v>17.093292588103587</v>
      </c>
      <c r="P83" s="67">
        <v>0.24163699976819164</v>
      </c>
      <c r="Q83" s="68">
        <v>0.99918064855914612</v>
      </c>
      <c r="R83" s="69">
        <v>0</v>
      </c>
      <c r="S83" s="67">
        <v>0</v>
      </c>
      <c r="T83" s="75">
        <v>0</v>
      </c>
      <c r="U83" s="66">
        <v>41.307846755954067</v>
      </c>
      <c r="V83" s="67">
        <v>0.6714275430332195</v>
      </c>
      <c r="W83" s="68">
        <v>2.5092766571752434</v>
      </c>
      <c r="X83" s="69" t="s">
        <v>217</v>
      </c>
      <c r="Y83" s="67" t="s">
        <v>217</v>
      </c>
      <c r="Z83" s="75" t="s">
        <v>217</v>
      </c>
      <c r="AA83" s="66" t="s">
        <v>217</v>
      </c>
      <c r="AB83" s="67" t="s">
        <v>217</v>
      </c>
      <c r="AC83" s="68" t="s">
        <v>217</v>
      </c>
    </row>
    <row r="84" spans="1:29" x14ac:dyDescent="0.25">
      <c r="A84" s="28" t="s">
        <v>170</v>
      </c>
      <c r="B84" s="37" t="s">
        <v>171</v>
      </c>
      <c r="C84" s="66">
        <v>0</v>
      </c>
      <c r="D84" s="67">
        <v>0</v>
      </c>
      <c r="E84" s="68">
        <v>0</v>
      </c>
      <c r="F84" s="69">
        <v>4.4314146083576702</v>
      </c>
      <c r="G84" s="67">
        <v>0.40325872936054796</v>
      </c>
      <c r="H84" s="75">
        <v>2.3973953031214994</v>
      </c>
      <c r="I84" s="66">
        <v>0</v>
      </c>
      <c r="J84" s="67">
        <v>0</v>
      </c>
      <c r="K84" s="68">
        <v>0</v>
      </c>
      <c r="L84" s="69">
        <v>4.5948652901134386</v>
      </c>
      <c r="M84" s="67">
        <v>4.4417031137763241E-2</v>
      </c>
      <c r="N84" s="75">
        <v>0.50390356014910709</v>
      </c>
      <c r="O84" s="66">
        <v>6.2375252419001956</v>
      </c>
      <c r="P84" s="67">
        <v>0.31811378733690998</v>
      </c>
      <c r="Q84" s="68">
        <v>0.7859281804794247</v>
      </c>
      <c r="R84" s="69">
        <v>0</v>
      </c>
      <c r="S84" s="67">
        <v>0</v>
      </c>
      <c r="T84" s="75">
        <v>0</v>
      </c>
      <c r="U84" s="66">
        <v>0</v>
      </c>
      <c r="V84" s="67">
        <v>0</v>
      </c>
      <c r="W84" s="68">
        <v>0</v>
      </c>
      <c r="X84" s="69" t="s">
        <v>217</v>
      </c>
      <c r="Y84" s="67" t="s">
        <v>217</v>
      </c>
      <c r="Z84" s="75" t="s">
        <v>217</v>
      </c>
      <c r="AA84" s="66" t="s">
        <v>217</v>
      </c>
      <c r="AB84" s="67" t="s">
        <v>217</v>
      </c>
      <c r="AC84" s="68" t="s">
        <v>217</v>
      </c>
    </row>
    <row r="85" spans="1:29" x14ac:dyDescent="0.25">
      <c r="A85" s="28" t="s">
        <v>172</v>
      </c>
      <c r="B85" s="37" t="s">
        <v>173</v>
      </c>
      <c r="C85" s="66">
        <v>12.95612446105002</v>
      </c>
      <c r="D85" s="67">
        <v>0.53180842123716254</v>
      </c>
      <c r="E85" s="68">
        <v>2.7181544240393536</v>
      </c>
      <c r="F85" s="69">
        <v>9.1615859625857397</v>
      </c>
      <c r="G85" s="67">
        <v>0.32541953339104551</v>
      </c>
      <c r="H85" s="75">
        <v>1.8095964593299354</v>
      </c>
      <c r="I85" s="66">
        <v>25.855563287707778</v>
      </c>
      <c r="J85" s="67">
        <v>0.81658395509624659</v>
      </c>
      <c r="K85" s="68">
        <v>3.339384062294918</v>
      </c>
      <c r="L85" s="69">
        <v>18.637747534734956</v>
      </c>
      <c r="M85" s="67">
        <v>0.52878634992780071</v>
      </c>
      <c r="N85" s="75">
        <v>3.4140530355935006</v>
      </c>
      <c r="O85" s="66">
        <v>16.896233773171179</v>
      </c>
      <c r="P85" s="67">
        <v>0.45923096921952439</v>
      </c>
      <c r="Q85" s="68">
        <v>4.0984197819025479</v>
      </c>
      <c r="R85" s="69">
        <v>41.309151884762116</v>
      </c>
      <c r="S85" s="67">
        <v>1.1036325652794654</v>
      </c>
      <c r="T85" s="75">
        <v>6.3289320014490009</v>
      </c>
      <c r="U85" s="66">
        <v>26.472195526841446</v>
      </c>
      <c r="V85" s="67">
        <v>0.31337355785828519</v>
      </c>
      <c r="W85" s="68">
        <v>1.6012100970019232</v>
      </c>
      <c r="X85" s="69">
        <v>4.6699007675273778</v>
      </c>
      <c r="Y85" s="67">
        <v>7.0048511512910666E-2</v>
      </c>
      <c r="Z85" s="75">
        <v>7.0048511512910666E-2</v>
      </c>
      <c r="AA85" s="66" t="s">
        <v>217</v>
      </c>
      <c r="AB85" s="67" t="s">
        <v>217</v>
      </c>
      <c r="AC85" s="68" t="s">
        <v>217</v>
      </c>
    </row>
    <row r="86" spans="1:29" x14ac:dyDescent="0.25">
      <c r="A86" s="28" t="s">
        <v>174</v>
      </c>
      <c r="B86" s="37" t="s">
        <v>175</v>
      </c>
      <c r="C86" s="66">
        <v>3.8439004506267969</v>
      </c>
      <c r="D86" s="67">
        <v>0.11120493396697059</v>
      </c>
      <c r="E86" s="68">
        <v>0.45983776553544753</v>
      </c>
      <c r="F86" s="69">
        <v>5.0000723467914776</v>
      </c>
      <c r="G86" s="67">
        <v>0.19925820224554122</v>
      </c>
      <c r="H86" s="75">
        <v>0.62612608078811149</v>
      </c>
      <c r="I86" s="66">
        <v>4.3002868145469488</v>
      </c>
      <c r="J86" s="67">
        <v>0.13704827108969189</v>
      </c>
      <c r="K86" s="68">
        <v>0.67692123530727077</v>
      </c>
      <c r="L86" s="69">
        <v>5.4401114298191562</v>
      </c>
      <c r="M86" s="67">
        <v>9.0891707888978518E-2</v>
      </c>
      <c r="N86" s="75">
        <v>0.37335903212958854</v>
      </c>
      <c r="O86" s="66">
        <v>7.4446179400592341</v>
      </c>
      <c r="P86" s="67">
        <v>0.13912129775485693</v>
      </c>
      <c r="Q86" s="68">
        <v>1.8141603342681847</v>
      </c>
      <c r="R86" s="69">
        <v>5.1923085934727897</v>
      </c>
      <c r="S86" s="67">
        <v>0.17783656932644304</v>
      </c>
      <c r="T86" s="75">
        <v>0.53480778512769733</v>
      </c>
      <c r="U86" s="66">
        <v>0.94659728623507489</v>
      </c>
      <c r="V86" s="67">
        <v>4.7329864311753747E-3</v>
      </c>
      <c r="W86" s="68">
        <v>4.7329864311753747E-3</v>
      </c>
      <c r="X86" s="69" t="s">
        <v>217</v>
      </c>
      <c r="Y86" s="67" t="s">
        <v>217</v>
      </c>
      <c r="Z86" s="75" t="s">
        <v>217</v>
      </c>
      <c r="AA86" s="66" t="s">
        <v>217</v>
      </c>
      <c r="AB86" s="67" t="s">
        <v>217</v>
      </c>
      <c r="AC86" s="68" t="s">
        <v>217</v>
      </c>
    </row>
    <row r="87" spans="1:29" ht="28.5" x14ac:dyDescent="0.25">
      <c r="A87" s="28" t="s">
        <v>176</v>
      </c>
      <c r="B87" s="37" t="s">
        <v>177</v>
      </c>
      <c r="C87" s="66">
        <v>6.295193984514075</v>
      </c>
      <c r="D87" s="67">
        <v>0.11834964690886461</v>
      </c>
      <c r="E87" s="68">
        <v>0.11834964690886461</v>
      </c>
      <c r="F87" s="69">
        <v>9.4674206646716286</v>
      </c>
      <c r="G87" s="67">
        <v>0.33451553015173091</v>
      </c>
      <c r="H87" s="75">
        <v>1.2812575966188937</v>
      </c>
      <c r="I87" s="66">
        <v>17.44866544463969</v>
      </c>
      <c r="J87" s="67">
        <v>0.37514630705975333</v>
      </c>
      <c r="K87" s="68">
        <v>1.2475795792917379</v>
      </c>
      <c r="L87" s="69">
        <v>11.502501621565168</v>
      </c>
      <c r="M87" s="67">
        <v>0.65564259242921452</v>
      </c>
      <c r="N87" s="75">
        <v>2.8123616464726835</v>
      </c>
      <c r="O87" s="66">
        <v>28.10541755032181</v>
      </c>
      <c r="P87" s="67">
        <v>0.34663348312063569</v>
      </c>
      <c r="Q87" s="68">
        <v>1.5176925477173777</v>
      </c>
      <c r="R87" s="69">
        <v>23.602231590996929</v>
      </c>
      <c r="S87" s="67">
        <v>1.0414484689527395</v>
      </c>
      <c r="T87" s="75">
        <v>2.8116158382775089</v>
      </c>
      <c r="U87" s="66">
        <v>5.6980085659492312</v>
      </c>
      <c r="V87" s="67">
        <v>5.9829089942466926E-2</v>
      </c>
      <c r="W87" s="68">
        <v>0.166666750554015</v>
      </c>
      <c r="X87" s="69" t="s">
        <v>217</v>
      </c>
      <c r="Y87" s="67" t="s">
        <v>217</v>
      </c>
      <c r="Z87" s="75" t="s">
        <v>217</v>
      </c>
      <c r="AA87" s="66" t="s">
        <v>217</v>
      </c>
      <c r="AB87" s="67" t="s">
        <v>217</v>
      </c>
      <c r="AC87" s="68" t="s">
        <v>217</v>
      </c>
    </row>
    <row r="88" spans="1:29" x14ac:dyDescent="0.25">
      <c r="A88" s="28" t="s">
        <v>178</v>
      </c>
      <c r="B88" s="36" t="s">
        <v>179</v>
      </c>
      <c r="C88" s="66">
        <v>2.8934859941214017</v>
      </c>
      <c r="D88" s="67">
        <v>0.1078204254651554</v>
      </c>
      <c r="E88" s="68">
        <v>0.30769939216433118</v>
      </c>
      <c r="F88" s="69">
        <v>4.7175302403565738</v>
      </c>
      <c r="G88" s="67">
        <v>8.884681952671547E-2</v>
      </c>
      <c r="H88" s="75">
        <v>0.36895017754788706</v>
      </c>
      <c r="I88" s="66">
        <v>7.6400591155940791</v>
      </c>
      <c r="J88" s="67">
        <v>0.22442673652057607</v>
      </c>
      <c r="K88" s="68">
        <v>0.77355598545390047</v>
      </c>
      <c r="L88" s="69">
        <v>13.407386988976297</v>
      </c>
      <c r="M88" s="67">
        <v>0.29002295012996093</v>
      </c>
      <c r="N88" s="75">
        <v>1.2779356756334777</v>
      </c>
      <c r="O88" s="66">
        <v>15.088988775824928</v>
      </c>
      <c r="P88" s="67">
        <v>0.44778793161198094</v>
      </c>
      <c r="Q88" s="68">
        <v>1.2133322150913339</v>
      </c>
      <c r="R88" s="69">
        <v>19.76262883107367</v>
      </c>
      <c r="S88" s="67">
        <v>0.82057871885545031</v>
      </c>
      <c r="T88" s="75">
        <v>2.6249926556056549</v>
      </c>
      <c r="U88" s="66">
        <v>24.284442088221397</v>
      </c>
      <c r="V88" s="67">
        <v>0.59739727537024634</v>
      </c>
      <c r="W88" s="68">
        <v>1.7942733497183008</v>
      </c>
      <c r="X88" s="69">
        <v>20.770689408013148</v>
      </c>
      <c r="Y88" s="67">
        <v>0.54696148774434616</v>
      </c>
      <c r="Z88" s="75">
        <v>0.99204768934462795</v>
      </c>
      <c r="AA88" s="66" t="s">
        <v>217</v>
      </c>
      <c r="AB88" s="67" t="s">
        <v>217</v>
      </c>
      <c r="AC88" s="68" t="s">
        <v>217</v>
      </c>
    </row>
    <row r="89" spans="1:29" ht="28.5" x14ac:dyDescent="0.25">
      <c r="A89" s="28" t="s">
        <v>180</v>
      </c>
      <c r="B89" s="36" t="s">
        <v>181</v>
      </c>
      <c r="C89" s="66">
        <v>4.6815939570884071</v>
      </c>
      <c r="D89" s="67">
        <v>0.23712273392652783</v>
      </c>
      <c r="E89" s="68">
        <v>1.044697691524278</v>
      </c>
      <c r="F89" s="69">
        <v>7.8616859008053357</v>
      </c>
      <c r="G89" s="67">
        <v>3.537758655362401E-2</v>
      </c>
      <c r="H89" s="75">
        <v>3.537758655362401E-2</v>
      </c>
      <c r="I89" s="66">
        <v>0</v>
      </c>
      <c r="J89" s="67">
        <v>0</v>
      </c>
      <c r="K89" s="68">
        <v>0</v>
      </c>
      <c r="L89" s="69" t="s">
        <v>218</v>
      </c>
      <c r="M89" s="67" t="s">
        <v>217</v>
      </c>
      <c r="N89" s="75" t="s">
        <v>217</v>
      </c>
      <c r="O89" s="66" t="s">
        <v>217</v>
      </c>
      <c r="P89" s="67" t="s">
        <v>217</v>
      </c>
      <c r="Q89" s="68" t="s">
        <v>217</v>
      </c>
      <c r="R89" s="69" t="s">
        <v>217</v>
      </c>
      <c r="S89" s="67" t="s">
        <v>217</v>
      </c>
      <c r="T89" s="75" t="s">
        <v>217</v>
      </c>
      <c r="U89" s="66" t="s">
        <v>217</v>
      </c>
      <c r="V89" s="67" t="s">
        <v>217</v>
      </c>
      <c r="W89" s="68" t="s">
        <v>217</v>
      </c>
      <c r="X89" s="69" t="s">
        <v>217</v>
      </c>
      <c r="Y89" s="67" t="s">
        <v>217</v>
      </c>
      <c r="Z89" s="75" t="s">
        <v>217</v>
      </c>
      <c r="AA89" s="66" t="s">
        <v>217</v>
      </c>
      <c r="AB89" s="67" t="s">
        <v>217</v>
      </c>
      <c r="AC89" s="68" t="s">
        <v>217</v>
      </c>
    </row>
    <row r="90" spans="1:29" ht="42.75" x14ac:dyDescent="0.25">
      <c r="A90" s="28" t="s">
        <v>182</v>
      </c>
      <c r="B90" s="36" t="s">
        <v>183</v>
      </c>
      <c r="C90" s="66" t="s">
        <v>217</v>
      </c>
      <c r="D90" s="67" t="s">
        <v>217</v>
      </c>
      <c r="E90" s="68" t="s">
        <v>217</v>
      </c>
      <c r="F90" s="69" t="s">
        <v>217</v>
      </c>
      <c r="G90" s="67" t="s">
        <v>217</v>
      </c>
      <c r="H90" s="75" t="s">
        <v>217</v>
      </c>
      <c r="I90" s="66" t="s">
        <v>218</v>
      </c>
      <c r="J90" s="67" t="s">
        <v>217</v>
      </c>
      <c r="K90" s="68" t="s">
        <v>217</v>
      </c>
      <c r="L90" s="69" t="s">
        <v>218</v>
      </c>
      <c r="M90" s="67" t="s">
        <v>217</v>
      </c>
      <c r="N90" s="75" t="s">
        <v>217</v>
      </c>
      <c r="O90" s="66" t="s">
        <v>217</v>
      </c>
      <c r="P90" s="67" t="s">
        <v>217</v>
      </c>
      <c r="Q90" s="68" t="s">
        <v>217</v>
      </c>
      <c r="R90" s="69" t="s">
        <v>217</v>
      </c>
      <c r="S90" s="67" t="s">
        <v>217</v>
      </c>
      <c r="T90" s="75" t="s">
        <v>217</v>
      </c>
      <c r="U90" s="66" t="s">
        <v>217</v>
      </c>
      <c r="V90" s="67" t="s">
        <v>217</v>
      </c>
      <c r="W90" s="68" t="s">
        <v>217</v>
      </c>
      <c r="X90" s="69" t="s">
        <v>217</v>
      </c>
      <c r="Y90" s="67" t="s">
        <v>217</v>
      </c>
      <c r="Z90" s="75" t="s">
        <v>217</v>
      </c>
      <c r="AA90" s="66" t="s">
        <v>217</v>
      </c>
      <c r="AB90" s="67" t="s">
        <v>217</v>
      </c>
      <c r="AC90" s="68" t="s">
        <v>217</v>
      </c>
    </row>
    <row r="91" spans="1:29" ht="29.25" thickBot="1" x14ac:dyDescent="0.3">
      <c r="A91" s="29" t="s">
        <v>184</v>
      </c>
      <c r="B91" s="47" t="s">
        <v>185</v>
      </c>
      <c r="C91" s="70">
        <v>0</v>
      </c>
      <c r="D91" s="71">
        <v>0</v>
      </c>
      <c r="E91" s="72">
        <v>0</v>
      </c>
      <c r="F91" s="73">
        <v>2.4816968036067792</v>
      </c>
      <c r="G91" s="71">
        <v>0.28043173880756606</v>
      </c>
      <c r="H91" s="76">
        <v>1.0249407798895998</v>
      </c>
      <c r="I91" s="70">
        <v>0</v>
      </c>
      <c r="J91" s="71">
        <v>0</v>
      </c>
      <c r="K91" s="72">
        <v>0</v>
      </c>
      <c r="L91" s="73">
        <v>4.4121379857328229</v>
      </c>
      <c r="M91" s="71">
        <v>7.3241490563164854E-2</v>
      </c>
      <c r="N91" s="76">
        <v>0.17251459524215337</v>
      </c>
      <c r="O91" s="70">
        <v>3.2141652634424664</v>
      </c>
      <c r="P91" s="71">
        <v>3.2141652634424665E-2</v>
      </c>
      <c r="Q91" s="72">
        <v>0.75532883690897967</v>
      </c>
      <c r="R91" s="73">
        <v>5.2335175924039676</v>
      </c>
      <c r="S91" s="71">
        <v>4.710165833163571E-2</v>
      </c>
      <c r="T91" s="76">
        <v>4.710165833163571E-2</v>
      </c>
      <c r="U91" s="70">
        <v>5.4053929583924312</v>
      </c>
      <c r="V91" s="71">
        <v>0.22810758284416058</v>
      </c>
      <c r="W91" s="72">
        <v>0.63351205472359295</v>
      </c>
      <c r="X91" s="73" t="s">
        <v>217</v>
      </c>
      <c r="Y91" s="71" t="s">
        <v>217</v>
      </c>
      <c r="Z91" s="76" t="s">
        <v>217</v>
      </c>
      <c r="AA91" s="70" t="s">
        <v>217</v>
      </c>
      <c r="AB91" s="71" t="s">
        <v>217</v>
      </c>
      <c r="AC91" s="72" t="s">
        <v>217</v>
      </c>
    </row>
    <row r="92" spans="1:29" ht="15.75" thickBot="1" x14ac:dyDescent="0.3">
      <c r="A92" s="215" t="s">
        <v>186</v>
      </c>
      <c r="B92" s="216"/>
      <c r="C92" s="12">
        <v>10.826155057445764</v>
      </c>
      <c r="D92" s="13">
        <v>0.3653284740585756</v>
      </c>
      <c r="E92" s="14">
        <v>1.7206690380917391</v>
      </c>
      <c r="F92" s="15">
        <v>13.502610419786745</v>
      </c>
      <c r="G92" s="13">
        <v>0.42869533815072747</v>
      </c>
      <c r="H92" s="16">
        <v>1.9191417056729521</v>
      </c>
      <c r="I92" s="12">
        <v>16.030240895120762</v>
      </c>
      <c r="J92" s="13">
        <v>0.48157199799835493</v>
      </c>
      <c r="K92" s="14">
        <v>2.0843857168950097</v>
      </c>
      <c r="L92" s="15">
        <v>17.422045521438054</v>
      </c>
      <c r="M92" s="13">
        <v>0.50424470469334659</v>
      </c>
      <c r="N92" s="16">
        <v>1.9453746456942813</v>
      </c>
      <c r="O92" s="12">
        <v>18.409011078515128</v>
      </c>
      <c r="P92" s="13">
        <v>0.48217633598451076</v>
      </c>
      <c r="Q92" s="14">
        <v>1.7465910694204811</v>
      </c>
      <c r="R92" s="15">
        <v>17.48244164281785</v>
      </c>
      <c r="S92" s="13">
        <v>0.4377909085478956</v>
      </c>
      <c r="T92" s="16">
        <v>1.5072054298541335</v>
      </c>
      <c r="U92" s="12">
        <v>16.287979125952241</v>
      </c>
      <c r="V92" s="13">
        <v>0.39347100962638404</v>
      </c>
      <c r="W92" s="14">
        <v>1.3379243379139958</v>
      </c>
      <c r="X92" s="15">
        <v>13.939895365270507</v>
      </c>
      <c r="Y92" s="13">
        <v>0.35274913335842262</v>
      </c>
      <c r="Z92" s="16">
        <v>1.261012833853165</v>
      </c>
      <c r="AA92" s="12">
        <v>17.415845333067331</v>
      </c>
      <c r="AB92" s="13">
        <v>0.39258547465417437</v>
      </c>
      <c r="AC92" s="14">
        <v>1.336285260145242</v>
      </c>
    </row>
    <row r="93" spans="1:29" x14ac:dyDescent="0.25">
      <c r="A93" s="1"/>
      <c r="B93" s="2"/>
      <c r="C93" s="4"/>
      <c r="D93" s="4"/>
      <c r="E93" s="5"/>
      <c r="F93" s="4"/>
      <c r="G93" s="4"/>
      <c r="H93" s="5"/>
      <c r="I93" s="4"/>
      <c r="J93" s="4"/>
      <c r="K93" s="5"/>
      <c r="L93" s="4"/>
      <c r="M93" s="4"/>
      <c r="N93" s="5"/>
      <c r="O93" s="4"/>
      <c r="P93" s="4"/>
      <c r="Q93" s="5"/>
      <c r="R93" s="4"/>
      <c r="S93" s="4"/>
      <c r="T93" s="5"/>
      <c r="U93" s="4"/>
      <c r="V93" s="4"/>
      <c r="W93" s="5"/>
      <c r="X93" s="4"/>
      <c r="Y93" s="4"/>
      <c r="Z93" s="5"/>
      <c r="AA93" s="4"/>
      <c r="AB93" s="4"/>
      <c r="AC93" s="5"/>
    </row>
    <row r="94" spans="1:29" x14ac:dyDescent="0.25">
      <c r="A94" s="188" t="s">
        <v>208</v>
      </c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89"/>
      <c r="S94" s="189"/>
      <c r="T94" s="189"/>
      <c r="U94" s="189"/>
      <c r="V94" s="189"/>
      <c r="W94" s="189"/>
      <c r="X94" s="189"/>
      <c r="Y94" s="189"/>
      <c r="Z94" s="189"/>
      <c r="AA94" s="189"/>
      <c r="AB94" s="189"/>
      <c r="AC94" s="189"/>
    </row>
    <row r="95" spans="1:29" x14ac:dyDescent="0.25">
      <c r="A95" s="11"/>
      <c r="B95" s="17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8"/>
      <c r="P95" s="8"/>
      <c r="Q95" s="8"/>
      <c r="R95" s="11"/>
      <c r="S95" s="11"/>
      <c r="T95" s="11"/>
      <c r="U95" s="8"/>
      <c r="V95" s="8"/>
      <c r="W95" s="8"/>
      <c r="X95" s="11"/>
      <c r="Y95" s="11"/>
      <c r="Z95" s="11"/>
      <c r="AA95" s="11"/>
      <c r="AB95" s="11"/>
      <c r="AC95" s="11"/>
    </row>
    <row r="96" spans="1:29" x14ac:dyDescent="0.25">
      <c r="A96" s="11"/>
      <c r="B96" s="7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8"/>
      <c r="P96" s="8"/>
      <c r="Q96" s="8"/>
      <c r="R96" s="11"/>
      <c r="S96" s="11"/>
      <c r="T96" s="11"/>
      <c r="U96" s="8"/>
      <c r="V96" s="8"/>
      <c r="W96" s="8"/>
      <c r="X96" s="11"/>
      <c r="Y96" s="11"/>
      <c r="Z96" s="11"/>
      <c r="AA96" s="11"/>
      <c r="AB96" s="11"/>
      <c r="AC96" s="11"/>
    </row>
    <row r="97" spans="1:29" x14ac:dyDescent="0.25">
      <c r="A97" s="11"/>
      <c r="B97" s="6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8"/>
      <c r="P97" s="8"/>
      <c r="Q97" s="8"/>
      <c r="R97" s="11"/>
      <c r="S97" s="11"/>
      <c r="T97" s="11"/>
      <c r="U97" s="8"/>
      <c r="V97" s="8"/>
      <c r="W97" s="8"/>
      <c r="X97" s="11"/>
      <c r="Y97" s="11"/>
      <c r="Z97" s="11"/>
      <c r="AA97" s="11"/>
      <c r="AB97" s="11"/>
      <c r="AC97" s="11"/>
    </row>
    <row r="98" spans="1:29" x14ac:dyDescent="0.25">
      <c r="A98" s="1"/>
      <c r="B98" s="18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8"/>
      <c r="P98" s="8"/>
      <c r="Q98" s="8"/>
      <c r="R98" s="11"/>
      <c r="S98" s="11"/>
      <c r="T98" s="11"/>
      <c r="U98" s="8"/>
      <c r="V98" s="8"/>
      <c r="W98" s="8"/>
      <c r="X98" s="11"/>
      <c r="Y98" s="11"/>
      <c r="Z98" s="11"/>
      <c r="AA98" s="11"/>
      <c r="AB98" s="11"/>
      <c r="AC98" s="11"/>
    </row>
    <row r="99" spans="1:29" x14ac:dyDescent="0.25">
      <c r="A99" s="1"/>
      <c r="B99" s="18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8"/>
      <c r="P99" s="8"/>
      <c r="Q99" s="8"/>
      <c r="R99" s="11"/>
      <c r="S99" s="11"/>
      <c r="T99" s="11"/>
      <c r="U99" s="8"/>
      <c r="V99" s="8"/>
      <c r="W99" s="8"/>
      <c r="X99" s="11"/>
      <c r="Y99" s="11"/>
      <c r="Z99" s="11"/>
      <c r="AA99" s="11"/>
      <c r="AB99" s="11"/>
      <c r="AC99" s="11"/>
    </row>
  </sheetData>
  <mergeCells count="14">
    <mergeCell ref="AA2:AC2"/>
    <mergeCell ref="A92:B92"/>
    <mergeCell ref="A94:AC94"/>
    <mergeCell ref="A1:AC1"/>
    <mergeCell ref="A2:A3"/>
    <mergeCell ref="B2:B3"/>
    <mergeCell ref="C2:E2"/>
    <mergeCell ref="F2:H2"/>
    <mergeCell ref="I2:K2"/>
    <mergeCell ref="L2:N2"/>
    <mergeCell ref="O2:Q2"/>
    <mergeCell ref="R2:T2"/>
    <mergeCell ref="U2:W2"/>
    <mergeCell ref="X2:Z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4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96"/>
  <sheetViews>
    <sheetView topLeftCell="C43" workbookViewId="0">
      <selection activeCell="J11" sqref="J11"/>
    </sheetView>
  </sheetViews>
  <sheetFormatPr defaultColWidth="11.42578125" defaultRowHeight="15" x14ac:dyDescent="0.25"/>
  <cols>
    <col min="1" max="1" width="7.7109375" style="61" customWidth="1"/>
    <col min="2" max="2" width="134.28515625" style="61" bestFit="1" customWidth="1"/>
    <col min="3" max="8" width="10.85546875" style="61" customWidth="1"/>
    <col min="9" max="16384" width="11.42578125" style="61"/>
  </cols>
  <sheetData>
    <row r="1" spans="1:8" ht="32.25" customHeight="1" thickTop="1" thickBot="1" x14ac:dyDescent="0.3">
      <c r="A1" s="190" t="s">
        <v>214</v>
      </c>
      <c r="B1" s="223"/>
      <c r="C1" s="223"/>
      <c r="D1" s="223"/>
      <c r="E1" s="223"/>
      <c r="F1" s="223"/>
      <c r="G1" s="223"/>
      <c r="H1" s="224"/>
    </row>
    <row r="2" spans="1:8" ht="25.15" customHeight="1" thickTop="1" x14ac:dyDescent="0.25">
      <c r="A2" s="194" t="s">
        <v>1</v>
      </c>
      <c r="B2" s="196" t="s">
        <v>2</v>
      </c>
      <c r="C2" s="225" t="s">
        <v>209</v>
      </c>
      <c r="D2" s="226"/>
      <c r="E2" s="227"/>
      <c r="F2" s="228" t="s">
        <v>210</v>
      </c>
      <c r="G2" s="226"/>
      <c r="H2" s="227"/>
    </row>
    <row r="3" spans="1:8" ht="25.15" customHeight="1" thickBot="1" x14ac:dyDescent="0.3">
      <c r="A3" s="195"/>
      <c r="B3" s="197"/>
      <c r="C3" s="55" t="s">
        <v>8</v>
      </c>
      <c r="D3" s="56" t="s">
        <v>9</v>
      </c>
      <c r="E3" s="57" t="s">
        <v>10</v>
      </c>
      <c r="F3" s="58" t="s">
        <v>8</v>
      </c>
      <c r="G3" s="56" t="s">
        <v>9</v>
      </c>
      <c r="H3" s="57" t="s">
        <v>10</v>
      </c>
    </row>
    <row r="4" spans="1:8" x14ac:dyDescent="0.25">
      <c r="A4" s="45" t="s">
        <v>11</v>
      </c>
      <c r="B4" s="46" t="s">
        <v>12</v>
      </c>
      <c r="C4" s="62">
        <v>12.308557731398228</v>
      </c>
      <c r="D4" s="63">
        <v>0.41413106410485173</v>
      </c>
      <c r="E4" s="64">
        <v>2.0824596722762982</v>
      </c>
      <c r="F4" s="65">
        <v>8.2660722435881819</v>
      </c>
      <c r="G4" s="63">
        <v>0.23791912283719027</v>
      </c>
      <c r="H4" s="64">
        <v>1.2352387087483732</v>
      </c>
    </row>
    <row r="5" spans="1:8" x14ac:dyDescent="0.25">
      <c r="A5" s="28" t="s">
        <v>13</v>
      </c>
      <c r="B5" s="36" t="s">
        <v>14</v>
      </c>
      <c r="C5" s="66">
        <v>27.564282765928354</v>
      </c>
      <c r="D5" s="67">
        <v>0.63397850361635222</v>
      </c>
      <c r="E5" s="68">
        <v>11.851110240306641</v>
      </c>
      <c r="F5" s="69">
        <v>0</v>
      </c>
      <c r="G5" s="67">
        <v>0</v>
      </c>
      <c r="H5" s="68">
        <v>0</v>
      </c>
    </row>
    <row r="6" spans="1:8" x14ac:dyDescent="0.25">
      <c r="A6" s="28" t="s">
        <v>15</v>
      </c>
      <c r="B6" s="36" t="s">
        <v>16</v>
      </c>
      <c r="C6" s="66">
        <v>39.179449529146531</v>
      </c>
      <c r="D6" s="67">
        <v>0.93824471240850904</v>
      </c>
      <c r="E6" s="68">
        <v>8.2070636382106947</v>
      </c>
      <c r="F6" s="69">
        <v>25.688846416662813</v>
      </c>
      <c r="G6" s="67">
        <v>0.6935988532498959</v>
      </c>
      <c r="H6" s="68">
        <v>0.6935988532498959</v>
      </c>
    </row>
    <row r="7" spans="1:8" x14ac:dyDescent="0.25">
      <c r="A7" s="28" t="s">
        <v>17</v>
      </c>
      <c r="B7" s="36" t="s">
        <v>18</v>
      </c>
      <c r="C7" s="66">
        <v>0</v>
      </c>
      <c r="D7" s="67">
        <v>0</v>
      </c>
      <c r="E7" s="68">
        <v>0</v>
      </c>
      <c r="F7" s="69" t="s">
        <v>218</v>
      </c>
      <c r="G7" s="67" t="s">
        <v>217</v>
      </c>
      <c r="H7" s="68" t="s">
        <v>217</v>
      </c>
    </row>
    <row r="8" spans="1:8" x14ac:dyDescent="0.25">
      <c r="A8" s="28" t="s">
        <v>19</v>
      </c>
      <c r="B8" s="37" t="s">
        <v>20</v>
      </c>
      <c r="C8" s="66" t="s">
        <v>217</v>
      </c>
      <c r="D8" s="67" t="s">
        <v>217</v>
      </c>
      <c r="E8" s="68" t="s">
        <v>217</v>
      </c>
      <c r="F8" s="69" t="s">
        <v>218</v>
      </c>
      <c r="G8" s="67" t="s">
        <v>217</v>
      </c>
      <c r="H8" s="68" t="s">
        <v>217</v>
      </c>
    </row>
    <row r="9" spans="1:8" x14ac:dyDescent="0.25">
      <c r="A9" s="28" t="s">
        <v>21</v>
      </c>
      <c r="B9" s="36" t="s">
        <v>22</v>
      </c>
      <c r="C9" s="66">
        <v>0</v>
      </c>
      <c r="D9" s="67">
        <v>0</v>
      </c>
      <c r="E9" s="68">
        <v>0</v>
      </c>
      <c r="F9" s="69">
        <v>0</v>
      </c>
      <c r="G9" s="67">
        <v>0</v>
      </c>
      <c r="H9" s="68">
        <v>0</v>
      </c>
    </row>
    <row r="10" spans="1:8" x14ac:dyDescent="0.25">
      <c r="A10" s="28" t="s">
        <v>23</v>
      </c>
      <c r="B10" s="36" t="s">
        <v>24</v>
      </c>
      <c r="C10" s="66">
        <v>39.865270821812246</v>
      </c>
      <c r="D10" s="67">
        <v>1.497068148946779</v>
      </c>
      <c r="E10" s="68">
        <v>6.0455259102652512</v>
      </c>
      <c r="F10" s="69">
        <v>1.7082731686641135</v>
      </c>
      <c r="G10" s="67">
        <v>2.2207551192633478E-2</v>
      </c>
      <c r="H10" s="68">
        <v>2.2207551192633478E-2</v>
      </c>
    </row>
    <row r="11" spans="1:8" x14ac:dyDescent="0.25">
      <c r="A11" s="28" t="s">
        <v>25</v>
      </c>
      <c r="B11" s="36" t="s">
        <v>26</v>
      </c>
      <c r="C11" s="66">
        <v>59.176966746489818</v>
      </c>
      <c r="D11" s="67">
        <v>0.45369007838975528</v>
      </c>
      <c r="E11" s="68">
        <v>0.45369007838975528</v>
      </c>
      <c r="F11" s="69">
        <v>0</v>
      </c>
      <c r="G11" s="67">
        <v>0</v>
      </c>
      <c r="H11" s="68">
        <v>0</v>
      </c>
    </row>
    <row r="12" spans="1:8" x14ac:dyDescent="0.25">
      <c r="A12" s="28" t="s">
        <v>27</v>
      </c>
      <c r="B12" s="37" t="s">
        <v>28</v>
      </c>
      <c r="C12" s="66">
        <v>30.91579258714987</v>
      </c>
      <c r="D12" s="67">
        <v>0.74491360709108023</v>
      </c>
      <c r="E12" s="68">
        <v>2.4440745512363877</v>
      </c>
      <c r="F12" s="69">
        <v>4.5170554837003429</v>
      </c>
      <c r="G12" s="67">
        <v>0.11942896147014315</v>
      </c>
      <c r="H12" s="68">
        <v>0.66854903057382498</v>
      </c>
    </row>
    <row r="13" spans="1:8" x14ac:dyDescent="0.25">
      <c r="A13" s="28" t="s">
        <v>29</v>
      </c>
      <c r="B13" s="36" t="s">
        <v>30</v>
      </c>
      <c r="C13" s="66">
        <v>23.245241816148877</v>
      </c>
      <c r="D13" s="67">
        <v>0.62934339880017875</v>
      </c>
      <c r="E13" s="68">
        <v>1.9484186288435474</v>
      </c>
      <c r="F13" s="69">
        <v>4.4265935556047609</v>
      </c>
      <c r="G13" s="67">
        <v>6.0988622321665596E-2</v>
      </c>
      <c r="H13" s="68">
        <v>0.22698588065684414</v>
      </c>
    </row>
    <row r="14" spans="1:8" x14ac:dyDescent="0.25">
      <c r="A14" s="28" t="s">
        <v>31</v>
      </c>
      <c r="B14" s="36" t="s">
        <v>32</v>
      </c>
      <c r="C14" s="66">
        <v>12.735533341530772</v>
      </c>
      <c r="D14" s="67">
        <v>0.14168280842452985</v>
      </c>
      <c r="E14" s="68">
        <v>0.49986968365508283</v>
      </c>
      <c r="F14" s="69">
        <v>4.1286793758427667</v>
      </c>
      <c r="G14" s="67">
        <v>0.17890943961985323</v>
      </c>
      <c r="H14" s="68">
        <v>1.4175132523726832</v>
      </c>
    </row>
    <row r="15" spans="1:8" x14ac:dyDescent="0.25">
      <c r="A15" s="28" t="s">
        <v>33</v>
      </c>
      <c r="B15" s="36" t="s">
        <v>34</v>
      </c>
      <c r="C15" s="66">
        <v>27.843453469181359</v>
      </c>
      <c r="D15" s="67">
        <v>0.66662521782992479</v>
      </c>
      <c r="E15" s="68">
        <v>2.8486352927365011</v>
      </c>
      <c r="F15" s="69">
        <v>2.0790824067930309</v>
      </c>
      <c r="G15" s="67">
        <v>5.3501720601473991E-2</v>
      </c>
      <c r="H15" s="68">
        <v>0.3653640816204286</v>
      </c>
    </row>
    <row r="16" spans="1:8" x14ac:dyDescent="0.25">
      <c r="A16" s="28" t="s">
        <v>35</v>
      </c>
      <c r="B16" s="36" t="s">
        <v>36</v>
      </c>
      <c r="C16" s="66">
        <v>10.110221147416821</v>
      </c>
      <c r="D16" s="67">
        <v>0.17451120850106427</v>
      </c>
      <c r="E16" s="68">
        <v>0.50419233287335197</v>
      </c>
      <c r="F16" s="69">
        <v>2.3660365261526155</v>
      </c>
      <c r="G16" s="67">
        <v>4.7793937828282833E-2</v>
      </c>
      <c r="H16" s="68">
        <v>0.225246677289729</v>
      </c>
    </row>
    <row r="17" spans="1:8" x14ac:dyDescent="0.25">
      <c r="A17" s="28" t="s">
        <v>37</v>
      </c>
      <c r="B17" s="36" t="s">
        <v>38</v>
      </c>
      <c r="C17" s="66">
        <v>26.9710700211632</v>
      </c>
      <c r="D17" s="67">
        <v>0.49846533113186803</v>
      </c>
      <c r="E17" s="68">
        <v>0.94798316481792133</v>
      </c>
      <c r="F17" s="69">
        <v>2.9524456081279173</v>
      </c>
      <c r="G17" s="67">
        <v>7.381114020319793E-3</v>
      </c>
      <c r="H17" s="68">
        <v>0.89311479645869496</v>
      </c>
    </row>
    <row r="18" spans="1:8" ht="28.5" x14ac:dyDescent="0.25">
      <c r="A18" s="28" t="s">
        <v>39</v>
      </c>
      <c r="B18" s="36" t="s">
        <v>40</v>
      </c>
      <c r="C18" s="66">
        <v>38.29613993104573</v>
      </c>
      <c r="D18" s="67">
        <v>1.0449375324042478</v>
      </c>
      <c r="E18" s="68">
        <v>4.2877558330169911</v>
      </c>
      <c r="F18" s="69">
        <v>4.1433530851605713</v>
      </c>
      <c r="G18" s="67">
        <v>9.651575421903448E-2</v>
      </c>
      <c r="H18" s="68">
        <v>0.42554673451119746</v>
      </c>
    </row>
    <row r="19" spans="1:8" x14ac:dyDescent="0.25">
      <c r="A19" s="28" t="s">
        <v>41</v>
      </c>
      <c r="B19" s="37" t="s">
        <v>42</v>
      </c>
      <c r="C19" s="66">
        <v>18.14181665616249</v>
      </c>
      <c r="D19" s="67">
        <v>0.49733600833273028</v>
      </c>
      <c r="E19" s="68">
        <v>1.9048907488970612</v>
      </c>
      <c r="F19" s="69">
        <v>1.5624750817776023</v>
      </c>
      <c r="G19" s="67">
        <v>9.079716308552066E-2</v>
      </c>
      <c r="H19" s="68">
        <v>0.6637046930706415</v>
      </c>
    </row>
    <row r="20" spans="1:8" x14ac:dyDescent="0.25">
      <c r="A20" s="28" t="s">
        <v>43</v>
      </c>
      <c r="B20" s="36" t="s">
        <v>44</v>
      </c>
      <c r="C20" s="66">
        <v>18.526177813962668</v>
      </c>
      <c r="D20" s="67">
        <v>0.44754815425578298</v>
      </c>
      <c r="E20" s="68">
        <v>1.3537198951561309</v>
      </c>
      <c r="F20" s="69">
        <v>1.6562602056213018</v>
      </c>
      <c r="G20" s="67">
        <v>7.0918050622512108E-2</v>
      </c>
      <c r="H20" s="68">
        <v>0.53391806264846686</v>
      </c>
    </row>
    <row r="21" spans="1:8" x14ac:dyDescent="0.25">
      <c r="A21" s="28" t="s">
        <v>45</v>
      </c>
      <c r="B21" s="36" t="s">
        <v>46</v>
      </c>
      <c r="C21" s="66">
        <v>9.6880972452449097</v>
      </c>
      <c r="D21" s="67">
        <v>0.12040920861947245</v>
      </c>
      <c r="E21" s="68">
        <v>0.32801129244614907</v>
      </c>
      <c r="F21" s="69">
        <v>0</v>
      </c>
      <c r="G21" s="67">
        <v>0</v>
      </c>
      <c r="H21" s="68">
        <v>0</v>
      </c>
    </row>
    <row r="22" spans="1:8" x14ac:dyDescent="0.25">
      <c r="A22" s="28" t="s">
        <v>47</v>
      </c>
      <c r="B22" s="37" t="s">
        <v>48</v>
      </c>
      <c r="C22" s="66">
        <v>19.353796256186399</v>
      </c>
      <c r="D22" s="67">
        <v>0.54702935888809201</v>
      </c>
      <c r="E22" s="68">
        <v>1.8064491887943392</v>
      </c>
      <c r="F22" s="69">
        <v>1.9379689145002521</v>
      </c>
      <c r="G22" s="67">
        <v>4.2807034883581514E-2</v>
      </c>
      <c r="H22" s="68">
        <v>0.17803556198715922</v>
      </c>
    </row>
    <row r="23" spans="1:8" x14ac:dyDescent="0.25">
      <c r="A23" s="28" t="s">
        <v>49</v>
      </c>
      <c r="B23" s="36" t="s">
        <v>50</v>
      </c>
      <c r="C23" s="66">
        <v>11.183693624457815</v>
      </c>
      <c r="D23" s="67">
        <v>0.33942510150229466</v>
      </c>
      <c r="E23" s="68">
        <v>1.1572326977907723</v>
      </c>
      <c r="F23" s="69">
        <v>1.9709439544758891</v>
      </c>
      <c r="G23" s="67">
        <v>3.855832609531E-2</v>
      </c>
      <c r="H23" s="68">
        <v>0.1780511904789909</v>
      </c>
    </row>
    <row r="24" spans="1:8" x14ac:dyDescent="0.25">
      <c r="A24" s="28" t="s">
        <v>51</v>
      </c>
      <c r="B24" s="36" t="s">
        <v>52</v>
      </c>
      <c r="C24" s="66">
        <v>24.097120260934147</v>
      </c>
      <c r="D24" s="67">
        <v>0.57883196059676789</v>
      </c>
      <c r="E24" s="68">
        <v>2.0632646761037465</v>
      </c>
      <c r="F24" s="69">
        <v>2.5166535948247151</v>
      </c>
      <c r="G24" s="67">
        <v>6.9169842742606555E-2</v>
      </c>
      <c r="H24" s="68">
        <v>0.21788119152770336</v>
      </c>
    </row>
    <row r="25" spans="1:8" x14ac:dyDescent="0.25">
      <c r="A25" s="28" t="s">
        <v>53</v>
      </c>
      <c r="B25" s="36" t="s">
        <v>54</v>
      </c>
      <c r="C25" s="66">
        <v>34.6201392597861</v>
      </c>
      <c r="D25" s="67">
        <v>0.99232135612640893</v>
      </c>
      <c r="E25" s="68">
        <v>4.3986892027953202</v>
      </c>
      <c r="F25" s="69">
        <v>2.1435123834431975</v>
      </c>
      <c r="G25" s="67">
        <v>3.8065823361146438E-2</v>
      </c>
      <c r="H25" s="68">
        <v>0.23763421768171999</v>
      </c>
    </row>
    <row r="26" spans="1:8" x14ac:dyDescent="0.25">
      <c r="A26" s="28" t="s">
        <v>55</v>
      </c>
      <c r="B26" s="36" t="s">
        <v>56</v>
      </c>
      <c r="C26" s="66">
        <v>18.683184685386721</v>
      </c>
      <c r="D26" s="67">
        <v>0.48378125192918037</v>
      </c>
      <c r="E26" s="68">
        <v>2.4415727640098832</v>
      </c>
      <c r="F26" s="69">
        <v>1.2586143966591399</v>
      </c>
      <c r="G26" s="67">
        <v>5.2106636021688392E-2</v>
      </c>
      <c r="H26" s="68">
        <v>0.15594232374606745</v>
      </c>
    </row>
    <row r="27" spans="1:8" x14ac:dyDescent="0.25">
      <c r="A27" s="28" t="s">
        <v>57</v>
      </c>
      <c r="B27" s="36" t="s">
        <v>58</v>
      </c>
      <c r="C27" s="66">
        <v>33.303238129081592</v>
      </c>
      <c r="D27" s="67">
        <v>0.89633286621699604</v>
      </c>
      <c r="E27" s="68">
        <v>3.012841289420471</v>
      </c>
      <c r="F27" s="69">
        <v>2.7104908985283798</v>
      </c>
      <c r="G27" s="67">
        <v>8.7122921738412198E-2</v>
      </c>
      <c r="H27" s="68">
        <v>0.79136653912391086</v>
      </c>
    </row>
    <row r="28" spans="1:8" x14ac:dyDescent="0.25">
      <c r="A28" s="28" t="s">
        <v>59</v>
      </c>
      <c r="B28" s="36" t="s">
        <v>60</v>
      </c>
      <c r="C28" s="66">
        <v>10.35194482591308</v>
      </c>
      <c r="D28" s="67">
        <v>0.22563405666851288</v>
      </c>
      <c r="E28" s="68">
        <v>0.4988103784634414</v>
      </c>
      <c r="F28" s="69">
        <v>1.7623578551038539</v>
      </c>
      <c r="G28" s="67">
        <v>2.7452112742963879E-2</v>
      </c>
      <c r="H28" s="68">
        <v>0.17488012562184396</v>
      </c>
    </row>
    <row r="29" spans="1:8" x14ac:dyDescent="0.25">
      <c r="A29" s="28" t="s">
        <v>61</v>
      </c>
      <c r="B29" s="36" t="s">
        <v>62</v>
      </c>
      <c r="C29" s="66">
        <v>18.676605404846224</v>
      </c>
      <c r="D29" s="67">
        <v>0.48660128676410164</v>
      </c>
      <c r="E29" s="68">
        <v>1.3194769331964333</v>
      </c>
      <c r="F29" s="69">
        <v>2.1095833981625893</v>
      </c>
      <c r="G29" s="67">
        <v>5.9279293488368759E-2</v>
      </c>
      <c r="H29" s="68">
        <v>0.32034023901098918</v>
      </c>
    </row>
    <row r="30" spans="1:8" x14ac:dyDescent="0.25">
      <c r="A30" s="28" t="s">
        <v>63</v>
      </c>
      <c r="B30" s="37" t="s">
        <v>64</v>
      </c>
      <c r="C30" s="66">
        <v>28.453351545305644</v>
      </c>
      <c r="D30" s="67">
        <v>0.64009605762434529</v>
      </c>
      <c r="E30" s="68">
        <v>1.931453852391426</v>
      </c>
      <c r="F30" s="69">
        <v>1.7436536863550547</v>
      </c>
      <c r="G30" s="67">
        <v>4.882230321794153E-2</v>
      </c>
      <c r="H30" s="68">
        <v>0.19726849543465566</v>
      </c>
    </row>
    <row r="31" spans="1:8" x14ac:dyDescent="0.25">
      <c r="A31" s="28" t="s">
        <v>65</v>
      </c>
      <c r="B31" s="38" t="s">
        <v>66</v>
      </c>
      <c r="C31" s="66">
        <v>19.034289343177171</v>
      </c>
      <c r="D31" s="67">
        <v>0.48150323423628943</v>
      </c>
      <c r="E31" s="68">
        <v>1.5977762601439813</v>
      </c>
      <c r="F31" s="69">
        <v>1.2547009124305015</v>
      </c>
      <c r="G31" s="67">
        <v>2.172200954645306E-2</v>
      </c>
      <c r="H31" s="68">
        <v>8.0536114816632823E-2</v>
      </c>
    </row>
    <row r="32" spans="1:8" x14ac:dyDescent="0.25">
      <c r="A32" s="28" t="s">
        <v>67</v>
      </c>
      <c r="B32" s="36" t="s">
        <v>68</v>
      </c>
      <c r="C32" s="66">
        <v>31.226988018688413</v>
      </c>
      <c r="D32" s="67">
        <v>0.87802942781959192</v>
      </c>
      <c r="E32" s="68">
        <v>2.424071481686028</v>
      </c>
      <c r="F32" s="69">
        <v>2.4359986650952177</v>
      </c>
      <c r="G32" s="67">
        <v>5.0031664890801776E-2</v>
      </c>
      <c r="H32" s="68">
        <v>0.28894691858283272</v>
      </c>
    </row>
    <row r="33" spans="1:8" x14ac:dyDescent="0.25">
      <c r="A33" s="28" t="s">
        <v>69</v>
      </c>
      <c r="B33" s="36" t="s">
        <v>70</v>
      </c>
      <c r="C33" s="66">
        <v>33.850171450335971</v>
      </c>
      <c r="D33" s="67">
        <v>0.79741450117312129</v>
      </c>
      <c r="E33" s="68">
        <v>2.3756478598521067</v>
      </c>
      <c r="F33" s="69">
        <v>2.8196386085245702</v>
      </c>
      <c r="G33" s="67">
        <v>3.7956673576292288E-2</v>
      </c>
      <c r="H33" s="68">
        <v>0.10302525684993621</v>
      </c>
    </row>
    <row r="34" spans="1:8" x14ac:dyDescent="0.25">
      <c r="A34" s="28" t="s">
        <v>71</v>
      </c>
      <c r="B34" s="36" t="s">
        <v>72</v>
      </c>
      <c r="C34" s="66">
        <v>15.493582365849939</v>
      </c>
      <c r="D34" s="67">
        <v>0.32625566545100099</v>
      </c>
      <c r="E34" s="68">
        <v>1.1810740028772044</v>
      </c>
      <c r="F34" s="69">
        <v>3.170518841775225</v>
      </c>
      <c r="G34" s="67">
        <v>4.4387263784853151E-2</v>
      </c>
      <c r="H34" s="68">
        <v>0.50411249584226081</v>
      </c>
    </row>
    <row r="35" spans="1:8" x14ac:dyDescent="0.25">
      <c r="A35" s="28" t="s">
        <v>73</v>
      </c>
      <c r="B35" s="36" t="s">
        <v>74</v>
      </c>
      <c r="C35" s="66">
        <v>31.622506020932104</v>
      </c>
      <c r="D35" s="67">
        <v>0.67269694626346477</v>
      </c>
      <c r="E35" s="68">
        <v>3.2460827001662969</v>
      </c>
      <c r="F35" s="69">
        <v>2.7857572311467433</v>
      </c>
      <c r="G35" s="67">
        <v>8.2295911536793387E-2</v>
      </c>
      <c r="H35" s="68">
        <v>1.0834274164801543</v>
      </c>
    </row>
    <row r="36" spans="1:8" x14ac:dyDescent="0.25">
      <c r="A36" s="28" t="s">
        <v>75</v>
      </c>
      <c r="B36" s="36" t="s">
        <v>76</v>
      </c>
      <c r="C36" s="66">
        <v>45.482561161679193</v>
      </c>
      <c r="D36" s="67">
        <v>1.3360502341243263</v>
      </c>
      <c r="E36" s="68">
        <v>3.4680452885780384</v>
      </c>
      <c r="F36" s="69">
        <v>3.0203631437693423</v>
      </c>
      <c r="G36" s="67">
        <v>8.3131899861841899E-2</v>
      </c>
      <c r="H36" s="68">
        <v>0.55506364107580164</v>
      </c>
    </row>
    <row r="37" spans="1:8" x14ac:dyDescent="0.25">
      <c r="A37" s="28" t="s">
        <v>77</v>
      </c>
      <c r="B37" s="36" t="s">
        <v>78</v>
      </c>
      <c r="C37" s="66">
        <v>0</v>
      </c>
      <c r="D37" s="67">
        <v>0</v>
      </c>
      <c r="E37" s="68">
        <v>0</v>
      </c>
      <c r="F37" s="69">
        <v>0</v>
      </c>
      <c r="G37" s="67">
        <v>0</v>
      </c>
      <c r="H37" s="68">
        <v>0</v>
      </c>
    </row>
    <row r="38" spans="1:8" x14ac:dyDescent="0.25">
      <c r="A38" s="28" t="s">
        <v>79</v>
      </c>
      <c r="B38" s="36" t="s">
        <v>80</v>
      </c>
      <c r="C38" s="66">
        <v>53.504937111480196</v>
      </c>
      <c r="D38" s="67">
        <v>1.0340858037891847</v>
      </c>
      <c r="E38" s="68">
        <v>3.426373857331328</v>
      </c>
      <c r="F38" s="69">
        <v>7.3748909124573458</v>
      </c>
      <c r="G38" s="67">
        <v>0.10374013216856667</v>
      </c>
      <c r="H38" s="68">
        <v>0.3987357686668605</v>
      </c>
    </row>
    <row r="39" spans="1:8" x14ac:dyDescent="0.25">
      <c r="A39" s="28" t="s">
        <v>81</v>
      </c>
      <c r="B39" s="36" t="s">
        <v>82</v>
      </c>
      <c r="C39" s="66">
        <v>35.036617705487409</v>
      </c>
      <c r="D39" s="67">
        <v>1.1126283548690867</v>
      </c>
      <c r="E39" s="68">
        <v>5.2160548866324525</v>
      </c>
      <c r="F39" s="69">
        <v>4.0998525786489353</v>
      </c>
      <c r="G39" s="67">
        <v>0.12348755966890593</v>
      </c>
      <c r="H39" s="68">
        <v>0.74461522533421964</v>
      </c>
    </row>
    <row r="40" spans="1:8" x14ac:dyDescent="0.25">
      <c r="A40" s="28" t="s">
        <v>83</v>
      </c>
      <c r="B40" s="36" t="s">
        <v>84</v>
      </c>
      <c r="C40" s="66">
        <v>24.046768560172676</v>
      </c>
      <c r="D40" s="67">
        <v>0.60217116269432414</v>
      </c>
      <c r="E40" s="68">
        <v>1.6542172872018788</v>
      </c>
      <c r="F40" s="69">
        <v>1.3355770315155042</v>
      </c>
      <c r="G40" s="67">
        <v>1.3355770315155043E-3</v>
      </c>
      <c r="H40" s="68">
        <v>1.3355770315155043E-3</v>
      </c>
    </row>
    <row r="41" spans="1:8" x14ac:dyDescent="0.25">
      <c r="A41" s="28" t="s">
        <v>85</v>
      </c>
      <c r="B41" s="37" t="s">
        <v>86</v>
      </c>
      <c r="C41" s="66">
        <v>57.722849319550718</v>
      </c>
      <c r="D41" s="67">
        <v>1.9594345679076839</v>
      </c>
      <c r="E41" s="68">
        <v>7.8709032933403709</v>
      </c>
      <c r="F41" s="69">
        <v>2.3654697825572653</v>
      </c>
      <c r="G41" s="67">
        <v>7.7622452864656924E-2</v>
      </c>
      <c r="H41" s="68">
        <v>0.80040488642382135</v>
      </c>
    </row>
    <row r="42" spans="1:8" x14ac:dyDescent="0.25">
      <c r="A42" s="28" t="s">
        <v>87</v>
      </c>
      <c r="B42" s="36" t="s">
        <v>88</v>
      </c>
      <c r="C42" s="66">
        <v>40.402481339033081</v>
      </c>
      <c r="D42" s="67">
        <v>1.2902752618717561</v>
      </c>
      <c r="E42" s="68">
        <v>4.4999747568743249</v>
      </c>
      <c r="F42" s="69">
        <v>2.1361476197561164</v>
      </c>
      <c r="G42" s="67">
        <v>3.0162404390956361E-2</v>
      </c>
      <c r="H42" s="68">
        <v>0.35699299021364217</v>
      </c>
    </row>
    <row r="43" spans="1:8" x14ac:dyDescent="0.25">
      <c r="A43" s="28" t="s">
        <v>89</v>
      </c>
      <c r="B43" s="36" t="s">
        <v>90</v>
      </c>
      <c r="C43" s="66">
        <v>41.874459830525922</v>
      </c>
      <c r="D43" s="67">
        <v>1.3001409955147758</v>
      </c>
      <c r="E43" s="68">
        <v>5.4234991793391494</v>
      </c>
      <c r="F43" s="69">
        <v>2.9713704542277553</v>
      </c>
      <c r="G43" s="67">
        <v>9.0097119772975506E-2</v>
      </c>
      <c r="H43" s="68">
        <v>0.56487044235067119</v>
      </c>
    </row>
    <row r="44" spans="1:8" x14ac:dyDescent="0.25">
      <c r="A44" s="28" t="s">
        <v>91</v>
      </c>
      <c r="B44" s="37" t="s">
        <v>92</v>
      </c>
      <c r="C44" s="66">
        <v>25.514665266146125</v>
      </c>
      <c r="D44" s="67">
        <v>0.65677333214090361</v>
      </c>
      <c r="E44" s="68">
        <v>2.2999052680918579</v>
      </c>
      <c r="F44" s="69">
        <v>3.0811772807118984</v>
      </c>
      <c r="G44" s="67">
        <v>6.9607618129951282E-2</v>
      </c>
      <c r="H44" s="68">
        <v>0.31672028507755701</v>
      </c>
    </row>
    <row r="45" spans="1:8" x14ac:dyDescent="0.25">
      <c r="A45" s="28" t="s">
        <v>93</v>
      </c>
      <c r="B45" s="37" t="s">
        <v>94</v>
      </c>
      <c r="C45" s="66">
        <v>31.149250861083377</v>
      </c>
      <c r="D45" s="67">
        <v>0.8243670487291016</v>
      </c>
      <c r="E45" s="68">
        <v>3.5652178324337713</v>
      </c>
      <c r="F45" s="69">
        <v>3.4831232138274681</v>
      </c>
      <c r="G45" s="67">
        <v>9.2022155495748714E-2</v>
      </c>
      <c r="H45" s="68">
        <v>0.38231954099601118</v>
      </c>
    </row>
    <row r="46" spans="1:8" x14ac:dyDescent="0.25">
      <c r="A46" s="28" t="s">
        <v>95</v>
      </c>
      <c r="B46" s="37" t="s">
        <v>96</v>
      </c>
      <c r="C46" s="66">
        <v>36.300225155428997</v>
      </c>
      <c r="D46" s="67">
        <v>0.98142257672397992</v>
      </c>
      <c r="E46" s="68">
        <v>3.3168891903264113</v>
      </c>
      <c r="F46" s="69">
        <v>9.9074839334128182</v>
      </c>
      <c r="G46" s="67">
        <v>0.23683788741344525</v>
      </c>
      <c r="H46" s="68">
        <v>0.73475184436975105</v>
      </c>
    </row>
    <row r="47" spans="1:8" x14ac:dyDescent="0.25">
      <c r="A47" s="28" t="s">
        <v>97</v>
      </c>
      <c r="B47" s="36" t="s">
        <v>98</v>
      </c>
      <c r="C47" s="66">
        <v>33.558061350379226</v>
      </c>
      <c r="D47" s="67">
        <v>1.2445096591859026</v>
      </c>
      <c r="E47" s="68">
        <v>5.4796576860471324</v>
      </c>
      <c r="F47" s="69">
        <v>5.0055892528778339</v>
      </c>
      <c r="G47" s="67">
        <v>0.15453763645789503</v>
      </c>
      <c r="H47" s="68">
        <v>0.59550621349713273</v>
      </c>
    </row>
    <row r="48" spans="1:8" x14ac:dyDescent="0.25">
      <c r="A48" s="28" t="s">
        <v>99</v>
      </c>
      <c r="B48" s="36" t="s">
        <v>100</v>
      </c>
      <c r="C48" s="66">
        <v>91.832464852394978</v>
      </c>
      <c r="D48" s="67">
        <v>2.2695737742091899</v>
      </c>
      <c r="E48" s="68">
        <v>20.841049925162281</v>
      </c>
      <c r="F48" s="69">
        <v>3.4558319392987267</v>
      </c>
      <c r="G48" s="67">
        <v>5.1837479089480901E-2</v>
      </c>
      <c r="H48" s="68">
        <v>0.31102487453688538</v>
      </c>
    </row>
    <row r="49" spans="1:8" x14ac:dyDescent="0.25">
      <c r="A49" s="28" t="s">
        <v>101</v>
      </c>
      <c r="B49" s="36" t="s">
        <v>102</v>
      </c>
      <c r="C49" s="66">
        <v>108.88354083731642</v>
      </c>
      <c r="D49" s="67">
        <v>1.6134561051347796</v>
      </c>
      <c r="E49" s="68">
        <v>6.0677827757522689</v>
      </c>
      <c r="F49" s="69">
        <v>7.120625571714343</v>
      </c>
      <c r="G49" s="67">
        <v>9.9798306089719485E-2</v>
      </c>
      <c r="H49" s="68">
        <v>0.29698486038334743</v>
      </c>
    </row>
    <row r="50" spans="1:8" x14ac:dyDescent="0.25">
      <c r="A50" s="28" t="s">
        <v>103</v>
      </c>
      <c r="B50" s="36" t="s">
        <v>104</v>
      </c>
      <c r="C50" s="66">
        <v>74.985648174395138</v>
      </c>
      <c r="D50" s="67">
        <v>1.9396037530284753</v>
      </c>
      <c r="E50" s="68">
        <v>6.712300900725972</v>
      </c>
      <c r="F50" s="69">
        <v>6.2484390719432943</v>
      </c>
      <c r="G50" s="67">
        <v>0.17234527480567513</v>
      </c>
      <c r="H50" s="68">
        <v>0.62477187907822629</v>
      </c>
    </row>
    <row r="51" spans="1:8" x14ac:dyDescent="0.25">
      <c r="A51" s="28" t="s">
        <v>105</v>
      </c>
      <c r="B51" s="36" t="s">
        <v>106</v>
      </c>
      <c r="C51" s="66">
        <v>24.899810184440984</v>
      </c>
      <c r="D51" s="67">
        <v>0.75860173584477342</v>
      </c>
      <c r="E51" s="68">
        <v>4.2408308293079484</v>
      </c>
      <c r="F51" s="69">
        <v>17.141613497308427</v>
      </c>
      <c r="G51" s="67">
        <v>0.47797115349739805</v>
      </c>
      <c r="H51" s="68">
        <v>1.5615660067201094</v>
      </c>
    </row>
    <row r="52" spans="1:8" x14ac:dyDescent="0.25">
      <c r="A52" s="28" t="s">
        <v>107</v>
      </c>
      <c r="B52" s="36" t="s">
        <v>108</v>
      </c>
      <c r="C52" s="66">
        <v>22.983756045196074</v>
      </c>
      <c r="D52" s="67">
        <v>0.56686347302440709</v>
      </c>
      <c r="E52" s="68">
        <v>1.7886861702351691</v>
      </c>
      <c r="F52" s="69">
        <v>4.6602994682486827</v>
      </c>
      <c r="G52" s="67">
        <v>0.10755240145350391</v>
      </c>
      <c r="H52" s="68">
        <v>0.45364817078667813</v>
      </c>
    </row>
    <row r="53" spans="1:8" x14ac:dyDescent="0.25">
      <c r="A53" s="28" t="s">
        <v>109</v>
      </c>
      <c r="B53" s="36" t="s">
        <v>110</v>
      </c>
      <c r="C53" s="66">
        <v>11.697962220447289</v>
      </c>
      <c r="D53" s="67">
        <v>0.30870649435329373</v>
      </c>
      <c r="E53" s="68">
        <v>1.2695633798984987</v>
      </c>
      <c r="F53" s="69">
        <v>8.4619779039845753</v>
      </c>
      <c r="G53" s="67">
        <v>0.18658661278285987</v>
      </c>
      <c r="H53" s="68">
        <v>0.71546023178189577</v>
      </c>
    </row>
    <row r="54" spans="1:8" x14ac:dyDescent="0.25">
      <c r="A54" s="28" t="s">
        <v>111</v>
      </c>
      <c r="B54" s="36" t="s">
        <v>112</v>
      </c>
      <c r="C54" s="66">
        <v>8.6055683362587949</v>
      </c>
      <c r="D54" s="67">
        <v>0.62820648854689209</v>
      </c>
      <c r="E54" s="68">
        <v>1.7756156000480647</v>
      </c>
      <c r="F54" s="69">
        <v>1.6842014079902718</v>
      </c>
      <c r="G54" s="67">
        <v>3.242087710381273E-2</v>
      </c>
      <c r="H54" s="68">
        <v>0.2429460531025967</v>
      </c>
    </row>
    <row r="55" spans="1:8" ht="28.5" x14ac:dyDescent="0.25">
      <c r="A55" s="28" t="s">
        <v>113</v>
      </c>
      <c r="B55" s="36" t="s">
        <v>114</v>
      </c>
      <c r="C55" s="66">
        <v>10.46635666403628</v>
      </c>
      <c r="D55" s="67">
        <v>0.35236734102255474</v>
      </c>
      <c r="E55" s="68">
        <v>0.61402625762346175</v>
      </c>
      <c r="F55" s="69">
        <v>3.9618993089680785</v>
      </c>
      <c r="G55" s="67">
        <v>7.3103432410636798E-2</v>
      </c>
      <c r="H55" s="68">
        <v>0.27439347794691821</v>
      </c>
    </row>
    <row r="56" spans="1:8" x14ac:dyDescent="0.25">
      <c r="A56" s="28" t="s">
        <v>115</v>
      </c>
      <c r="B56" s="37" t="s">
        <v>116</v>
      </c>
      <c r="C56" s="66">
        <v>45.493628617312147</v>
      </c>
      <c r="D56" s="67">
        <v>0.36394902893849718</v>
      </c>
      <c r="E56" s="68">
        <v>0.36394902893849718</v>
      </c>
      <c r="F56" s="69">
        <v>3.7446813154498408</v>
      </c>
      <c r="G56" s="67">
        <v>0.14550761682890812</v>
      </c>
      <c r="H56" s="68">
        <v>0.56678426481701527</v>
      </c>
    </row>
    <row r="57" spans="1:8" x14ac:dyDescent="0.25">
      <c r="A57" s="28" t="s">
        <v>117</v>
      </c>
      <c r="B57" s="36" t="s">
        <v>118</v>
      </c>
      <c r="C57" s="66">
        <v>72.662850077536817</v>
      </c>
      <c r="D57" s="67">
        <v>1.6498741252899536</v>
      </c>
      <c r="E57" s="68">
        <v>5.0479309377394701</v>
      </c>
      <c r="F57" s="69">
        <v>0.99420905384971547</v>
      </c>
      <c r="G57" s="67">
        <v>1.862230035480044E-2</v>
      </c>
      <c r="H57" s="68">
        <v>7.8848425732235133E-2</v>
      </c>
    </row>
    <row r="58" spans="1:8" x14ac:dyDescent="0.25">
      <c r="A58" s="28" t="s">
        <v>119</v>
      </c>
      <c r="B58" s="36" t="s">
        <v>120</v>
      </c>
      <c r="C58" s="66">
        <v>14.434984605594142</v>
      </c>
      <c r="D58" s="67">
        <v>0.11981037222643139</v>
      </c>
      <c r="E58" s="68">
        <v>0.11981037222643139</v>
      </c>
      <c r="F58" s="69">
        <v>1.0702246851373269</v>
      </c>
      <c r="G58" s="67">
        <v>1.8535850216811433E-2</v>
      </c>
      <c r="H58" s="68">
        <v>0.10418140813823927</v>
      </c>
    </row>
    <row r="59" spans="1:8" x14ac:dyDescent="0.25">
      <c r="A59" s="28" t="s">
        <v>121</v>
      </c>
      <c r="B59" s="36" t="s">
        <v>122</v>
      </c>
      <c r="C59" s="66">
        <v>5.3410423802633105</v>
      </c>
      <c r="D59" s="67">
        <v>4.2728339042106482E-2</v>
      </c>
      <c r="E59" s="68">
        <v>4.2728339042106482E-2</v>
      </c>
      <c r="F59" s="69">
        <v>1.4202409278330388</v>
      </c>
      <c r="G59" s="67">
        <v>3.7928787131541152E-2</v>
      </c>
      <c r="H59" s="68">
        <v>0.16637704751644097</v>
      </c>
    </row>
    <row r="60" spans="1:8" x14ac:dyDescent="0.25">
      <c r="A60" s="28" t="s">
        <v>123</v>
      </c>
      <c r="B60" s="37" t="s">
        <v>124</v>
      </c>
      <c r="C60" s="66">
        <v>18.57668866697713</v>
      </c>
      <c r="D60" s="67">
        <v>0.6585436132443393</v>
      </c>
      <c r="E60" s="68">
        <v>2.1214578457687883</v>
      </c>
      <c r="F60" s="69">
        <v>1.4478907238402179</v>
      </c>
      <c r="G60" s="67">
        <v>2.9629426439067592E-2</v>
      </c>
      <c r="H60" s="68">
        <v>0.13495039324852923</v>
      </c>
    </row>
    <row r="61" spans="1:8" x14ac:dyDescent="0.25">
      <c r="A61" s="28" t="s">
        <v>125</v>
      </c>
      <c r="B61" s="37" t="s">
        <v>126</v>
      </c>
      <c r="C61" s="66">
        <v>9.9225549547062659</v>
      </c>
      <c r="D61" s="67">
        <v>0.16372215675265339</v>
      </c>
      <c r="E61" s="68">
        <v>1.2800095891571084</v>
      </c>
      <c r="F61" s="69">
        <v>1.2045393247543346</v>
      </c>
      <c r="G61" s="67">
        <v>2.612511957689401E-2</v>
      </c>
      <c r="H61" s="68">
        <v>0.1746849696299286</v>
      </c>
    </row>
    <row r="62" spans="1:8" x14ac:dyDescent="0.25">
      <c r="A62" s="28" t="s">
        <v>127</v>
      </c>
      <c r="B62" s="37" t="s">
        <v>128</v>
      </c>
      <c r="C62" s="66">
        <v>26.162459933381815</v>
      </c>
      <c r="D62" s="67">
        <v>0.72303525634073373</v>
      </c>
      <c r="E62" s="68">
        <v>2.6852197513443699</v>
      </c>
      <c r="F62" s="69">
        <v>1.0521046996801504</v>
      </c>
      <c r="G62" s="67">
        <v>3.2732146212271343E-2</v>
      </c>
      <c r="H62" s="68">
        <v>0.19843863641189502</v>
      </c>
    </row>
    <row r="63" spans="1:8" x14ac:dyDescent="0.25">
      <c r="A63" s="28" t="s">
        <v>129</v>
      </c>
      <c r="B63" s="37" t="s">
        <v>130</v>
      </c>
      <c r="C63" s="66">
        <v>25.143099016570417</v>
      </c>
      <c r="D63" s="67">
        <v>0.84494342614429907</v>
      </c>
      <c r="E63" s="68">
        <v>2.9378527332971616</v>
      </c>
      <c r="F63" s="69">
        <v>3.0858252742732115</v>
      </c>
      <c r="G63" s="67">
        <v>7.7285896642024524E-2</v>
      </c>
      <c r="H63" s="68">
        <v>1.0416062948524032</v>
      </c>
    </row>
    <row r="64" spans="1:8" x14ac:dyDescent="0.25">
      <c r="A64" s="28" t="s">
        <v>131</v>
      </c>
      <c r="B64" s="37" t="s">
        <v>132</v>
      </c>
      <c r="C64" s="66">
        <v>5.9071324496721003</v>
      </c>
      <c r="D64" s="67">
        <v>0.19124341305813425</v>
      </c>
      <c r="E64" s="68">
        <v>0.80041644693056957</v>
      </c>
      <c r="F64" s="69">
        <v>0.98168205700961231</v>
      </c>
      <c r="G64" s="67">
        <v>2.6189874878077873E-2</v>
      </c>
      <c r="H64" s="68">
        <v>0.10770454568334033</v>
      </c>
    </row>
    <row r="65" spans="1:8" x14ac:dyDescent="0.25">
      <c r="A65" s="28" t="s">
        <v>133</v>
      </c>
      <c r="B65" s="36" t="s">
        <v>134</v>
      </c>
      <c r="C65" s="66">
        <v>24.475116742329654</v>
      </c>
      <c r="D65" s="67">
        <v>1.0053154201911907</v>
      </c>
      <c r="E65" s="68">
        <v>2.7950583319740465</v>
      </c>
      <c r="F65" s="69">
        <v>1.3551709130808132</v>
      </c>
      <c r="G65" s="67">
        <v>2.6982660457480351E-2</v>
      </c>
      <c r="H65" s="68">
        <v>0.13365205411087108</v>
      </c>
    </row>
    <row r="66" spans="1:8" x14ac:dyDescent="0.25">
      <c r="A66" s="28" t="s">
        <v>135</v>
      </c>
      <c r="B66" s="37" t="s">
        <v>136</v>
      </c>
      <c r="C66" s="66">
        <v>32.342009832117697</v>
      </c>
      <c r="D66" s="67">
        <v>0.84489332901635295</v>
      </c>
      <c r="E66" s="68">
        <v>4.0457520340506816</v>
      </c>
      <c r="F66" s="69">
        <v>3.2010763389753807</v>
      </c>
      <c r="G66" s="67">
        <v>5.648597865139332E-2</v>
      </c>
      <c r="H66" s="68">
        <v>0.25463873049586216</v>
      </c>
    </row>
    <row r="67" spans="1:8" x14ac:dyDescent="0.25">
      <c r="A67" s="28" t="s">
        <v>137</v>
      </c>
      <c r="B67" s="36" t="s">
        <v>138</v>
      </c>
      <c r="C67" s="66">
        <v>29.571310624143909</v>
      </c>
      <c r="D67" s="67">
        <v>0.42537192974730081</v>
      </c>
      <c r="E67" s="68">
        <v>1.9608053660009268</v>
      </c>
      <c r="F67" s="69">
        <v>1.1658570319856434</v>
      </c>
      <c r="G67" s="67">
        <v>2.7905352184946691E-2</v>
      </c>
      <c r="H67" s="68">
        <v>7.3035301810197406E-2</v>
      </c>
    </row>
    <row r="68" spans="1:8" x14ac:dyDescent="0.25">
      <c r="A68" s="28" t="s">
        <v>139</v>
      </c>
      <c r="B68" s="36" t="s">
        <v>140</v>
      </c>
      <c r="C68" s="66">
        <v>28.165722413209689</v>
      </c>
      <c r="D68" s="67">
        <v>0.88363986757374802</v>
      </c>
      <c r="E68" s="68">
        <v>7.3999468326637858</v>
      </c>
      <c r="F68" s="69">
        <v>1.9270939597007941</v>
      </c>
      <c r="G68" s="67">
        <v>4.0576033929255607E-2</v>
      </c>
      <c r="H68" s="68">
        <v>0.16101940641055523</v>
      </c>
    </row>
    <row r="69" spans="1:8" x14ac:dyDescent="0.25">
      <c r="A69" s="28" t="s">
        <v>141</v>
      </c>
      <c r="B69" s="37" t="s">
        <v>142</v>
      </c>
      <c r="C69" s="66">
        <v>18.952646760380155</v>
      </c>
      <c r="D69" s="67">
        <v>0.52464372168506879</v>
      </c>
      <c r="E69" s="68">
        <v>2.7860390737758824</v>
      </c>
      <c r="F69" s="69">
        <v>2.2265038775320449</v>
      </c>
      <c r="G69" s="67">
        <v>0.1148239856841526</v>
      </c>
      <c r="H69" s="68">
        <v>0.44879956731395937</v>
      </c>
    </row>
    <row r="70" spans="1:8" x14ac:dyDescent="0.25">
      <c r="A70" s="28" t="s">
        <v>143</v>
      </c>
      <c r="B70" s="36" t="s">
        <v>144</v>
      </c>
      <c r="C70" s="66">
        <v>23.191298995677602</v>
      </c>
      <c r="D70" s="67">
        <v>0.46382597991355207</v>
      </c>
      <c r="E70" s="68">
        <v>1.9132821671434022</v>
      </c>
      <c r="F70" s="69">
        <v>7.655198280647177</v>
      </c>
      <c r="G70" s="67">
        <v>0.22730050279460079</v>
      </c>
      <c r="H70" s="68">
        <v>1.1989218230305887</v>
      </c>
    </row>
    <row r="71" spans="1:8" x14ac:dyDescent="0.25">
      <c r="A71" s="28" t="s">
        <v>145</v>
      </c>
      <c r="B71" s="36" t="s">
        <v>211</v>
      </c>
      <c r="C71" s="66">
        <v>44.95435768668743</v>
      </c>
      <c r="D71" s="67">
        <v>1.4925257294059557</v>
      </c>
      <c r="E71" s="68">
        <v>6.1034264578863962</v>
      </c>
      <c r="F71" s="69">
        <v>3.9755957585445318</v>
      </c>
      <c r="G71" s="67">
        <v>0.10611782524730405</v>
      </c>
      <c r="H71" s="68">
        <v>0.48838664818427829</v>
      </c>
    </row>
    <row r="72" spans="1:8" x14ac:dyDescent="0.25">
      <c r="A72" s="28" t="s">
        <v>146</v>
      </c>
      <c r="B72" s="36" t="s">
        <v>147</v>
      </c>
      <c r="C72" s="66">
        <v>55.960610548844762</v>
      </c>
      <c r="D72" s="67">
        <v>1.1480658091749887</v>
      </c>
      <c r="E72" s="68">
        <v>4.0257406512560321</v>
      </c>
      <c r="F72" s="69">
        <v>15.989108052232192</v>
      </c>
      <c r="G72" s="67">
        <v>0.25885917643814793</v>
      </c>
      <c r="H72" s="68">
        <v>0.90776293080093573</v>
      </c>
    </row>
    <row r="73" spans="1:8" x14ac:dyDescent="0.25">
      <c r="A73" s="28" t="s">
        <v>148</v>
      </c>
      <c r="B73" s="36" t="s">
        <v>149</v>
      </c>
      <c r="C73" s="66">
        <v>21.169217652013721</v>
      </c>
      <c r="D73" s="67">
        <v>0.71782892583646529</v>
      </c>
      <c r="E73" s="68">
        <v>3.1354498054130322</v>
      </c>
      <c r="F73" s="69">
        <v>1.7841050832936125</v>
      </c>
      <c r="G73" s="67">
        <v>2.1972662604773964E-2</v>
      </c>
      <c r="H73" s="68">
        <v>0.12056794352363151</v>
      </c>
    </row>
    <row r="74" spans="1:8" x14ac:dyDescent="0.25">
      <c r="A74" s="28" t="s">
        <v>150</v>
      </c>
      <c r="B74" s="37" t="s">
        <v>151</v>
      </c>
      <c r="C74" s="66">
        <v>19.791778468498396</v>
      </c>
      <c r="D74" s="67">
        <v>0.5068715794322165</v>
      </c>
      <c r="E74" s="68">
        <v>1.7846122659425829</v>
      </c>
      <c r="F74" s="69">
        <v>6.2549006727916368</v>
      </c>
      <c r="G74" s="67">
        <v>0.20730527944109423</v>
      </c>
      <c r="H74" s="68">
        <v>0.65966863166977507</v>
      </c>
    </row>
    <row r="75" spans="1:8" x14ac:dyDescent="0.25">
      <c r="A75" s="28" t="s">
        <v>152</v>
      </c>
      <c r="B75" s="36" t="s">
        <v>153</v>
      </c>
      <c r="C75" s="66">
        <v>20.176646524107408</v>
      </c>
      <c r="D75" s="67">
        <v>0.59650172939271684</v>
      </c>
      <c r="E75" s="68">
        <v>2.224085588180321</v>
      </c>
      <c r="F75" s="69">
        <v>2.9593065820198143</v>
      </c>
      <c r="G75" s="67">
        <v>6.0324326479634677E-2</v>
      </c>
      <c r="H75" s="68">
        <v>0.31072719111208053</v>
      </c>
    </row>
    <row r="76" spans="1:8" x14ac:dyDescent="0.25">
      <c r="A76" s="28" t="s">
        <v>154</v>
      </c>
      <c r="B76" s="37" t="s">
        <v>155</v>
      </c>
      <c r="C76" s="66">
        <v>22.935477733484269</v>
      </c>
      <c r="D76" s="67">
        <v>0.65943565057833498</v>
      </c>
      <c r="E76" s="68">
        <v>2.3612968972916626</v>
      </c>
      <c r="F76" s="69">
        <v>1.6578560697303211</v>
      </c>
      <c r="G76" s="67">
        <v>4.3019960046730872E-2</v>
      </c>
      <c r="H76" s="68">
        <v>0.19791710554483927</v>
      </c>
    </row>
    <row r="77" spans="1:8" x14ac:dyDescent="0.25">
      <c r="A77" s="28" t="s">
        <v>156</v>
      </c>
      <c r="B77" s="36" t="s">
        <v>157</v>
      </c>
      <c r="C77" s="66">
        <v>16.97714180650031</v>
      </c>
      <c r="D77" s="67">
        <v>0.13581713445200247</v>
      </c>
      <c r="E77" s="68">
        <v>0.54963496598544748</v>
      </c>
      <c r="F77" s="69">
        <v>1.8424543436084879</v>
      </c>
      <c r="G77" s="67">
        <v>3.1438705069509909E-2</v>
      </c>
      <c r="H77" s="68">
        <v>0.15207559661530376</v>
      </c>
    </row>
    <row r="78" spans="1:8" x14ac:dyDescent="0.25">
      <c r="A78" s="28" t="s">
        <v>158</v>
      </c>
      <c r="B78" s="36" t="s">
        <v>159</v>
      </c>
      <c r="C78" s="66">
        <v>24.244170229701183</v>
      </c>
      <c r="D78" s="67">
        <v>0.70919234799347508</v>
      </c>
      <c r="E78" s="68">
        <v>2.1598130597983105</v>
      </c>
      <c r="F78" s="69">
        <v>2.8082164919404726</v>
      </c>
      <c r="G78" s="67">
        <v>7.134721460842168E-2</v>
      </c>
      <c r="H78" s="68">
        <v>0.25129680162631052</v>
      </c>
    </row>
    <row r="79" spans="1:8" x14ac:dyDescent="0.25">
      <c r="A79" s="28" t="s">
        <v>160</v>
      </c>
      <c r="B79" s="36" t="s">
        <v>161</v>
      </c>
      <c r="C79" s="66">
        <v>27.436980011436937</v>
      </c>
      <c r="D79" s="67">
        <v>0.58586022024421225</v>
      </c>
      <c r="E79" s="68">
        <v>2.2952588672982279</v>
      </c>
      <c r="F79" s="69">
        <v>9.7542455441973512</v>
      </c>
      <c r="G79" s="67">
        <v>0.25049594654743618</v>
      </c>
      <c r="H79" s="68">
        <v>0.79422484451001141</v>
      </c>
    </row>
    <row r="80" spans="1:8" x14ac:dyDescent="0.25">
      <c r="A80" s="28" t="s">
        <v>162</v>
      </c>
      <c r="B80" s="37" t="s">
        <v>163</v>
      </c>
      <c r="C80" s="66">
        <v>25.657416319594663</v>
      </c>
      <c r="D80" s="67">
        <v>0.65964627532015363</v>
      </c>
      <c r="E80" s="68">
        <v>2.3309725862247843</v>
      </c>
      <c r="F80" s="69">
        <v>14.850392744533677</v>
      </c>
      <c r="G80" s="67">
        <v>0.36044014520157541</v>
      </c>
      <c r="H80" s="68">
        <v>1.1116681266657191</v>
      </c>
    </row>
    <row r="81" spans="1:8" x14ac:dyDescent="0.25">
      <c r="A81" s="28" t="s">
        <v>164</v>
      </c>
      <c r="B81" s="36" t="s">
        <v>165</v>
      </c>
      <c r="C81" s="66">
        <v>35.262658004491897</v>
      </c>
      <c r="D81" s="67">
        <v>0.77863154570100335</v>
      </c>
      <c r="E81" s="68">
        <v>2.0488886579082681</v>
      </c>
      <c r="F81" s="69">
        <v>8.445097039395927</v>
      </c>
      <c r="G81" s="67">
        <v>0.20563344710982154</v>
      </c>
      <c r="H81" s="68">
        <v>0.71128946459298925</v>
      </c>
    </row>
    <row r="82" spans="1:8" x14ac:dyDescent="0.25">
      <c r="A82" s="28" t="s">
        <v>166</v>
      </c>
      <c r="B82" s="36" t="s">
        <v>167</v>
      </c>
      <c r="C82" s="66">
        <v>30.347517530362726</v>
      </c>
      <c r="D82" s="67">
        <v>0.37934396912953405</v>
      </c>
      <c r="E82" s="68">
        <v>2.1676798235973376</v>
      </c>
      <c r="F82" s="69">
        <v>8.7739598970356383</v>
      </c>
      <c r="G82" s="67">
        <v>0.18344943632046271</v>
      </c>
      <c r="H82" s="68">
        <v>1.308659560520453</v>
      </c>
    </row>
    <row r="83" spans="1:8" x14ac:dyDescent="0.25">
      <c r="A83" s="28" t="s">
        <v>168</v>
      </c>
      <c r="B83" s="36" t="s">
        <v>169</v>
      </c>
      <c r="C83" s="66">
        <v>44.661496572636366</v>
      </c>
      <c r="D83" s="67">
        <v>1.1407686518180842</v>
      </c>
      <c r="E83" s="68">
        <v>3.7598803524208289</v>
      </c>
      <c r="F83" s="69">
        <v>5.9895049389757204</v>
      </c>
      <c r="G83" s="67">
        <v>0.15391212691670941</v>
      </c>
      <c r="H83" s="68">
        <v>1.0115003340882329</v>
      </c>
    </row>
    <row r="84" spans="1:8" x14ac:dyDescent="0.25">
      <c r="A84" s="28" t="s">
        <v>170</v>
      </c>
      <c r="B84" s="37" t="s">
        <v>171</v>
      </c>
      <c r="C84" s="66">
        <v>1.0917937257082038</v>
      </c>
      <c r="D84" s="67">
        <v>5.4589686285410194E-3</v>
      </c>
      <c r="E84" s="68">
        <v>5.4589686285410194E-3</v>
      </c>
      <c r="F84" s="69">
        <v>3.1911055463903462</v>
      </c>
      <c r="G84" s="67">
        <v>0.16354415925250523</v>
      </c>
      <c r="H84" s="68">
        <v>0.76187644920069519</v>
      </c>
    </row>
    <row r="85" spans="1:8" x14ac:dyDescent="0.25">
      <c r="A85" s="28" t="s">
        <v>172</v>
      </c>
      <c r="B85" s="37" t="s">
        <v>173</v>
      </c>
      <c r="C85" s="66">
        <v>23.499741626803239</v>
      </c>
      <c r="D85" s="67">
        <v>0.81003609387590769</v>
      </c>
      <c r="E85" s="68">
        <v>3.5330686548817329</v>
      </c>
      <c r="F85" s="69">
        <v>15.921097003672434</v>
      </c>
      <c r="G85" s="67">
        <v>0.39876111619797089</v>
      </c>
      <c r="H85" s="68">
        <v>2.7814229834526358</v>
      </c>
    </row>
    <row r="86" spans="1:8" x14ac:dyDescent="0.25">
      <c r="A86" s="28" t="s">
        <v>174</v>
      </c>
      <c r="B86" s="37" t="s">
        <v>175</v>
      </c>
      <c r="C86" s="66">
        <v>23.265200981441826</v>
      </c>
      <c r="D86" s="67">
        <v>0.65775014813552035</v>
      </c>
      <c r="E86" s="68">
        <v>2.2671147791333164</v>
      </c>
      <c r="F86" s="69">
        <v>3.159007207309783</v>
      </c>
      <c r="G86" s="67">
        <v>8.1249665372007618E-2</v>
      </c>
      <c r="H86" s="68">
        <v>0.48537694453570912</v>
      </c>
    </row>
    <row r="87" spans="1:8" x14ac:dyDescent="0.25">
      <c r="A87" s="28" t="s">
        <v>176</v>
      </c>
      <c r="B87" s="37" t="s">
        <v>177</v>
      </c>
      <c r="C87" s="66">
        <v>22.273662503318217</v>
      </c>
      <c r="D87" s="67">
        <v>0.62366255009291005</v>
      </c>
      <c r="E87" s="68">
        <v>1.6737066395350546</v>
      </c>
      <c r="F87" s="69">
        <v>5.6856333171517051</v>
      </c>
      <c r="G87" s="67">
        <v>0.16251435231525291</v>
      </c>
      <c r="H87" s="68">
        <v>0.64223966344992811</v>
      </c>
    </row>
    <row r="88" spans="1:8" x14ac:dyDescent="0.25">
      <c r="A88" s="28" t="s">
        <v>178</v>
      </c>
      <c r="B88" s="36" t="s">
        <v>179</v>
      </c>
      <c r="C88" s="66">
        <v>9.7712207422387696</v>
      </c>
      <c r="D88" s="67">
        <v>0.26186086752192494</v>
      </c>
      <c r="E88" s="68">
        <v>0.76219445974499445</v>
      </c>
      <c r="F88" s="69">
        <v>3.9679442144228756</v>
      </c>
      <c r="G88" s="67">
        <v>0.15078188014806929</v>
      </c>
      <c r="H88" s="68">
        <v>0.67157455829107171</v>
      </c>
    </row>
    <row r="89" spans="1:8" x14ac:dyDescent="0.25">
      <c r="A89" s="28" t="s">
        <v>180</v>
      </c>
      <c r="B89" s="36" t="s">
        <v>181</v>
      </c>
      <c r="C89" s="66">
        <v>8.6728669028291954</v>
      </c>
      <c r="D89" s="67">
        <v>0.38811079390160647</v>
      </c>
      <c r="E89" s="68">
        <v>1.7703489565400095</v>
      </c>
      <c r="F89" s="69">
        <v>2.208403025778626</v>
      </c>
      <c r="G89" s="67">
        <v>0.11262855431470992</v>
      </c>
      <c r="H89" s="68">
        <v>0.44388900818150379</v>
      </c>
    </row>
    <row r="90" spans="1:8" x14ac:dyDescent="0.25">
      <c r="A90" s="28" t="s">
        <v>182</v>
      </c>
      <c r="B90" s="36" t="s">
        <v>183</v>
      </c>
      <c r="C90" s="66" t="s">
        <v>217</v>
      </c>
      <c r="D90" s="67" t="s">
        <v>217</v>
      </c>
      <c r="E90" s="68" t="s">
        <v>217</v>
      </c>
      <c r="F90" s="69" t="s">
        <v>218</v>
      </c>
      <c r="G90" s="67" t="s">
        <v>217</v>
      </c>
      <c r="H90" s="68" t="s">
        <v>217</v>
      </c>
    </row>
    <row r="91" spans="1:8" ht="15.75" thickBot="1" x14ac:dyDescent="0.3">
      <c r="A91" s="59" t="s">
        <v>184</v>
      </c>
      <c r="B91" s="60" t="s">
        <v>185</v>
      </c>
      <c r="C91" s="70">
        <v>8.5445551824729815</v>
      </c>
      <c r="D91" s="71">
        <v>0.25420051667857119</v>
      </c>
      <c r="E91" s="72">
        <v>0.65472654085699222</v>
      </c>
      <c r="F91" s="73">
        <v>1.6639037703027817</v>
      </c>
      <c r="G91" s="71">
        <v>7.3687166970551762E-2</v>
      </c>
      <c r="H91" s="72">
        <v>0.29653142192181714</v>
      </c>
    </row>
    <row r="92" spans="1:8" ht="15.75" thickBot="1" x14ac:dyDescent="0.3">
      <c r="A92" s="229" t="s">
        <v>186</v>
      </c>
      <c r="B92" s="230"/>
      <c r="C92" s="12">
        <v>31.690782289387528</v>
      </c>
      <c r="D92" s="13">
        <v>0.85520935359539041</v>
      </c>
      <c r="E92" s="14">
        <v>3.2245610125632851</v>
      </c>
      <c r="F92" s="15">
        <v>5.674034465726316</v>
      </c>
      <c r="G92" s="13">
        <v>0.13660847533430612</v>
      </c>
      <c r="H92" s="14">
        <v>0.52480016236132931</v>
      </c>
    </row>
    <row r="93" spans="1:8" x14ac:dyDescent="0.25">
      <c r="A93" s="19"/>
      <c r="B93" s="20"/>
      <c r="C93" s="21"/>
      <c r="D93" s="21"/>
      <c r="E93" s="22"/>
      <c r="F93" s="21"/>
      <c r="G93" s="21"/>
      <c r="H93" s="22"/>
    </row>
    <row r="94" spans="1:8" x14ac:dyDescent="0.25">
      <c r="A94" s="188" t="s">
        <v>208</v>
      </c>
      <c r="B94" s="189"/>
      <c r="C94" s="189"/>
      <c r="D94" s="189"/>
      <c r="E94" s="189"/>
      <c r="F94" s="189"/>
      <c r="G94" s="189"/>
      <c r="H94" s="189"/>
    </row>
    <row r="95" spans="1:8" x14ac:dyDescent="0.25">
      <c r="A95" s="221"/>
      <c r="B95" s="222"/>
      <c r="C95" s="222"/>
      <c r="D95" s="222"/>
      <c r="E95" s="222"/>
      <c r="F95" s="222"/>
      <c r="G95" s="222"/>
      <c r="H95" s="222"/>
    </row>
    <row r="96" spans="1:8" x14ac:dyDescent="0.25">
      <c r="A96" s="7"/>
      <c r="B96" s="6"/>
      <c r="C96" s="11"/>
      <c r="D96" s="11"/>
      <c r="E96" s="11"/>
      <c r="F96" s="11"/>
      <c r="G96" s="11"/>
      <c r="H96" s="11"/>
    </row>
  </sheetData>
  <mergeCells count="8">
    <mergeCell ref="A94:H94"/>
    <mergeCell ref="A95:H95"/>
    <mergeCell ref="A1:H1"/>
    <mergeCell ref="A2:A3"/>
    <mergeCell ref="B2:B3"/>
    <mergeCell ref="C2:E2"/>
    <mergeCell ref="F2:H2"/>
    <mergeCell ref="A92:B92"/>
  </mergeCells>
  <printOptions horizontalCentered="1"/>
  <pageMargins left="0.7" right="0.7" top="0.75" bottom="0.75" header="0.3" footer="0.3"/>
  <pageSetup paperSize="9" scale="3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G40"/>
  <sheetViews>
    <sheetView zoomScale="80" zoomScaleNormal="80" workbookViewId="0"/>
  </sheetViews>
  <sheetFormatPr defaultColWidth="11.42578125" defaultRowHeight="15" x14ac:dyDescent="0.25"/>
  <cols>
    <col min="1" max="1" width="3.7109375" style="161" customWidth="1"/>
    <col min="2" max="2" width="7.7109375" style="161" customWidth="1"/>
    <col min="3" max="3" width="100.5703125" style="161" customWidth="1"/>
    <col min="4" max="7" width="13" style="161" customWidth="1"/>
    <col min="8" max="16384" width="11.42578125" style="161"/>
  </cols>
  <sheetData>
    <row r="1" spans="2:7" ht="15.75" thickBot="1" x14ac:dyDescent="0.3"/>
    <row r="2" spans="2:7" ht="35.25" customHeight="1" thickTop="1" thickBot="1" x14ac:dyDescent="0.3">
      <c r="B2" s="231" t="s">
        <v>223</v>
      </c>
      <c r="C2" s="232"/>
      <c r="D2" s="232"/>
      <c r="E2" s="232"/>
      <c r="F2" s="232"/>
      <c r="G2" s="233"/>
    </row>
    <row r="3" spans="2:7" ht="25.15" customHeight="1" thickTop="1" thickBot="1" x14ac:dyDescent="0.3">
      <c r="B3" s="234" t="s">
        <v>1</v>
      </c>
      <c r="C3" s="234" t="s">
        <v>2</v>
      </c>
      <c r="D3" s="236" t="s">
        <v>8</v>
      </c>
      <c r="E3" s="237"/>
      <c r="F3" s="236" t="s">
        <v>9</v>
      </c>
      <c r="G3" s="237"/>
    </row>
    <row r="4" spans="2:7" ht="25.15" customHeight="1" thickTop="1" thickBot="1" x14ac:dyDescent="0.3">
      <c r="B4" s="235"/>
      <c r="C4" s="235"/>
      <c r="D4" s="164">
        <v>2017</v>
      </c>
      <c r="E4" s="165">
        <v>2018</v>
      </c>
      <c r="F4" s="166">
        <v>2017</v>
      </c>
      <c r="G4" s="167">
        <v>2018</v>
      </c>
    </row>
    <row r="5" spans="2:7" ht="23.25" customHeight="1" thickTop="1" x14ac:dyDescent="0.25">
      <c r="B5" s="126" t="s">
        <v>75</v>
      </c>
      <c r="C5" s="127" t="s">
        <v>76</v>
      </c>
      <c r="D5" s="157">
        <v>16.197119851707413</v>
      </c>
      <c r="E5" s="143">
        <v>15.686893746213753</v>
      </c>
      <c r="F5" s="157">
        <v>0.75144819675648644</v>
      </c>
      <c r="G5" s="143">
        <v>0.71071749246958771</v>
      </c>
    </row>
    <row r="6" spans="2:7" ht="23.25" customHeight="1" x14ac:dyDescent="0.25">
      <c r="B6" s="126" t="s">
        <v>77</v>
      </c>
      <c r="C6" s="127" t="s">
        <v>78</v>
      </c>
      <c r="D6" s="157">
        <v>26.20297509878252</v>
      </c>
      <c r="E6" s="143">
        <v>29.289876324774045</v>
      </c>
      <c r="F6" s="157">
        <v>1.0033591677989542</v>
      </c>
      <c r="G6" s="143">
        <v>1.6002445005223855</v>
      </c>
    </row>
    <row r="7" spans="2:7" ht="23.25" customHeight="1" x14ac:dyDescent="0.25">
      <c r="B7" s="126" t="s">
        <v>79</v>
      </c>
      <c r="C7" s="127" t="s">
        <v>80</v>
      </c>
      <c r="D7" s="157">
        <v>10.572637474588349</v>
      </c>
      <c r="E7" s="143">
        <v>3.3840161149283889</v>
      </c>
      <c r="F7" s="157">
        <v>0.10044005600858931</v>
      </c>
      <c r="G7" s="143">
        <v>0.13620664862586765</v>
      </c>
    </row>
    <row r="8" spans="2:7" ht="23.25" customHeight="1" x14ac:dyDescent="0.25">
      <c r="B8" s="126" t="s">
        <v>81</v>
      </c>
      <c r="C8" s="127" t="s">
        <v>82</v>
      </c>
      <c r="D8" s="157">
        <v>37.815921103751215</v>
      </c>
      <c r="E8" s="143">
        <v>42.536952305591214</v>
      </c>
      <c r="F8" s="157">
        <v>1.2613256327308249</v>
      </c>
      <c r="G8" s="143">
        <v>1.5004744626759843</v>
      </c>
    </row>
    <row r="9" spans="2:7" ht="23.25" customHeight="1" x14ac:dyDescent="0.25">
      <c r="B9" s="126" t="s">
        <v>97</v>
      </c>
      <c r="C9" s="127" t="s">
        <v>98</v>
      </c>
      <c r="D9" s="157">
        <v>33.40718546964446</v>
      </c>
      <c r="E9" s="143">
        <v>31.214787985914057</v>
      </c>
      <c r="F9" s="157">
        <v>0.61775910179932703</v>
      </c>
      <c r="G9" s="143">
        <v>0.21043157971678075</v>
      </c>
    </row>
    <row r="10" spans="2:7" ht="23.25" customHeight="1" x14ac:dyDescent="0.25">
      <c r="B10" s="126" t="s">
        <v>103</v>
      </c>
      <c r="C10" s="127" t="s">
        <v>104</v>
      </c>
      <c r="D10" s="157">
        <v>4.4828517409593163</v>
      </c>
      <c r="E10" s="143">
        <v>5.6075121870563009</v>
      </c>
      <c r="F10" s="157">
        <v>0.16227923302272723</v>
      </c>
      <c r="G10" s="143">
        <v>0.3261450331498692</v>
      </c>
    </row>
    <row r="11" spans="2:7" ht="23.25" customHeight="1" x14ac:dyDescent="0.25">
      <c r="B11" s="126" t="s">
        <v>105</v>
      </c>
      <c r="C11" s="127" t="s">
        <v>106</v>
      </c>
      <c r="D11" s="157">
        <v>21.374628757813941</v>
      </c>
      <c r="E11" s="143">
        <v>22.147937005003545</v>
      </c>
      <c r="F11" s="157">
        <v>0.99597804311254767</v>
      </c>
      <c r="G11" s="143">
        <v>0.9555881429642259</v>
      </c>
    </row>
    <row r="12" spans="2:7" ht="23.25" customHeight="1" x14ac:dyDescent="0.25">
      <c r="B12" s="126" t="s">
        <v>115</v>
      </c>
      <c r="C12" s="127" t="s">
        <v>116</v>
      </c>
      <c r="D12" s="157">
        <v>4.272374017959069</v>
      </c>
      <c r="E12" s="143">
        <v>4.5659831806779421</v>
      </c>
      <c r="F12" s="157">
        <v>9.7299872796100084E-2</v>
      </c>
      <c r="G12" s="143">
        <v>0.10183526124178682</v>
      </c>
    </row>
    <row r="13" spans="2:7" ht="23.25" customHeight="1" x14ac:dyDescent="0.25">
      <c r="B13" s="126" t="s">
        <v>117</v>
      </c>
      <c r="C13" s="127" t="s">
        <v>118</v>
      </c>
      <c r="D13" s="157">
        <v>6.2839086966506308</v>
      </c>
      <c r="E13" s="143">
        <v>6.6755239946490956</v>
      </c>
      <c r="F13" s="157">
        <v>0.20255578032820651</v>
      </c>
      <c r="G13" s="143">
        <v>7.5858227211921536E-2</v>
      </c>
    </row>
    <row r="14" spans="2:7" ht="23.25" customHeight="1" x14ac:dyDescent="0.25">
      <c r="B14" s="126" t="s">
        <v>119</v>
      </c>
      <c r="C14" s="127" t="s">
        <v>120</v>
      </c>
      <c r="D14" s="157">
        <v>3.3494938933149419</v>
      </c>
      <c r="E14" s="143">
        <v>17.249726718068157</v>
      </c>
      <c r="F14" s="157">
        <v>2.5121204199862066E-2</v>
      </c>
      <c r="G14" s="143">
        <v>0.11290730215462792</v>
      </c>
    </row>
    <row r="15" spans="2:7" ht="23.25" customHeight="1" x14ac:dyDescent="0.25">
      <c r="B15" s="126" t="s">
        <v>129</v>
      </c>
      <c r="C15" s="127" t="s">
        <v>130</v>
      </c>
      <c r="D15" s="157">
        <v>2.7051815263369985</v>
      </c>
      <c r="E15" s="143">
        <v>8.0103242185135706</v>
      </c>
      <c r="F15" s="157">
        <v>4.4635495184560475E-2</v>
      </c>
      <c r="G15" s="143">
        <v>0.52734634438547678</v>
      </c>
    </row>
    <row r="16" spans="2:7" ht="23.25" customHeight="1" x14ac:dyDescent="0.25">
      <c r="B16" s="126" t="s">
        <v>135</v>
      </c>
      <c r="C16" s="127" t="s">
        <v>136</v>
      </c>
      <c r="D16" s="157">
        <v>4.8191515616557021</v>
      </c>
      <c r="E16" s="143">
        <v>6.2133236479860212</v>
      </c>
      <c r="F16" s="157">
        <v>0.24818630542526868</v>
      </c>
      <c r="G16" s="143">
        <v>0.23161889821103446</v>
      </c>
    </row>
    <row r="17" spans="2:7" ht="23.25" customHeight="1" x14ac:dyDescent="0.25">
      <c r="B17" s="126" t="s">
        <v>137</v>
      </c>
      <c r="C17" s="127" t="s">
        <v>138</v>
      </c>
      <c r="D17" s="157">
        <v>5.0831192989373255</v>
      </c>
      <c r="E17" s="143">
        <v>5.0267316057388429</v>
      </c>
      <c r="F17" s="157">
        <v>0.15147695510833228</v>
      </c>
      <c r="G17" s="143">
        <v>0.16504435438842535</v>
      </c>
    </row>
    <row r="18" spans="2:7" ht="23.25" customHeight="1" x14ac:dyDescent="0.25">
      <c r="B18" s="126" t="s">
        <v>146</v>
      </c>
      <c r="C18" s="127" t="s">
        <v>147</v>
      </c>
      <c r="D18" s="157">
        <v>2.2348886356669011</v>
      </c>
      <c r="E18" s="143">
        <v>2.188910737617618</v>
      </c>
      <c r="F18" s="157">
        <v>6.3508085396867781E-2</v>
      </c>
      <c r="G18" s="143">
        <v>4.6088731642059844E-2</v>
      </c>
    </row>
    <row r="19" spans="2:7" ht="23.25" customHeight="1" x14ac:dyDescent="0.25">
      <c r="B19" s="126" t="s">
        <v>156</v>
      </c>
      <c r="C19" s="127" t="s">
        <v>157</v>
      </c>
      <c r="D19" s="157">
        <v>21.172335057859435</v>
      </c>
      <c r="E19" s="143">
        <v>22.068018606928884</v>
      </c>
      <c r="F19" s="157">
        <v>0.76659397418800856</v>
      </c>
      <c r="G19" s="143">
        <v>0.82890983993319889</v>
      </c>
    </row>
    <row r="20" spans="2:7" ht="23.25" customHeight="1" x14ac:dyDescent="0.25">
      <c r="B20" s="126" t="s">
        <v>158</v>
      </c>
      <c r="C20" s="127" t="s">
        <v>159</v>
      </c>
      <c r="D20" s="157">
        <v>9.3410428891298896</v>
      </c>
      <c r="E20" s="143">
        <v>9.0293519925010166</v>
      </c>
      <c r="F20" s="157">
        <v>0.4557660833530498</v>
      </c>
      <c r="G20" s="143">
        <v>0.46279975308746552</v>
      </c>
    </row>
    <row r="21" spans="2:7" ht="23.25" customHeight="1" x14ac:dyDescent="0.25">
      <c r="B21" s="126" t="s">
        <v>160</v>
      </c>
      <c r="C21" s="127" t="s">
        <v>161</v>
      </c>
      <c r="D21" s="157">
        <v>12.899295991143585</v>
      </c>
      <c r="E21" s="143">
        <v>14.528835151079557</v>
      </c>
      <c r="F21" s="157">
        <v>0.41241308482418954</v>
      </c>
      <c r="G21" s="143">
        <v>0.53987172410643547</v>
      </c>
    </row>
    <row r="22" spans="2:7" ht="23.25" customHeight="1" x14ac:dyDescent="0.25">
      <c r="B22" s="126" t="s">
        <v>162</v>
      </c>
      <c r="C22" s="127" t="s">
        <v>163</v>
      </c>
      <c r="D22" s="157">
        <v>12.908677982926818</v>
      </c>
      <c r="E22" s="143">
        <v>13.009961418731139</v>
      </c>
      <c r="F22" s="157">
        <v>0.57448398015869873</v>
      </c>
      <c r="G22" s="143">
        <v>0.26786153694025588</v>
      </c>
    </row>
    <row r="23" spans="2:7" ht="23.25" customHeight="1" x14ac:dyDescent="0.25">
      <c r="B23" s="126" t="s">
        <v>164</v>
      </c>
      <c r="C23" s="127" t="s">
        <v>165</v>
      </c>
      <c r="D23" s="157">
        <v>32.199476468384653</v>
      </c>
      <c r="E23" s="143">
        <v>35.775432975917752</v>
      </c>
      <c r="F23" s="157">
        <v>1.3878520111712231</v>
      </c>
      <c r="G23" s="143">
        <v>1.4629983879091215</v>
      </c>
    </row>
    <row r="24" spans="2:7" ht="23.25" customHeight="1" x14ac:dyDescent="0.25">
      <c r="B24" s="126" t="s">
        <v>166</v>
      </c>
      <c r="C24" s="127" t="s">
        <v>167</v>
      </c>
      <c r="D24" s="157">
        <v>14.690682023587446</v>
      </c>
      <c r="E24" s="143">
        <v>9.6674932539127223</v>
      </c>
      <c r="F24" s="157">
        <v>0.5750352677804228</v>
      </c>
      <c r="G24" s="143">
        <v>0.19542147077552147</v>
      </c>
    </row>
    <row r="25" spans="2:7" ht="23.25" customHeight="1" x14ac:dyDescent="0.25">
      <c r="B25" s="126" t="s">
        <v>168</v>
      </c>
      <c r="C25" s="127" t="s">
        <v>169</v>
      </c>
      <c r="D25" s="157">
        <v>14.548737290794142</v>
      </c>
      <c r="E25" s="143">
        <v>9.2561988558491475</v>
      </c>
      <c r="F25" s="157">
        <v>0.38554153820604475</v>
      </c>
      <c r="G25" s="143">
        <v>0.23422207539583495</v>
      </c>
    </row>
    <row r="26" spans="2:7" ht="23.25" customHeight="1" x14ac:dyDescent="0.25">
      <c r="B26" s="126" t="s">
        <v>170</v>
      </c>
      <c r="C26" s="127" t="s">
        <v>171</v>
      </c>
      <c r="D26" s="157">
        <v>3.0778902731625157</v>
      </c>
      <c r="E26" s="143">
        <v>10.756482384889411</v>
      </c>
      <c r="F26" s="157">
        <v>6.7713586009575347E-2</v>
      </c>
      <c r="G26" s="143">
        <v>0.27198534030363225</v>
      </c>
    </row>
    <row r="27" spans="2:7" ht="23.25" customHeight="1" x14ac:dyDescent="0.25">
      <c r="B27" s="126" t="s">
        <v>172</v>
      </c>
      <c r="C27" s="127" t="s">
        <v>173</v>
      </c>
      <c r="D27" s="157">
        <v>23.602968770622038</v>
      </c>
      <c r="E27" s="143">
        <v>16.058707551536571</v>
      </c>
      <c r="F27" s="157">
        <v>1.0419024785888871</v>
      </c>
      <c r="G27" s="143">
        <v>0.22963951798697296</v>
      </c>
    </row>
    <row r="28" spans="2:7" ht="23.25" customHeight="1" thickBot="1" x14ac:dyDescent="0.3">
      <c r="B28" s="126" t="s">
        <v>222</v>
      </c>
      <c r="C28" s="127" t="s">
        <v>215</v>
      </c>
      <c r="D28" s="157"/>
      <c r="E28" s="143">
        <v>36.776938367218108</v>
      </c>
      <c r="F28" s="157"/>
      <c r="G28" s="143">
        <v>1.3193726639239496</v>
      </c>
    </row>
    <row r="29" spans="2:7" ht="21" customHeight="1" thickTop="1" thickBot="1" x14ac:dyDescent="0.3">
      <c r="B29" s="179" t="s">
        <v>186</v>
      </c>
      <c r="C29" s="180"/>
      <c r="D29" s="168">
        <v>16.667579714124681</v>
      </c>
      <c r="E29" s="168">
        <v>16.988925750147299</v>
      </c>
      <c r="F29" s="169">
        <v>0.61757630378448669</v>
      </c>
      <c r="G29" s="170">
        <v>0.64040913189400894</v>
      </c>
    </row>
    <row r="30" spans="2:7" ht="15.75" thickTop="1" x14ac:dyDescent="0.25">
      <c r="B30" s="162"/>
      <c r="C30" s="163"/>
    </row>
    <row r="31" spans="2:7" x14ac:dyDescent="0.25">
      <c r="B31" s="162"/>
      <c r="C31" s="163"/>
    </row>
    <row r="32" spans="2:7" x14ac:dyDescent="0.25">
      <c r="B32" s="162"/>
      <c r="C32" s="163"/>
    </row>
    <row r="33" spans="2:3" x14ac:dyDescent="0.25">
      <c r="B33" s="162"/>
      <c r="C33" s="163"/>
    </row>
    <row r="34" spans="2:3" x14ac:dyDescent="0.25">
      <c r="B34" s="162"/>
      <c r="C34" s="163"/>
    </row>
    <row r="35" spans="2:3" x14ac:dyDescent="0.25">
      <c r="B35" s="162"/>
      <c r="C35" s="163"/>
    </row>
    <row r="36" spans="2:3" x14ac:dyDescent="0.25">
      <c r="B36" s="162"/>
      <c r="C36" s="163"/>
    </row>
    <row r="37" spans="2:3" x14ac:dyDescent="0.25">
      <c r="B37" s="162"/>
      <c r="C37" s="163"/>
    </row>
    <row r="38" spans="2:3" x14ac:dyDescent="0.25">
      <c r="B38" s="162"/>
      <c r="C38" s="163"/>
    </row>
    <row r="39" spans="2:3" x14ac:dyDescent="0.25">
      <c r="B39" s="162"/>
      <c r="C39" s="163"/>
    </row>
    <row r="40" spans="2:3" x14ac:dyDescent="0.25">
      <c r="B40" s="162"/>
      <c r="C40" s="163"/>
    </row>
  </sheetData>
  <mergeCells count="6">
    <mergeCell ref="B2:G2"/>
    <mergeCell ref="B29:C29"/>
    <mergeCell ref="C3:C4"/>
    <mergeCell ref="B3:B4"/>
    <mergeCell ref="D3:E3"/>
    <mergeCell ref="F3:G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88"/>
  <sheetViews>
    <sheetView topLeftCell="J37" workbookViewId="0">
      <selection activeCell="AA45" sqref="AA45"/>
    </sheetView>
  </sheetViews>
  <sheetFormatPr defaultRowHeight="15" x14ac:dyDescent="0.25"/>
  <cols>
    <col min="2" max="2" width="70.7109375" customWidth="1"/>
  </cols>
  <sheetData>
    <row r="10" spans="2:10" x14ac:dyDescent="0.25">
      <c r="C10" s="238" t="s">
        <v>227</v>
      </c>
      <c r="D10" s="238"/>
      <c r="E10" s="238"/>
      <c r="F10" s="238"/>
      <c r="G10" s="238" t="s">
        <v>228</v>
      </c>
      <c r="H10" s="238"/>
      <c r="I10" s="238"/>
      <c r="J10" s="238"/>
    </row>
    <row r="11" spans="2:10" ht="15.75" thickBot="1" x14ac:dyDescent="0.3">
      <c r="C11" s="239"/>
      <c r="D11" s="239"/>
      <c r="E11" s="239"/>
      <c r="F11" s="239"/>
      <c r="G11" s="239"/>
      <c r="H11" s="239"/>
      <c r="I11" s="239"/>
      <c r="J11" s="239"/>
    </row>
    <row r="12" spans="2:10" ht="16.5" thickTop="1" thickBot="1" x14ac:dyDescent="0.3">
      <c r="B12" s="245" t="s">
        <v>224</v>
      </c>
      <c r="C12" s="240" t="s">
        <v>225</v>
      </c>
      <c r="D12" s="241"/>
      <c r="E12" s="242" t="s">
        <v>226</v>
      </c>
      <c r="F12" s="243"/>
      <c r="G12" s="240" t="s">
        <v>225</v>
      </c>
      <c r="H12" s="241"/>
      <c r="I12" s="242" t="s">
        <v>226</v>
      </c>
      <c r="J12" s="243"/>
    </row>
    <row r="13" spans="2:10" ht="15.75" thickBot="1" x14ac:dyDescent="0.3">
      <c r="B13" s="212"/>
      <c r="C13" s="171">
        <v>2017</v>
      </c>
      <c r="D13" s="172">
        <v>2018</v>
      </c>
      <c r="E13" s="173">
        <v>2017</v>
      </c>
      <c r="F13" s="174">
        <v>2018</v>
      </c>
      <c r="G13" s="171">
        <v>2017</v>
      </c>
      <c r="H13" s="172">
        <v>2018</v>
      </c>
      <c r="I13" s="173">
        <v>2017</v>
      </c>
      <c r="J13" s="174">
        <v>2018</v>
      </c>
    </row>
    <row r="14" spans="2:10" ht="28.5" x14ac:dyDescent="0.25">
      <c r="B14" s="36" t="s">
        <v>76</v>
      </c>
      <c r="C14" s="157">
        <v>3.3238020414869336</v>
      </c>
      <c r="D14" s="143">
        <v>3.1741236107759692</v>
      </c>
      <c r="E14" s="157">
        <v>9.1029288168464728E-2</v>
      </c>
      <c r="F14" s="143">
        <v>8.0993648540137367E-2</v>
      </c>
      <c r="G14" s="157">
        <v>16.197119851707413</v>
      </c>
      <c r="H14" s="143">
        <v>15.686893746213753</v>
      </c>
      <c r="I14" s="157">
        <v>0.75144819675648644</v>
      </c>
      <c r="J14" s="143">
        <v>1.1383118542615431</v>
      </c>
    </row>
    <row r="15" spans="2:10" x14ac:dyDescent="0.25">
      <c r="B15" s="36" t="s">
        <v>78</v>
      </c>
      <c r="C15" s="157">
        <v>0</v>
      </c>
      <c r="D15" s="143">
        <v>0</v>
      </c>
      <c r="E15" s="157">
        <v>0</v>
      </c>
      <c r="F15" s="143">
        <v>0</v>
      </c>
      <c r="G15" s="157">
        <v>26.20297509878252</v>
      </c>
      <c r="H15" s="143">
        <v>29.289876324774045</v>
      </c>
      <c r="I15" s="157">
        <v>1.0033591677989542</v>
      </c>
      <c r="J15" s="143">
        <v>2.6660802994783848</v>
      </c>
    </row>
    <row r="16" spans="2:10" x14ac:dyDescent="0.25">
      <c r="B16" s="36" t="s">
        <v>80</v>
      </c>
      <c r="C16" s="157">
        <v>22.290229082739241</v>
      </c>
      <c r="D16" s="143">
        <v>20.049529338890004</v>
      </c>
      <c r="E16" s="157">
        <v>0.40455102335240178</v>
      </c>
      <c r="F16" s="143">
        <v>0.57889037884826844</v>
      </c>
      <c r="G16" s="157">
        <v>10.572637474588349</v>
      </c>
      <c r="H16" s="143">
        <v>3.3840161149283889</v>
      </c>
      <c r="I16" s="157">
        <v>0.10044005600858931</v>
      </c>
      <c r="J16" s="143">
        <v>0.13620664862586765</v>
      </c>
    </row>
    <row r="17" spans="2:10" x14ac:dyDescent="0.25">
      <c r="B17" s="36" t="s">
        <v>82</v>
      </c>
      <c r="C17" s="157">
        <v>24.534665282423497</v>
      </c>
      <c r="D17" s="143">
        <v>21.795898575582495</v>
      </c>
      <c r="E17" s="157">
        <v>0.77321025968579915</v>
      </c>
      <c r="F17" s="143">
        <v>0.65152064390795239</v>
      </c>
      <c r="G17" s="157">
        <v>37.815921103751215</v>
      </c>
      <c r="H17" s="143">
        <v>42.536952305591214</v>
      </c>
      <c r="I17" s="157">
        <v>1.2613256327308249</v>
      </c>
      <c r="J17" s="143">
        <v>2.3044889808666409</v>
      </c>
    </row>
    <row r="18" spans="2:10" x14ac:dyDescent="0.25">
      <c r="B18" s="36" t="s">
        <v>98</v>
      </c>
      <c r="C18" s="157">
        <v>28.026925330199852</v>
      </c>
      <c r="D18" s="143">
        <v>27.20515277345072</v>
      </c>
      <c r="E18" s="157">
        <v>1.0312280596222096</v>
      </c>
      <c r="F18" s="143">
        <v>1.0068313396203723</v>
      </c>
      <c r="G18" s="157">
        <v>33.40718546964446</v>
      </c>
      <c r="H18" s="143">
        <v>31.214787985914057</v>
      </c>
      <c r="I18" s="157">
        <v>0.61775910179932703</v>
      </c>
      <c r="J18" s="143">
        <v>0.55551097836592589</v>
      </c>
    </row>
    <row r="19" spans="2:10" x14ac:dyDescent="0.25">
      <c r="B19" s="36" t="s">
        <v>104</v>
      </c>
      <c r="C19" s="157">
        <v>33.804232747182716</v>
      </c>
      <c r="D19" s="143">
        <v>36.363697091786797</v>
      </c>
      <c r="E19" s="157">
        <v>0.87967223006284145</v>
      </c>
      <c r="F19" s="143">
        <v>0.97941331880397775</v>
      </c>
      <c r="G19" s="157">
        <v>4.4828517409593163</v>
      </c>
      <c r="H19" s="143">
        <v>5.6075121870563009</v>
      </c>
      <c r="I19" s="157">
        <v>0.16227923302272723</v>
      </c>
      <c r="J19" s="143">
        <v>0.59697271634634508</v>
      </c>
    </row>
    <row r="20" spans="2:10" x14ac:dyDescent="0.25">
      <c r="B20" s="36" t="s">
        <v>106</v>
      </c>
      <c r="C20" s="157">
        <v>18.392443671786136</v>
      </c>
      <c r="D20" s="143">
        <v>19.148334749181274</v>
      </c>
      <c r="E20" s="157">
        <v>0.52215086481681316</v>
      </c>
      <c r="F20" s="143">
        <v>0.56553087636228239</v>
      </c>
      <c r="G20" s="157">
        <v>21.374628757813941</v>
      </c>
      <c r="H20" s="143">
        <v>22.147937005003545</v>
      </c>
      <c r="I20" s="157">
        <v>0.99597804311254767</v>
      </c>
      <c r="J20" s="143">
        <v>2.949342498653055</v>
      </c>
    </row>
    <row r="21" spans="2:10" ht="28.5" x14ac:dyDescent="0.25">
      <c r="B21" s="37" t="s">
        <v>116</v>
      </c>
      <c r="C21" s="157">
        <v>3.9993739646620647</v>
      </c>
      <c r="D21" s="143">
        <v>3.1354908267553037</v>
      </c>
      <c r="E21" s="157">
        <v>0.147176961899564</v>
      </c>
      <c r="F21" s="143">
        <v>1.7387721857461229E-2</v>
      </c>
      <c r="G21" s="157">
        <v>4.272374017959069</v>
      </c>
      <c r="H21" s="143">
        <v>4.5659831806779421</v>
      </c>
      <c r="I21" s="157">
        <v>9.7299872796100084E-2</v>
      </c>
      <c r="J21" s="143">
        <v>0.14735672992187904</v>
      </c>
    </row>
    <row r="22" spans="2:10" x14ac:dyDescent="0.25">
      <c r="B22" s="36" t="s">
        <v>118</v>
      </c>
      <c r="C22" s="157">
        <v>4.0627749533276827</v>
      </c>
      <c r="D22" s="143">
        <v>4.5967046013936885</v>
      </c>
      <c r="E22" s="157">
        <v>8.8466009569306392E-2</v>
      </c>
      <c r="F22" s="143">
        <v>0.10407985621854815</v>
      </c>
      <c r="G22" s="157">
        <v>6.2839086966506308</v>
      </c>
      <c r="H22" s="143">
        <v>6.6755239946490956</v>
      </c>
      <c r="I22" s="157">
        <v>0.20255578032820651</v>
      </c>
      <c r="J22" s="143">
        <v>9.8463978921074155E-2</v>
      </c>
    </row>
    <row r="23" spans="2:10" x14ac:dyDescent="0.25">
      <c r="B23" s="36" t="s">
        <v>120</v>
      </c>
      <c r="C23" s="157">
        <v>1.1719659785654331</v>
      </c>
      <c r="D23" s="143">
        <v>1.1838222808951435</v>
      </c>
      <c r="E23" s="157">
        <v>1.9310056263652883E-2</v>
      </c>
      <c r="F23" s="143">
        <v>2.5224520908304213E-2</v>
      </c>
      <c r="G23" s="157">
        <v>3.3494938933149419</v>
      </c>
      <c r="H23" s="143">
        <v>17.249726718068157</v>
      </c>
      <c r="I23" s="157">
        <v>2.5121204199862066E-2</v>
      </c>
      <c r="J23" s="143">
        <v>0.11290730215462792</v>
      </c>
    </row>
    <row r="24" spans="2:10" x14ac:dyDescent="0.25">
      <c r="B24" s="37" t="s">
        <v>130</v>
      </c>
      <c r="C24" s="157">
        <v>9.6347853687039358</v>
      </c>
      <c r="D24" s="143">
        <v>9.7872837708359803</v>
      </c>
      <c r="E24" s="157">
        <v>0.30285010916678662</v>
      </c>
      <c r="F24" s="143">
        <v>0.28402567870068385</v>
      </c>
      <c r="G24" s="157">
        <v>2.7051815263369985</v>
      </c>
      <c r="H24" s="143">
        <v>8.0103242185135706</v>
      </c>
      <c r="I24" s="157">
        <v>4.4635495184560475E-2</v>
      </c>
      <c r="J24" s="143">
        <v>1.3403942525646042</v>
      </c>
    </row>
    <row r="25" spans="2:10" ht="28.5" x14ac:dyDescent="0.25">
      <c r="B25" s="37" t="s">
        <v>136</v>
      </c>
      <c r="C25" s="157">
        <v>4.48547873752032</v>
      </c>
      <c r="D25" s="143">
        <v>4.4149420239901689</v>
      </c>
      <c r="E25" s="157">
        <v>9.1204734329579845E-2</v>
      </c>
      <c r="F25" s="143">
        <v>9.8872204817512327E-2</v>
      </c>
      <c r="G25" s="157">
        <v>4.8191515616557021</v>
      </c>
      <c r="H25" s="143">
        <v>6.2133236479860212</v>
      </c>
      <c r="I25" s="157">
        <v>0.24818630542526868</v>
      </c>
      <c r="J25" s="143">
        <v>0.43182599353502849</v>
      </c>
    </row>
    <row r="26" spans="2:10" x14ac:dyDescent="0.25">
      <c r="B26" s="36" t="s">
        <v>138</v>
      </c>
      <c r="C26" s="157">
        <v>1.6281673845620537</v>
      </c>
      <c r="D26" s="143">
        <v>3.0887188389860984</v>
      </c>
      <c r="E26" s="157">
        <v>3.4376534096776087E-2</v>
      </c>
      <c r="F26" s="143">
        <v>4.5782784081100397E-2</v>
      </c>
      <c r="G26" s="157">
        <v>5.0831192989373255</v>
      </c>
      <c r="H26" s="143">
        <v>5.0267316057388429</v>
      </c>
      <c r="I26" s="157">
        <v>0.15147695510833228</v>
      </c>
      <c r="J26" s="143">
        <v>0.35438457820458841</v>
      </c>
    </row>
    <row r="27" spans="2:10" x14ac:dyDescent="0.25">
      <c r="B27" s="36" t="s">
        <v>147</v>
      </c>
      <c r="C27" s="157">
        <v>43.24828391865988</v>
      </c>
      <c r="D27" s="143">
        <v>43.627205217302276</v>
      </c>
      <c r="E27" s="157">
        <v>0.86455161424852245</v>
      </c>
      <c r="F27" s="143">
        <v>0.91544341180785049</v>
      </c>
      <c r="G27" s="157">
        <v>2.2348886356669011</v>
      </c>
      <c r="H27" s="143">
        <v>2.188910737617618</v>
      </c>
      <c r="I27" s="157">
        <v>6.3508085396867781E-2</v>
      </c>
      <c r="J27" s="143">
        <v>4.6088731642059844E-2</v>
      </c>
    </row>
    <row r="28" spans="2:10" x14ac:dyDescent="0.25">
      <c r="B28" s="36" t="s">
        <v>157</v>
      </c>
      <c r="C28" s="157">
        <v>2.3525044642775721</v>
      </c>
      <c r="D28" s="143">
        <v>3.2469905690454435</v>
      </c>
      <c r="E28" s="157">
        <v>3.5004132691359061E-2</v>
      </c>
      <c r="F28" s="143">
        <v>8.1725592983384873E-2</v>
      </c>
      <c r="G28" s="157">
        <v>21.172335057859435</v>
      </c>
      <c r="H28" s="143">
        <v>22.068018606928884</v>
      </c>
      <c r="I28" s="157">
        <v>0.76659397418800856</v>
      </c>
      <c r="J28" s="143">
        <v>1.5906624203532285</v>
      </c>
    </row>
    <row r="29" spans="2:10" x14ac:dyDescent="0.25">
      <c r="B29" s="36" t="s">
        <v>159</v>
      </c>
      <c r="C29" s="157">
        <v>6.8720869265919076</v>
      </c>
      <c r="D29" s="143">
        <v>7.327248311206084</v>
      </c>
      <c r="E29" s="157">
        <v>0.19076008755643789</v>
      </c>
      <c r="F29" s="143">
        <v>0.19996797242963482</v>
      </c>
      <c r="G29" s="157">
        <v>9.3410428891298896</v>
      </c>
      <c r="H29" s="143">
        <v>9.0293519925010166</v>
      </c>
      <c r="I29" s="157">
        <v>0.4557660833530498</v>
      </c>
      <c r="J29" s="143">
        <v>0.92127383562319431</v>
      </c>
    </row>
    <row r="30" spans="2:10" x14ac:dyDescent="0.25">
      <c r="B30" s="36" t="s">
        <v>161</v>
      </c>
      <c r="C30" s="157">
        <v>11.564663336171618</v>
      </c>
      <c r="D30" s="143">
        <v>11.867234375575183</v>
      </c>
      <c r="E30" s="157">
        <v>0.2849785166655181</v>
      </c>
      <c r="F30" s="143">
        <v>0.2721854734081891</v>
      </c>
      <c r="G30" s="157">
        <v>12.899295991143585</v>
      </c>
      <c r="H30" s="143">
        <v>14.528835151079557</v>
      </c>
      <c r="I30" s="157">
        <v>0.41241308482418954</v>
      </c>
      <c r="J30" s="143">
        <v>1.022219397411213</v>
      </c>
    </row>
    <row r="31" spans="2:10" x14ac:dyDescent="0.25">
      <c r="B31" s="37" t="s">
        <v>163</v>
      </c>
      <c r="C31" s="157">
        <v>16.64632280553915</v>
      </c>
      <c r="D31" s="143">
        <v>16.216080614060012</v>
      </c>
      <c r="E31" s="157">
        <v>0.4097730973795547</v>
      </c>
      <c r="F31" s="143">
        <v>0.4056172988042166</v>
      </c>
      <c r="G31" s="157">
        <v>12.908677982926818</v>
      </c>
      <c r="H31" s="143">
        <v>13.009961418731139</v>
      </c>
      <c r="I31" s="157">
        <v>0.57448398015869873</v>
      </c>
      <c r="J31" s="143">
        <v>0.43268098681559208</v>
      </c>
    </row>
    <row r="32" spans="2:10" x14ac:dyDescent="0.25">
      <c r="B32" s="36" t="s">
        <v>165</v>
      </c>
      <c r="C32" s="157">
        <v>22.504569086027722</v>
      </c>
      <c r="D32" s="143">
        <v>22.974653957216383</v>
      </c>
      <c r="E32" s="157">
        <v>0.50598098981594153</v>
      </c>
      <c r="F32" s="143">
        <v>0.51024471636770308</v>
      </c>
      <c r="G32" s="157">
        <v>32.199476468384653</v>
      </c>
      <c r="H32" s="143">
        <v>35.775432975917752</v>
      </c>
      <c r="I32" s="157">
        <v>1.3878520111712231</v>
      </c>
      <c r="J32" s="143">
        <v>2.2077778562259547</v>
      </c>
    </row>
    <row r="33" spans="2:10" x14ac:dyDescent="0.25">
      <c r="B33" s="36" t="s">
        <v>167</v>
      </c>
      <c r="C33" s="157">
        <v>11.757526169882833</v>
      </c>
      <c r="D33" s="143">
        <v>10.007620448415771</v>
      </c>
      <c r="E33" s="157">
        <v>0.21035494840572555</v>
      </c>
      <c r="F33" s="143">
        <v>0.22931747427512711</v>
      </c>
      <c r="G33" s="157">
        <v>14.690682023587446</v>
      </c>
      <c r="H33" s="143">
        <v>9.6674932539127223</v>
      </c>
      <c r="I33" s="157">
        <v>0.5750352677804228</v>
      </c>
      <c r="J33" s="143">
        <v>0.19542147077552147</v>
      </c>
    </row>
    <row r="34" spans="2:10" x14ac:dyDescent="0.25">
      <c r="B34" s="36" t="s">
        <v>169</v>
      </c>
      <c r="C34" s="157">
        <v>16.712695315776021</v>
      </c>
      <c r="D34" s="143">
        <v>19.395219243315886</v>
      </c>
      <c r="E34" s="157">
        <v>0.42755548882642752</v>
      </c>
      <c r="F34" s="143">
        <v>0.37229729438146197</v>
      </c>
      <c r="G34" s="157">
        <v>14.548737290794142</v>
      </c>
      <c r="H34" s="143">
        <v>9.2561988558491475</v>
      </c>
      <c r="I34" s="157">
        <v>0.38554153820604475</v>
      </c>
      <c r="J34" s="143">
        <v>0.23422207539583495</v>
      </c>
    </row>
    <row r="35" spans="2:10" x14ac:dyDescent="0.25">
      <c r="B35" s="37" t="s">
        <v>171</v>
      </c>
      <c r="C35" s="157">
        <v>2.6572651915585275</v>
      </c>
      <c r="D35" s="143">
        <v>4.141821531099473</v>
      </c>
      <c r="E35" s="157">
        <v>0.12252945049964321</v>
      </c>
      <c r="F35" s="143">
        <v>0.12307126835267006</v>
      </c>
      <c r="G35" s="157">
        <v>3.0778902731625157</v>
      </c>
      <c r="H35" s="143">
        <v>10.756482384889411</v>
      </c>
      <c r="I35" s="157">
        <v>6.7713586009575347E-2</v>
      </c>
      <c r="J35" s="143">
        <v>0.27198534030363225</v>
      </c>
    </row>
    <row r="36" spans="2:10" x14ac:dyDescent="0.25">
      <c r="B36" s="37" t="s">
        <v>173</v>
      </c>
      <c r="C36" s="157">
        <v>18.935933764217975</v>
      </c>
      <c r="D36" s="143">
        <v>19.562267718038616</v>
      </c>
      <c r="E36" s="157">
        <v>0.55985881865478038</v>
      </c>
      <c r="F36" s="143">
        <v>0.59478976693843555</v>
      </c>
      <c r="G36" s="157">
        <v>23.602968770622038</v>
      </c>
      <c r="H36" s="143">
        <v>16.058707551536571</v>
      </c>
      <c r="I36" s="157">
        <v>1.0419024785888871</v>
      </c>
      <c r="J36" s="143">
        <v>0.28423912366219728</v>
      </c>
    </row>
    <row r="64" spans="1:1" ht="16.5" customHeight="1" x14ac:dyDescent="0.25">
      <c r="A64" s="244" t="s">
        <v>1</v>
      </c>
    </row>
    <row r="65" spans="1:1" ht="15.75" thickBot="1" x14ac:dyDescent="0.3">
      <c r="A65" s="210"/>
    </row>
    <row r="66" spans="1:1" x14ac:dyDescent="0.25">
      <c r="A66" s="28" t="s">
        <v>75</v>
      </c>
    </row>
    <row r="67" spans="1:1" x14ac:dyDescent="0.25">
      <c r="A67" s="28" t="s">
        <v>77</v>
      </c>
    </row>
    <row r="68" spans="1:1" x14ac:dyDescent="0.25">
      <c r="A68" s="28" t="s">
        <v>79</v>
      </c>
    </row>
    <row r="69" spans="1:1" x14ac:dyDescent="0.25">
      <c r="A69" s="28" t="s">
        <v>81</v>
      </c>
    </row>
    <row r="70" spans="1:1" x14ac:dyDescent="0.25">
      <c r="A70" s="28" t="s">
        <v>97</v>
      </c>
    </row>
    <row r="71" spans="1:1" x14ac:dyDescent="0.25">
      <c r="A71" s="28" t="s">
        <v>103</v>
      </c>
    </row>
    <row r="72" spans="1:1" x14ac:dyDescent="0.25">
      <c r="A72" s="28" t="s">
        <v>105</v>
      </c>
    </row>
    <row r="73" spans="1:1" x14ac:dyDescent="0.25">
      <c r="A73" s="28" t="s">
        <v>115</v>
      </c>
    </row>
    <row r="74" spans="1:1" x14ac:dyDescent="0.25">
      <c r="A74" s="28" t="s">
        <v>117</v>
      </c>
    </row>
    <row r="75" spans="1:1" x14ac:dyDescent="0.25">
      <c r="A75" s="28" t="s">
        <v>119</v>
      </c>
    </row>
    <row r="76" spans="1:1" x14ac:dyDescent="0.25">
      <c r="A76" s="28" t="s">
        <v>129</v>
      </c>
    </row>
    <row r="77" spans="1:1" x14ac:dyDescent="0.25">
      <c r="A77" s="28" t="s">
        <v>135</v>
      </c>
    </row>
    <row r="78" spans="1:1" x14ac:dyDescent="0.25">
      <c r="A78" s="28" t="s">
        <v>137</v>
      </c>
    </row>
    <row r="79" spans="1:1" x14ac:dyDescent="0.25">
      <c r="A79" s="28" t="s">
        <v>146</v>
      </c>
    </row>
    <row r="80" spans="1:1" x14ac:dyDescent="0.25">
      <c r="A80" s="28" t="s">
        <v>156</v>
      </c>
    </row>
    <row r="81" spans="1:1" x14ac:dyDescent="0.25">
      <c r="A81" s="28" t="s">
        <v>158</v>
      </c>
    </row>
    <row r="82" spans="1:1" x14ac:dyDescent="0.25">
      <c r="A82" s="28" t="s">
        <v>160</v>
      </c>
    </row>
    <row r="83" spans="1:1" x14ac:dyDescent="0.25">
      <c r="A83" s="28" t="s">
        <v>162</v>
      </c>
    </row>
    <row r="84" spans="1:1" x14ac:dyDescent="0.25">
      <c r="A84" s="28" t="s">
        <v>164</v>
      </c>
    </row>
    <row r="85" spans="1:1" x14ac:dyDescent="0.25">
      <c r="A85" s="28" t="s">
        <v>166</v>
      </c>
    </row>
    <row r="86" spans="1:1" x14ac:dyDescent="0.25">
      <c r="A86" s="28" t="s">
        <v>168</v>
      </c>
    </row>
    <row r="87" spans="1:1" x14ac:dyDescent="0.25">
      <c r="A87" s="28" t="s">
        <v>170</v>
      </c>
    </row>
    <row r="88" spans="1:1" x14ac:dyDescent="0.25">
      <c r="A88" s="28" t="s">
        <v>172</v>
      </c>
    </row>
  </sheetData>
  <mergeCells count="8">
    <mergeCell ref="G10:J11"/>
    <mergeCell ref="G12:H12"/>
    <mergeCell ref="I12:J12"/>
    <mergeCell ref="A64:A65"/>
    <mergeCell ref="B12:B13"/>
    <mergeCell ref="C12:D12"/>
    <mergeCell ref="E12:F12"/>
    <mergeCell ref="C10:F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4</vt:i4>
      </vt:variant>
    </vt:vector>
  </HeadingPairs>
  <TitlesOfParts>
    <vt:vector size="12" baseType="lpstr">
      <vt:lpstr>Table des matières</vt:lpstr>
      <vt:lpstr>13.1</vt:lpstr>
      <vt:lpstr>13.3</vt:lpstr>
      <vt:lpstr>13.4</vt:lpstr>
      <vt:lpstr>13.5</vt:lpstr>
      <vt:lpstr>13.6</vt:lpstr>
      <vt:lpstr>13.2</vt:lpstr>
      <vt:lpstr>Blad2</vt:lpstr>
      <vt:lpstr>'13.1'!Afdruktitels</vt:lpstr>
      <vt:lpstr>'13.3'!Afdruktitels</vt:lpstr>
      <vt:lpstr>'13.4'!Afdruktitels</vt:lpstr>
      <vt:lpstr>'13.5'!Afdruktitels</vt:lpstr>
    </vt:vector>
  </TitlesOfParts>
  <Company>FAO-FAT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Jocelyne</cp:lastModifiedBy>
  <cp:lastPrinted>2016-06-20T08:04:29Z</cp:lastPrinted>
  <dcterms:created xsi:type="dcterms:W3CDTF">2015-01-12T10:13:09Z</dcterms:created>
  <dcterms:modified xsi:type="dcterms:W3CDTF">2019-12-09T14:48:51Z</dcterms:modified>
</cp:coreProperties>
</file>