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tabRatio="759" activeTab="0"/>
  </bookViews>
  <sheets>
    <sheet name="Inhoudsopgave" sheetId="1" r:id="rId1"/>
    <sheet name="15.1.1" sheetId="2" r:id="rId2"/>
    <sheet name="15.1.2" sheetId="3" r:id="rId3"/>
    <sheet name="15.1.3" sheetId="4" r:id="rId4"/>
    <sheet name="15.1.4" sheetId="5" r:id="rId5"/>
    <sheet name="15.2.1" sheetId="6" r:id="rId6"/>
    <sheet name="15.2.2" sheetId="7" r:id="rId7"/>
    <sheet name="15.2.3" sheetId="8" r:id="rId8"/>
    <sheet name="15.2.3.1" sheetId="9" r:id="rId9"/>
    <sheet name="15.2.3.2" sheetId="10" r:id="rId10"/>
    <sheet name="15.2.4" sheetId="11" r:id="rId11"/>
  </sheets>
  <externalReferences>
    <externalReference r:id="rId14"/>
    <externalReference r:id="rId15"/>
    <externalReference r:id="rId16"/>
  </externalReferences>
  <definedNames>
    <definedName name="_xlnm.Print_Titles" localSheetId="1">'15.1.1'!$1:$5</definedName>
    <definedName name="_xlnm.Print_Titles" localSheetId="5">'15.2.1'!$1:$5</definedName>
  </definedNames>
  <calcPr fullCalcOnLoad="1"/>
</workbook>
</file>

<file path=xl/sharedStrings.xml><?xml version="1.0" encoding="utf-8"?>
<sst xmlns="http://schemas.openxmlformats.org/spreadsheetml/2006/main" count="761" uniqueCount="165">
  <si>
    <t>15.1.1.</t>
  </si>
  <si>
    <t>15.1.2.</t>
  </si>
  <si>
    <t>15.1.4.</t>
  </si>
  <si>
    <t>15.2.</t>
  </si>
  <si>
    <t>15.2.1.</t>
  </si>
  <si>
    <t>15.2.2.</t>
  </si>
  <si>
    <t>15.2.3.</t>
  </si>
  <si>
    <t>15.2.4.</t>
  </si>
  <si>
    <t>15.1</t>
  </si>
  <si>
    <t>L'arrondissement administratif de la victime</t>
  </si>
  <si>
    <t>L'arrondissement administratif du lieu de l'accident</t>
  </si>
  <si>
    <t>Arrondissement</t>
  </si>
  <si>
    <t>N</t>
  </si>
  <si>
    <t>%</t>
  </si>
  <si>
    <t>01 Anvers</t>
  </si>
  <si>
    <t>02 Malines</t>
  </si>
  <si>
    <t>03 Turnhout</t>
  </si>
  <si>
    <t>04 Bruxelles-Capitale</t>
  </si>
  <si>
    <t>05 Hal-Vilvorde</t>
  </si>
  <si>
    <t>06 Louvain</t>
  </si>
  <si>
    <t>07 Nivelles</t>
  </si>
  <si>
    <t>08 Bruges</t>
  </si>
  <si>
    <t>09 Dixmude</t>
  </si>
  <si>
    <t>10 Ypres</t>
  </si>
  <si>
    <t>11 Courtrai</t>
  </si>
  <si>
    <t>12 Ostende</t>
  </si>
  <si>
    <t>13 Roulers</t>
  </si>
  <si>
    <t>14 Tielt</t>
  </si>
  <si>
    <t>15 Furnes</t>
  </si>
  <si>
    <t>16 Alost</t>
  </si>
  <si>
    <t>17 Termonde</t>
  </si>
  <si>
    <t>18 Eeklo</t>
  </si>
  <si>
    <t>19 Gand</t>
  </si>
  <si>
    <t>20 Audenarde</t>
  </si>
  <si>
    <t>21 Saint-Nicolas</t>
  </si>
  <si>
    <t>22 Ath</t>
  </si>
  <si>
    <t>23 Charlerloi</t>
  </si>
  <si>
    <t>24 Mons</t>
  </si>
  <si>
    <t>25 Mouscron</t>
  </si>
  <si>
    <t>26 Soignies</t>
  </si>
  <si>
    <t>27 Thuin</t>
  </si>
  <si>
    <t>28 Tournai</t>
  </si>
  <si>
    <t>29 Huy</t>
  </si>
  <si>
    <t>30 Liège</t>
  </si>
  <si>
    <t>31 Verviers</t>
  </si>
  <si>
    <t>32 Waremme</t>
  </si>
  <si>
    <t>33 Hasselt</t>
  </si>
  <si>
    <t>34 Maaseik</t>
  </si>
  <si>
    <t>35 Tongres</t>
  </si>
  <si>
    <t>36 Arlon</t>
  </si>
  <si>
    <t>37 Bastogne</t>
  </si>
  <si>
    <t>38 Marche-en-Famenne</t>
  </si>
  <si>
    <t>39 Neufchâteau</t>
  </si>
  <si>
    <t>40 Virton</t>
  </si>
  <si>
    <t>41 Dinant</t>
  </si>
  <si>
    <t>42 Namur</t>
  </si>
  <si>
    <t>43 Philippeville</t>
  </si>
  <si>
    <t>Autre</t>
  </si>
  <si>
    <t>Résidence inconnue- nationalité belge</t>
  </si>
  <si>
    <t>Résidence inconnue- nationalité étrangère</t>
  </si>
  <si>
    <t>Total</t>
  </si>
  <si>
    <t>Suite de l'accident</t>
  </si>
  <si>
    <t>TOTAL</t>
  </si>
  <si>
    <t>CSS</t>
  </si>
  <si>
    <t>IT</t>
  </si>
  <si>
    <t>IP</t>
  </si>
  <si>
    <t>Mortels</t>
  </si>
  <si>
    <t>Genre de la victime</t>
  </si>
  <si>
    <t>Femmes</t>
  </si>
  <si>
    <t>Hommes</t>
  </si>
  <si>
    <t>Inconnus</t>
  </si>
  <si>
    <t>Total Femmes</t>
  </si>
  <si>
    <t>Total Hommes</t>
  </si>
  <si>
    <t xml:space="preserve">Arrondissement </t>
  </si>
  <si>
    <t>Age de la vitime</t>
  </si>
  <si>
    <t xml:space="preserve">Total </t>
  </si>
  <si>
    <t>15-19 ans</t>
  </si>
  <si>
    <t>20-29 ans</t>
  </si>
  <si>
    <t>30-39 ans</t>
  </si>
  <si>
    <t>40-49 ans</t>
  </si>
  <si>
    <t>50-59 ans</t>
  </si>
  <si>
    <t>60 ans et plus</t>
  </si>
  <si>
    <t>arrondissement</t>
  </si>
  <si>
    <t>Durée de l'incapacité temporaire de travail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</si>
  <si>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</si>
  <si>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</si>
  <si>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</si>
  <si>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</si>
  <si>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</si>
  <si>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</si>
  <si>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</si>
  <si>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</si>
  <si>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Année</t>
  </si>
  <si>
    <t>BE100 Arr. de Bruxelles-Capitale / Arr. van Brussel-Hoofdstad</t>
  </si>
  <si>
    <t>BE211 Arr. Antwerpen</t>
  </si>
  <si>
    <t>BE212 Arr. Mechelen</t>
  </si>
  <si>
    <t xml:space="preserve">BE213 Arr. Turnhout </t>
  </si>
  <si>
    <t xml:space="preserve">BE221 Arr. Hasselt </t>
  </si>
  <si>
    <t xml:space="preserve">BE222 Arr. Maaseik </t>
  </si>
  <si>
    <t xml:space="preserve">BE223 Arr. Tongeren </t>
  </si>
  <si>
    <t xml:space="preserve">BE231 Arr. Aalst </t>
  </si>
  <si>
    <t xml:space="preserve">BE232 Arr. Dendermonde </t>
  </si>
  <si>
    <t>BE233 Arr. Eeklo</t>
  </si>
  <si>
    <t>BE234 Arr. Gent</t>
  </si>
  <si>
    <t>BE235 Arr. Oudenaarde</t>
  </si>
  <si>
    <t>BE236 Arr. Sint-Niklaas</t>
  </si>
  <si>
    <t>BE241 Arr. Halle-Vilvoorde</t>
  </si>
  <si>
    <t>BE242 Arr. Leuven</t>
  </si>
  <si>
    <t>BE251 Arr. Brugge</t>
  </si>
  <si>
    <t>BE252 Arr. Diksmuide</t>
  </si>
  <si>
    <t>BE253 Arr. Ieper</t>
  </si>
  <si>
    <t>BE254 Arr. Kortrijk</t>
  </si>
  <si>
    <t>BE255 Arr. Oostende</t>
  </si>
  <si>
    <t>BE256 Arr. Roeselare</t>
  </si>
  <si>
    <t>BE257 Arr. Tielt</t>
  </si>
  <si>
    <t>BE258 Arr. Veurne</t>
  </si>
  <si>
    <t>BE310 Arr. Nivelles</t>
  </si>
  <si>
    <t>BE321 Arr. Ath</t>
  </si>
  <si>
    <t>BE322 Arr. Charleroi</t>
  </si>
  <si>
    <t>BE323 Arr. Mons</t>
  </si>
  <si>
    <t>BE324 Arr. Mouscron</t>
  </si>
  <si>
    <t>BE325 Arr. Soignies</t>
  </si>
  <si>
    <t>BE326 Arr. Thuin</t>
  </si>
  <si>
    <t>BE327 Arr. Tournai</t>
  </si>
  <si>
    <t>BE331 Arr. Huy</t>
  </si>
  <si>
    <t>BE332 Arr. Liège</t>
  </si>
  <si>
    <t>BE334 Arr. Waremme</t>
  </si>
  <si>
    <t>BE335 Arr. Verviers - communes francophones</t>
  </si>
  <si>
    <t>BE336 Bezirk Verviers - Deutschsprachige Gemeinschaft</t>
  </si>
  <si>
    <t>BE341 Arr. Arlon</t>
  </si>
  <si>
    <t>BE342 Arr. Bastogne</t>
  </si>
  <si>
    <t>BE343 Arr. Marche-en-Famenne</t>
  </si>
  <si>
    <t>BE344 Arr. Neufchâteau</t>
  </si>
  <si>
    <t>BE345 Arr. Virton</t>
  </si>
  <si>
    <t>BE351 Arr. Dinant</t>
  </si>
  <si>
    <t>BE352 Arr. Namur</t>
  </si>
  <si>
    <t>BE353 Arr. Philippeville</t>
  </si>
  <si>
    <t>14 Etranger</t>
  </si>
  <si>
    <t>15.1. L'arrondissement administratif de la victime</t>
  </si>
  <si>
    <t>15.2.  L'arrondissement administratif du lieu de l'accident</t>
  </si>
  <si>
    <t>Accidents sur le lieu de travail selon l'arrondissement administratif de la victime : distribution selon la catégorie d'âge - 2016</t>
  </si>
  <si>
    <t>Accidents sur le lieu de travail selon l'arrondissement administratif de la victime : distribution selon la durée de l’incapacité temporaire - 2016</t>
  </si>
  <si>
    <t>Accidents sur le lieu de travail selon l'arrondissement administratif du lieu de l'accident : distribution selon la durée de l’incapacité temporaire - 2016</t>
  </si>
  <si>
    <t>Age de la victime</t>
  </si>
  <si>
    <t>inconnus</t>
  </si>
  <si>
    <t>15.1.2. Accidents sur le lieu de travail selon l'arrondissement administratif de la victime : distribution distribution selon le genre - 2016</t>
  </si>
  <si>
    <t>15.1.3. Accidents sur le lieu de travail selon l'arrondissement administratif de la victime : distribution selon la catégorie d'âge - 2016</t>
  </si>
  <si>
    <t>15.1.4.  Accidents sur le lieu de travail selon l'arrondissement administratif de la victime : distribution selon la durée de l’incapacité temporaire - 2016</t>
  </si>
  <si>
    <t>15.2.2. Accidents sur le lieu de travail selon l'arrondissement administratif du lieu de l'accident : distribution distribution selon le genre - 2015</t>
  </si>
  <si>
    <t>15.2.3.  Accidents sur le lieu de travail selon l'arrondissement administratif du lieu de l'accident : distribution selon la catégorie d'âge - 2016 - hommes et femmes</t>
  </si>
  <si>
    <t>15.2.3.2.  Accidents sur le lieu de travail selon l'arrondissement administratif du lieu de l'accident : distribution selon la catégorie d'âge - 2016 - hommes</t>
  </si>
  <si>
    <t>15.2.3.1.  Accidents sur le lieu de travail selon l'arrondissement administratif du lieu de l'accident : distribution selon la catégorie d'âge - 2016 - femmes</t>
  </si>
  <si>
    <t>Accidents sur le lieu de travail selon l'arrondissement administratif de la victime : distribution distribution selon le genre - 2016</t>
  </si>
  <si>
    <t>Accidents sur le lieu de travail selon l'arrondissement administratif du lieu de l'accident : distribution distribution selon le genre - 2016</t>
  </si>
  <si>
    <t>Accidents sur le lieu de travail selon l'arrondissement administratif du lieu de l'accident : distribution selon la catégorie d'âge - hommes et femmes - 2016</t>
  </si>
  <si>
    <t>15.2.3.1.</t>
  </si>
  <si>
    <t>15.2.3.2.</t>
  </si>
  <si>
    <t>15.2.4. Accidents sur le lieu de travail selon l'arrondissement administratif du lieu de l'accident : distribution selon la durée de l’incapacité temporaire - 2016</t>
  </si>
  <si>
    <t>Accidents sur le lieu de travail selon l'arrondissement administratif du lieu de l'accident : distribution selon la catégorie d'âge - femmes - 2016</t>
  </si>
  <si>
    <t>Accidents sur le lieu de travail selon l'arrondissement administratif du lieu de l'accident : distribution selon la catégorie d'âge - hommes - 2016</t>
  </si>
  <si>
    <t>15.1.1. Accidents sur le lieu de travail selon l'arrondissement administratif de la victime :  évolution 2015 - 2016</t>
  </si>
  <si>
    <t>Accidents sur le lieu de travail selon l'arrondissement administratif de la victime :  évolution 2015 - 2016</t>
  </si>
  <si>
    <t>Accidents sur le lieu de travail selon l'arrondissement administratif du lieu de l'accident : évolution 2015-2016</t>
  </si>
  <si>
    <t>15.2.1. Accidents sur le lieu de travail selon l'arrondissement administratif du lieu de l'accident : évolution 2015 - 2016</t>
  </si>
  <si>
    <t>15. Caractéristiques des accidents sur le lieu de travail dans le secteur public selon l'arrondissement administratif - 2016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</si>
</sst>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sz val="12"/>
      <color indexed="8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3" fillId="0" borderId="0" xfId="44" applyFill="1" applyAlignment="1">
      <alignment/>
    </xf>
    <xf numFmtId="0" fontId="33" fillId="0" borderId="0" xfId="44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3" fontId="4" fillId="0" borderId="37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9" fontId="3" fillId="0" borderId="4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3" fontId="4" fillId="0" borderId="44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164" fontId="4" fillId="33" borderId="37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64" fontId="4" fillId="0" borderId="36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arrapport%202016%20hoofdstuk%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16\Jaarrapport%202016%20-%20tabellen\cijfers%20excel\jaarrapport%202016%20hoofdstuk%2015%20-%202015%20-%20publ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16\Jaarrapport%202016%20-%20tabellen\cijfers%20excel\jaarrapport%202016%20hoofdstuk%2015%20-%202016%20-%20publ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6">
          <cell r="A106" t="str">
            <v>01 Anvers</v>
          </cell>
          <cell r="B106">
            <v>1778</v>
          </cell>
          <cell r="C106">
            <v>9.370717824391273</v>
          </cell>
          <cell r="D106">
            <v>1353</v>
          </cell>
          <cell r="E106">
            <v>8.224924012158056</v>
          </cell>
          <cell r="F106">
            <v>225</v>
          </cell>
          <cell r="G106">
            <v>7.673942701227829</v>
          </cell>
          <cell r="H106">
            <v>1</v>
          </cell>
          <cell r="I106">
            <v>14.285714285714285</v>
          </cell>
          <cell r="J106">
            <v>3357</v>
          </cell>
          <cell r="K106">
            <v>8.750619086098585</v>
          </cell>
          <cell r="L106">
            <v>3190</v>
          </cell>
          <cell r="M106">
            <v>10.074532592218292</v>
          </cell>
          <cell r="N106">
            <v>3672</v>
          </cell>
          <cell r="O106">
            <v>8.988323990894182</v>
          </cell>
          <cell r="P106">
            <v>824</v>
          </cell>
          <cell r="Q106">
            <v>9.228357038862136</v>
          </cell>
          <cell r="R106">
            <v>8</v>
          </cell>
          <cell r="S106">
            <v>13.559322033898304</v>
          </cell>
          <cell r="T106">
            <v>7694</v>
          </cell>
          <cell r="U106">
            <v>9.439564214555626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11051</v>
          </cell>
          <cell r="AE106">
            <v>9.218231260739728</v>
          </cell>
        </row>
        <row r="107">
          <cell r="A107" t="str">
            <v>02 Malines</v>
          </cell>
          <cell r="B107">
            <v>624</v>
          </cell>
          <cell r="C107">
            <v>3.2887108675028984</v>
          </cell>
          <cell r="D107">
            <v>523</v>
          </cell>
          <cell r="E107">
            <v>3.179331306990881</v>
          </cell>
          <cell r="F107">
            <v>97</v>
          </cell>
          <cell r="G107">
            <v>3.3083219645293314</v>
          </cell>
          <cell r="H107">
            <v>0</v>
          </cell>
          <cell r="I107">
            <v>0</v>
          </cell>
          <cell r="J107">
            <v>1244</v>
          </cell>
          <cell r="K107">
            <v>3.2427078174282515</v>
          </cell>
          <cell r="L107">
            <v>992</v>
          </cell>
          <cell r="M107">
            <v>3.1328954017180397</v>
          </cell>
          <cell r="N107">
            <v>1120</v>
          </cell>
          <cell r="O107">
            <v>2.7415367292487702</v>
          </cell>
          <cell r="P107">
            <v>250</v>
          </cell>
          <cell r="Q107">
            <v>2.79986560645089</v>
          </cell>
          <cell r="R107">
            <v>1</v>
          </cell>
          <cell r="S107">
            <v>1.694915254237288</v>
          </cell>
          <cell r="T107">
            <v>2363</v>
          </cell>
          <cell r="U107">
            <v>2.899101928645041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3607</v>
          </cell>
          <cell r="AE107">
            <v>3.008791978779133</v>
          </cell>
        </row>
        <row r="108">
          <cell r="A108" t="str">
            <v>03 Turnhout</v>
          </cell>
          <cell r="B108">
            <v>958</v>
          </cell>
          <cell r="C108">
            <v>5.049014440813745</v>
          </cell>
          <cell r="D108">
            <v>791</v>
          </cell>
          <cell r="E108">
            <v>4.808510638297872</v>
          </cell>
          <cell r="F108">
            <v>112</v>
          </cell>
          <cell r="G108">
            <v>3.819918144611187</v>
          </cell>
          <cell r="H108">
            <v>0</v>
          </cell>
          <cell r="I108">
            <v>0</v>
          </cell>
          <cell r="J108">
            <v>1861</v>
          </cell>
          <cell r="K108">
            <v>4.851028334593228</v>
          </cell>
          <cell r="L108">
            <v>1511</v>
          </cell>
          <cell r="M108">
            <v>4.771980798383021</v>
          </cell>
          <cell r="N108">
            <v>1942</v>
          </cell>
          <cell r="O108">
            <v>4.753628864465278</v>
          </cell>
          <cell r="P108">
            <v>434</v>
          </cell>
          <cell r="Q108">
            <v>4.860566692798746</v>
          </cell>
          <cell r="R108">
            <v>2</v>
          </cell>
          <cell r="S108">
            <v>3.389830508474576</v>
          </cell>
          <cell r="T108">
            <v>3889</v>
          </cell>
          <cell r="U108">
            <v>4.771310791578741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5750</v>
          </cell>
          <cell r="AE108">
            <v>4.796383110058224</v>
          </cell>
        </row>
        <row r="109">
          <cell r="A109" t="str">
            <v>04 Bruxelles-Capitale</v>
          </cell>
          <cell r="B109">
            <v>1283</v>
          </cell>
          <cell r="C109">
            <v>6.761884684304838</v>
          </cell>
          <cell r="D109">
            <v>1020</v>
          </cell>
          <cell r="E109">
            <v>6.2006079027355625</v>
          </cell>
          <cell r="F109">
            <v>255</v>
          </cell>
          <cell r="G109">
            <v>8.697135061391542</v>
          </cell>
          <cell r="H109">
            <v>0</v>
          </cell>
          <cell r="I109">
            <v>0</v>
          </cell>
          <cell r="J109">
            <v>2558</v>
          </cell>
          <cell r="K109">
            <v>6.667883116544588</v>
          </cell>
          <cell r="L109">
            <v>1645</v>
          </cell>
          <cell r="M109">
            <v>5.195174330469935</v>
          </cell>
          <cell r="N109">
            <v>1997</v>
          </cell>
          <cell r="O109">
            <v>4.888257900276601</v>
          </cell>
          <cell r="P109">
            <v>618</v>
          </cell>
          <cell r="Q109">
            <v>6.9212677791466</v>
          </cell>
          <cell r="R109">
            <v>3</v>
          </cell>
          <cell r="S109">
            <v>5.084745762711865</v>
          </cell>
          <cell r="T109">
            <v>4263</v>
          </cell>
          <cell r="U109">
            <v>5.230161456544142</v>
          </cell>
          <cell r="V109">
            <v>0</v>
          </cell>
          <cell r="W109">
            <v>0</v>
          </cell>
          <cell r="X109">
            <v>1</v>
          </cell>
          <cell r="Y109">
            <v>12.5</v>
          </cell>
          <cell r="Z109">
            <v>0</v>
          </cell>
          <cell r="AA109">
            <v>0</v>
          </cell>
          <cell r="AB109">
            <v>1</v>
          </cell>
          <cell r="AC109">
            <v>9.090909090909092</v>
          </cell>
          <cell r="AD109">
            <v>6822</v>
          </cell>
          <cell r="AE109">
            <v>5.690595752489949</v>
          </cell>
        </row>
        <row r="110">
          <cell r="A110" t="str">
            <v>05 Hal-Vilvorde</v>
          </cell>
          <cell r="B110">
            <v>947</v>
          </cell>
          <cell r="C110">
            <v>4.991040371034047</v>
          </cell>
          <cell r="D110">
            <v>715</v>
          </cell>
          <cell r="E110">
            <v>4.346504559270517</v>
          </cell>
          <cell r="F110">
            <v>192</v>
          </cell>
          <cell r="G110">
            <v>6.548431105047749</v>
          </cell>
          <cell r="H110">
            <v>0</v>
          </cell>
          <cell r="I110">
            <v>0</v>
          </cell>
          <cell r="J110">
            <v>1854</v>
          </cell>
          <cell r="K110">
            <v>4.832781586424419</v>
          </cell>
          <cell r="L110">
            <v>1371</v>
          </cell>
          <cell r="M110">
            <v>4.329838302172814</v>
          </cell>
          <cell r="N110">
            <v>1630</v>
          </cell>
          <cell r="O110">
            <v>3.989915061317406</v>
          </cell>
          <cell r="P110">
            <v>418</v>
          </cell>
          <cell r="Q110">
            <v>4.681375293985888</v>
          </cell>
          <cell r="R110">
            <v>1</v>
          </cell>
          <cell r="S110">
            <v>1.694915254237288</v>
          </cell>
          <cell r="T110">
            <v>3420</v>
          </cell>
          <cell r="U110">
            <v>4.195907150218384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5274</v>
          </cell>
          <cell r="AE110">
            <v>4.399326003903839</v>
          </cell>
        </row>
        <row r="111">
          <cell r="A111" t="str">
            <v>06 Louvain</v>
          </cell>
          <cell r="B111">
            <v>1026</v>
          </cell>
          <cell r="C111">
            <v>5.407399599451882</v>
          </cell>
          <cell r="D111">
            <v>661</v>
          </cell>
          <cell r="E111">
            <v>4.01823708206687</v>
          </cell>
          <cell r="F111">
            <v>158</v>
          </cell>
          <cell r="G111">
            <v>5.3888130968622105</v>
          </cell>
          <cell r="H111">
            <v>0</v>
          </cell>
          <cell r="I111">
            <v>0</v>
          </cell>
          <cell r="J111">
            <v>1845</v>
          </cell>
          <cell r="K111">
            <v>4.809321481635951</v>
          </cell>
          <cell r="L111">
            <v>1149</v>
          </cell>
          <cell r="M111">
            <v>3.628726629610915</v>
          </cell>
          <cell r="N111">
            <v>1355</v>
          </cell>
          <cell r="O111">
            <v>3.3167698822607887</v>
          </cell>
          <cell r="P111">
            <v>301</v>
          </cell>
          <cell r="Q111">
            <v>3.3710381901668716</v>
          </cell>
          <cell r="R111">
            <v>1</v>
          </cell>
          <cell r="S111">
            <v>1.694915254237288</v>
          </cell>
          <cell r="T111">
            <v>2806</v>
          </cell>
          <cell r="U111">
            <v>3.4426068606762525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4651</v>
          </cell>
          <cell r="AE111">
            <v>3.879648320848835</v>
          </cell>
        </row>
        <row r="112">
          <cell r="A112" t="str">
            <v>07 Nivelles</v>
          </cell>
          <cell r="B112">
            <v>510</v>
          </cell>
          <cell r="C112">
            <v>2.687888689786023</v>
          </cell>
          <cell r="D112">
            <v>403</v>
          </cell>
          <cell r="E112">
            <v>2.4498480243161094</v>
          </cell>
          <cell r="F112">
            <v>92</v>
          </cell>
          <cell r="G112">
            <v>3.1377899045020468</v>
          </cell>
          <cell r="H112">
            <v>0</v>
          </cell>
          <cell r="I112">
            <v>0</v>
          </cell>
          <cell r="J112">
            <v>1005</v>
          </cell>
          <cell r="K112">
            <v>2.619711701378933</v>
          </cell>
          <cell r="L112">
            <v>654</v>
          </cell>
          <cell r="M112">
            <v>2.065437089439111</v>
          </cell>
          <cell r="N112">
            <v>768</v>
          </cell>
          <cell r="O112">
            <v>1.8799109000562995</v>
          </cell>
          <cell r="P112">
            <v>192</v>
          </cell>
          <cell r="Q112">
            <v>2.150296785754284</v>
          </cell>
          <cell r="R112">
            <v>0</v>
          </cell>
          <cell r="S112">
            <v>0</v>
          </cell>
          <cell r="T112">
            <v>1614</v>
          </cell>
          <cell r="U112">
            <v>1.9801737252785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2619</v>
          </cell>
          <cell r="AE112">
            <v>2.184648237433476</v>
          </cell>
        </row>
        <row r="113">
          <cell r="A113" t="str">
            <v>08 Bruges</v>
          </cell>
          <cell r="B113">
            <v>538</v>
          </cell>
          <cell r="C113">
            <v>2.8354590492252556</v>
          </cell>
          <cell r="D113">
            <v>471</v>
          </cell>
          <cell r="E113">
            <v>2.86322188449848</v>
          </cell>
          <cell r="F113">
            <v>64</v>
          </cell>
          <cell r="G113">
            <v>2.1828103683492497</v>
          </cell>
          <cell r="H113">
            <v>0</v>
          </cell>
          <cell r="I113">
            <v>0</v>
          </cell>
          <cell r="J113">
            <v>1073</v>
          </cell>
          <cell r="K113">
            <v>2.796965826447358</v>
          </cell>
          <cell r="L113">
            <v>886</v>
          </cell>
          <cell r="M113">
            <v>2.798130368873168</v>
          </cell>
          <cell r="N113">
            <v>1068</v>
          </cell>
          <cell r="O113">
            <v>2.614251095390791</v>
          </cell>
          <cell r="P113">
            <v>182</v>
          </cell>
          <cell r="Q113">
            <v>2.038302161496248</v>
          </cell>
          <cell r="R113">
            <v>1</v>
          </cell>
          <cell r="S113">
            <v>1.694915254237288</v>
          </cell>
          <cell r="T113">
            <v>2137</v>
          </cell>
          <cell r="U113">
            <v>2.6218285321686214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3210</v>
          </cell>
          <cell r="AE113">
            <v>2.677633005789026</v>
          </cell>
        </row>
        <row r="114">
          <cell r="A114" t="str">
            <v>09 Dixmude</v>
          </cell>
          <cell r="B114">
            <v>137</v>
          </cell>
          <cell r="C114">
            <v>0.7220406872562454</v>
          </cell>
          <cell r="D114">
            <v>113</v>
          </cell>
          <cell r="E114">
            <v>0.6869300911854104</v>
          </cell>
          <cell r="F114">
            <v>7</v>
          </cell>
          <cell r="G114">
            <v>0.23874488403819918</v>
          </cell>
          <cell r="H114">
            <v>0</v>
          </cell>
          <cell r="I114">
            <v>0</v>
          </cell>
          <cell r="J114">
            <v>257</v>
          </cell>
          <cell r="K114">
            <v>0.6699163256262544</v>
          </cell>
          <cell r="L114">
            <v>231</v>
          </cell>
          <cell r="M114">
            <v>0.7295351187468418</v>
          </cell>
          <cell r="N114">
            <v>294</v>
          </cell>
          <cell r="O114">
            <v>0.719653391427802</v>
          </cell>
          <cell r="P114">
            <v>44</v>
          </cell>
          <cell r="Q114">
            <v>0.49277634673535675</v>
          </cell>
          <cell r="R114">
            <v>0</v>
          </cell>
          <cell r="S114">
            <v>0</v>
          </cell>
          <cell r="T114">
            <v>569</v>
          </cell>
          <cell r="U114">
            <v>0.6980909849339941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826</v>
          </cell>
          <cell r="AE114">
            <v>0.6890108606796683</v>
          </cell>
        </row>
        <row r="115">
          <cell r="A115" t="str">
            <v>10 Ypres</v>
          </cell>
          <cell r="B115">
            <v>290</v>
          </cell>
          <cell r="C115">
            <v>1.5284072941920526</v>
          </cell>
          <cell r="D115">
            <v>217</v>
          </cell>
          <cell r="E115">
            <v>1.3191489361702127</v>
          </cell>
          <cell r="F115">
            <v>28</v>
          </cell>
          <cell r="G115">
            <v>0.9549795361527967</v>
          </cell>
          <cell r="H115">
            <v>0</v>
          </cell>
          <cell r="I115">
            <v>0</v>
          </cell>
          <cell r="J115">
            <v>535</v>
          </cell>
          <cell r="K115">
            <v>1.3945728957589345</v>
          </cell>
          <cell r="L115">
            <v>501</v>
          </cell>
          <cell r="M115">
            <v>1.5822385042950984</v>
          </cell>
          <cell r="N115">
            <v>619</v>
          </cell>
          <cell r="O115">
            <v>1.5151886030401684</v>
          </cell>
          <cell r="P115">
            <v>107</v>
          </cell>
          <cell r="Q115">
            <v>1.198342479560981</v>
          </cell>
          <cell r="R115">
            <v>2</v>
          </cell>
          <cell r="S115">
            <v>3.389830508474576</v>
          </cell>
          <cell r="T115">
            <v>1229</v>
          </cell>
          <cell r="U115">
            <v>1.507827452519998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1764</v>
          </cell>
          <cell r="AE115">
            <v>1.4714469228074274</v>
          </cell>
        </row>
        <row r="116">
          <cell r="A116" t="str">
            <v>11 Courtrai</v>
          </cell>
          <cell r="B116">
            <v>714</v>
          </cell>
          <cell r="C116">
            <v>3.763044165700432</v>
          </cell>
          <cell r="D116">
            <v>614</v>
          </cell>
          <cell r="E116">
            <v>3.7325227963525838</v>
          </cell>
          <cell r="F116">
            <v>85</v>
          </cell>
          <cell r="G116">
            <v>2.899045020463847</v>
          </cell>
          <cell r="H116">
            <v>0</v>
          </cell>
          <cell r="I116">
            <v>0</v>
          </cell>
          <cell r="J116">
            <v>1413</v>
          </cell>
          <cell r="K116">
            <v>3.6832364517894844</v>
          </cell>
          <cell r="L116">
            <v>1227</v>
          </cell>
          <cell r="M116">
            <v>3.875063163213744</v>
          </cell>
          <cell r="N116">
            <v>1523</v>
          </cell>
          <cell r="O116">
            <v>3.728000391648104</v>
          </cell>
          <cell r="P116">
            <v>268</v>
          </cell>
          <cell r="Q116">
            <v>3.001455930115354</v>
          </cell>
          <cell r="R116">
            <v>0</v>
          </cell>
          <cell r="S116">
            <v>0</v>
          </cell>
          <cell r="T116">
            <v>3018</v>
          </cell>
          <cell r="U116">
            <v>3.7027040290523634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4431</v>
          </cell>
          <cell r="AE116">
            <v>3.6961345322900856</v>
          </cell>
        </row>
        <row r="117">
          <cell r="A117" t="str">
            <v>12 Ostende</v>
          </cell>
          <cell r="B117">
            <v>279</v>
          </cell>
          <cell r="C117">
            <v>1.4704332244123537</v>
          </cell>
          <cell r="D117">
            <v>262</v>
          </cell>
          <cell r="E117">
            <v>1.5927051671732522</v>
          </cell>
          <cell r="F117">
            <v>37</v>
          </cell>
          <cell r="G117">
            <v>1.2619372442019101</v>
          </cell>
          <cell r="H117">
            <v>0</v>
          </cell>
          <cell r="I117">
            <v>0</v>
          </cell>
          <cell r="J117">
            <v>578</v>
          </cell>
          <cell r="K117">
            <v>1.5066600630816152</v>
          </cell>
          <cell r="L117">
            <v>538</v>
          </cell>
          <cell r="M117">
            <v>1.6990904497220816</v>
          </cell>
          <cell r="N117">
            <v>646</v>
          </cell>
          <cell r="O117">
            <v>1.581279220620273</v>
          </cell>
          <cell r="P117">
            <v>93</v>
          </cell>
          <cell r="Q117">
            <v>1.0415500055997313</v>
          </cell>
          <cell r="R117">
            <v>1</v>
          </cell>
          <cell r="S117">
            <v>1.694915254237288</v>
          </cell>
          <cell r="T117">
            <v>1279</v>
          </cell>
          <cell r="U117">
            <v>1.5691711243068165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1857</v>
          </cell>
          <cell r="AE117">
            <v>1.549023206152717</v>
          </cell>
        </row>
        <row r="118">
          <cell r="A118" t="str">
            <v>13 Roulers</v>
          </cell>
          <cell r="B118">
            <v>431</v>
          </cell>
          <cell r="C118">
            <v>2.2715294613681882</v>
          </cell>
          <cell r="D118">
            <v>325</v>
          </cell>
          <cell r="E118">
            <v>1.9756838905775076</v>
          </cell>
          <cell r="F118">
            <v>38</v>
          </cell>
          <cell r="G118">
            <v>1.296043656207367</v>
          </cell>
          <cell r="H118">
            <v>0</v>
          </cell>
          <cell r="I118">
            <v>0</v>
          </cell>
          <cell r="J118">
            <v>794</v>
          </cell>
          <cell r="K118">
            <v>2.0697025780048484</v>
          </cell>
          <cell r="L118">
            <v>746</v>
          </cell>
          <cell r="M118">
            <v>2.355987872662961</v>
          </cell>
          <cell r="N118">
            <v>862</v>
          </cell>
          <cell r="O118">
            <v>2.110004161261107</v>
          </cell>
          <cell r="P118">
            <v>167</v>
          </cell>
          <cell r="Q118">
            <v>1.8703102251091948</v>
          </cell>
          <cell r="R118">
            <v>0</v>
          </cell>
          <cell r="S118">
            <v>0</v>
          </cell>
          <cell r="T118">
            <v>1775</v>
          </cell>
          <cell r="U118">
            <v>2.177700348432056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2569</v>
          </cell>
          <cell r="AE118">
            <v>2.142940558215579</v>
          </cell>
        </row>
        <row r="119">
          <cell r="A119" t="str">
            <v>14 Tielt</v>
          </cell>
          <cell r="B119">
            <v>220</v>
          </cell>
          <cell r="C119">
            <v>1.1594813955939707</v>
          </cell>
          <cell r="D119">
            <v>173</v>
          </cell>
          <cell r="E119">
            <v>1.0516717325227962</v>
          </cell>
          <cell r="F119">
            <v>33</v>
          </cell>
          <cell r="G119">
            <v>1.125511596180082</v>
          </cell>
          <cell r="H119">
            <v>0</v>
          </cell>
          <cell r="I119">
            <v>0</v>
          </cell>
          <cell r="J119">
            <v>426</v>
          </cell>
          <cell r="K119">
            <v>1.110444959987488</v>
          </cell>
          <cell r="L119">
            <v>442</v>
          </cell>
          <cell r="M119">
            <v>1.3959070237493683</v>
          </cell>
          <cell r="N119">
            <v>527</v>
          </cell>
          <cell r="O119">
            <v>1.2899909431375909</v>
          </cell>
          <cell r="P119">
            <v>114</v>
          </cell>
          <cell r="Q119">
            <v>1.276738716541606</v>
          </cell>
          <cell r="R119">
            <v>0</v>
          </cell>
          <cell r="S119">
            <v>0</v>
          </cell>
          <cell r="T119">
            <v>1083</v>
          </cell>
          <cell r="U119">
            <v>1.3287039309024882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1509</v>
          </cell>
          <cell r="AE119">
            <v>1.2587377587961495</v>
          </cell>
        </row>
        <row r="120">
          <cell r="A120" t="str">
            <v>15 Furnes</v>
          </cell>
          <cell r="B120">
            <v>121</v>
          </cell>
          <cell r="C120">
            <v>0.6377147675766839</v>
          </cell>
          <cell r="D120">
            <v>66</v>
          </cell>
          <cell r="E120">
            <v>0.4012158054711247</v>
          </cell>
          <cell r="F120">
            <v>17</v>
          </cell>
          <cell r="G120">
            <v>0.5798090040927694</v>
          </cell>
          <cell r="H120">
            <v>0</v>
          </cell>
          <cell r="I120">
            <v>0</v>
          </cell>
          <cell r="J120">
            <v>204</v>
          </cell>
          <cell r="K120">
            <v>0.5317623752052759</v>
          </cell>
          <cell r="L120">
            <v>175</v>
          </cell>
          <cell r="M120">
            <v>0.552678120262759</v>
          </cell>
          <cell r="N120">
            <v>171</v>
          </cell>
          <cell r="O120">
            <v>0.41857391134066047</v>
          </cell>
          <cell r="P120">
            <v>34</v>
          </cell>
          <cell r="Q120">
            <v>0.38078172247732106</v>
          </cell>
          <cell r="R120">
            <v>1</v>
          </cell>
          <cell r="S120">
            <v>1.694915254237288</v>
          </cell>
          <cell r="T120">
            <v>381</v>
          </cell>
          <cell r="U120">
            <v>0.4674387790155567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585</v>
          </cell>
          <cell r="AE120">
            <v>0.4879798468494019</v>
          </cell>
        </row>
        <row r="121">
          <cell r="A121" t="str">
            <v>16 Alost</v>
          </cell>
          <cell r="B121">
            <v>484</v>
          </cell>
          <cell r="C121">
            <v>2.5508590703067355</v>
          </cell>
          <cell r="D121">
            <v>447</v>
          </cell>
          <cell r="E121">
            <v>2.7173252279635256</v>
          </cell>
          <cell r="F121">
            <v>76</v>
          </cell>
          <cell r="G121">
            <v>2.592087312414734</v>
          </cell>
          <cell r="H121">
            <v>0</v>
          </cell>
          <cell r="I121">
            <v>0</v>
          </cell>
          <cell r="J121">
            <v>1007</v>
          </cell>
          <cell r="K121">
            <v>2.6249250579985928</v>
          </cell>
          <cell r="L121">
            <v>816</v>
          </cell>
          <cell r="M121">
            <v>2.577059120768064</v>
          </cell>
          <cell r="N121">
            <v>1084</v>
          </cell>
          <cell r="O121">
            <v>2.6534159058086306</v>
          </cell>
          <cell r="P121">
            <v>220</v>
          </cell>
          <cell r="Q121">
            <v>2.4638817336767835</v>
          </cell>
          <cell r="R121">
            <v>1</v>
          </cell>
          <cell r="S121">
            <v>1.694915254237288</v>
          </cell>
          <cell r="T121">
            <v>2121</v>
          </cell>
          <cell r="U121">
            <v>2.6021985571968402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3128</v>
          </cell>
          <cell r="AE121">
            <v>2.6092324118716737</v>
          </cell>
        </row>
        <row r="122">
          <cell r="A122" t="str">
            <v>17 Termonde</v>
          </cell>
          <cell r="B122">
            <v>358</v>
          </cell>
          <cell r="C122">
            <v>1.8867924528301887</v>
          </cell>
          <cell r="D122">
            <v>326</v>
          </cell>
          <cell r="E122">
            <v>1.9817629179331306</v>
          </cell>
          <cell r="F122">
            <v>50</v>
          </cell>
          <cell r="G122">
            <v>1.7053206002728514</v>
          </cell>
          <cell r="H122">
            <v>0</v>
          </cell>
          <cell r="I122">
            <v>0</v>
          </cell>
          <cell r="J122">
            <v>734</v>
          </cell>
          <cell r="K122">
            <v>1.9133018794150616</v>
          </cell>
          <cell r="L122">
            <v>651</v>
          </cell>
          <cell r="M122">
            <v>2.0559626073774635</v>
          </cell>
          <cell r="N122">
            <v>807</v>
          </cell>
          <cell r="O122">
            <v>1.9753751254497833</v>
          </cell>
          <cell r="P122">
            <v>193</v>
          </cell>
          <cell r="Q122">
            <v>2.1614962481800877</v>
          </cell>
          <cell r="R122">
            <v>1</v>
          </cell>
          <cell r="S122">
            <v>1.694915254237288</v>
          </cell>
          <cell r="T122">
            <v>1652</v>
          </cell>
          <cell r="U122">
            <v>2.026794915836482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2386</v>
          </cell>
          <cell r="AE122">
            <v>1.9902904522780736</v>
          </cell>
        </row>
        <row r="123">
          <cell r="A123" t="str">
            <v>18 Eeklo</v>
          </cell>
          <cell r="B123">
            <v>191</v>
          </cell>
          <cell r="C123">
            <v>1.0066406661747656</v>
          </cell>
          <cell r="D123">
            <v>186</v>
          </cell>
          <cell r="E123">
            <v>1.1306990881458967</v>
          </cell>
          <cell r="F123">
            <v>27</v>
          </cell>
          <cell r="G123">
            <v>0.9208731241473397</v>
          </cell>
          <cell r="H123">
            <v>0</v>
          </cell>
          <cell r="I123">
            <v>0</v>
          </cell>
          <cell r="J123">
            <v>404</v>
          </cell>
          <cell r="K123">
            <v>1.0530980371712326</v>
          </cell>
          <cell r="L123">
            <v>364</v>
          </cell>
          <cell r="M123">
            <v>1.1495704901465387</v>
          </cell>
          <cell r="N123">
            <v>354</v>
          </cell>
          <cell r="O123">
            <v>0.8665214304947004</v>
          </cell>
          <cell r="P123">
            <v>71</v>
          </cell>
          <cell r="Q123">
            <v>0.7951618322320528</v>
          </cell>
          <cell r="R123">
            <v>1</v>
          </cell>
          <cell r="S123">
            <v>1.694915254237288</v>
          </cell>
          <cell r="T123">
            <v>790</v>
          </cell>
          <cell r="U123">
            <v>0.9692300142317319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1194</v>
          </cell>
          <cell r="AE123">
            <v>0.9959793797233947</v>
          </cell>
        </row>
        <row r="124">
          <cell r="A124" t="str">
            <v>19 Gand</v>
          </cell>
          <cell r="B124">
            <v>1136</v>
          </cell>
          <cell r="C124">
            <v>5.987140297248867</v>
          </cell>
          <cell r="D124">
            <v>824</v>
          </cell>
          <cell r="E124">
            <v>5.009118541033435</v>
          </cell>
          <cell r="F124">
            <v>109</v>
          </cell>
          <cell r="G124">
            <v>3.7175989085948165</v>
          </cell>
          <cell r="H124">
            <v>2</v>
          </cell>
          <cell r="I124">
            <v>28.57142857142857</v>
          </cell>
          <cell r="J124">
            <v>2071</v>
          </cell>
          <cell r="K124">
            <v>5.398430779657482</v>
          </cell>
          <cell r="L124">
            <v>1692</v>
          </cell>
          <cell r="M124">
            <v>5.343607882769075</v>
          </cell>
          <cell r="N124">
            <v>1748</v>
          </cell>
          <cell r="O124">
            <v>4.278755538148974</v>
          </cell>
          <cell r="P124">
            <v>332</v>
          </cell>
          <cell r="Q124">
            <v>3.718221525366782</v>
          </cell>
          <cell r="R124">
            <v>5</v>
          </cell>
          <cell r="S124">
            <v>8.47457627118644</v>
          </cell>
          <cell r="T124">
            <v>3777</v>
          </cell>
          <cell r="U124">
            <v>4.633900966776268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5848</v>
          </cell>
          <cell r="AE124">
            <v>4.878130161325303</v>
          </cell>
        </row>
        <row r="125">
          <cell r="A125" t="str">
            <v>20 Audenarde</v>
          </cell>
          <cell r="B125">
            <v>282</v>
          </cell>
          <cell r="C125">
            <v>1.4862443343522715</v>
          </cell>
          <cell r="D125">
            <v>205</v>
          </cell>
          <cell r="E125">
            <v>1.2462006079027355</v>
          </cell>
          <cell r="F125">
            <v>34</v>
          </cell>
          <cell r="G125">
            <v>1.1596180081855387</v>
          </cell>
          <cell r="H125">
            <v>0</v>
          </cell>
          <cell r="I125">
            <v>0</v>
          </cell>
          <cell r="J125">
            <v>521</v>
          </cell>
          <cell r="K125">
            <v>1.3580793994213172</v>
          </cell>
          <cell r="L125">
            <v>413</v>
          </cell>
          <cell r="M125">
            <v>1.3043203638201113</v>
          </cell>
          <cell r="N125">
            <v>611</v>
          </cell>
          <cell r="O125">
            <v>1.4956061978312487</v>
          </cell>
          <cell r="P125">
            <v>120</v>
          </cell>
          <cell r="Q125">
            <v>1.3439354910964274</v>
          </cell>
          <cell r="R125">
            <v>0</v>
          </cell>
          <cell r="S125">
            <v>0</v>
          </cell>
          <cell r="T125">
            <v>1144</v>
          </cell>
          <cell r="U125">
            <v>1.4035432104824066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1665</v>
          </cell>
          <cell r="AE125">
            <v>1.38886571795599</v>
          </cell>
        </row>
        <row r="126">
          <cell r="A126" t="str">
            <v>21 Saint-Nicolas</v>
          </cell>
          <cell r="B126">
            <v>461</v>
          </cell>
          <cell r="C126">
            <v>2.429640560767366</v>
          </cell>
          <cell r="D126">
            <v>392</v>
          </cell>
          <cell r="E126">
            <v>2.382978723404255</v>
          </cell>
          <cell r="F126">
            <v>72</v>
          </cell>
          <cell r="G126">
            <v>2.455661664392906</v>
          </cell>
          <cell r="H126">
            <v>0</v>
          </cell>
          <cell r="I126">
            <v>0</v>
          </cell>
          <cell r="J126">
            <v>925</v>
          </cell>
          <cell r="K126">
            <v>2.41117743659255</v>
          </cell>
          <cell r="L126">
            <v>893</v>
          </cell>
          <cell r="M126">
            <v>2.820237493683679</v>
          </cell>
          <cell r="N126">
            <v>1075</v>
          </cell>
          <cell r="O126">
            <v>2.6313856999485963</v>
          </cell>
          <cell r="P126">
            <v>241</v>
          </cell>
          <cell r="Q126">
            <v>2.699070444618658</v>
          </cell>
          <cell r="R126">
            <v>2</v>
          </cell>
          <cell r="S126">
            <v>3.389830508474576</v>
          </cell>
          <cell r="T126">
            <v>2211</v>
          </cell>
          <cell r="U126">
            <v>2.712617166413113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3136</v>
          </cell>
          <cell r="AE126">
            <v>2.6159056405465373</v>
          </cell>
        </row>
        <row r="127">
          <cell r="A127" t="str">
            <v>22 Ath</v>
          </cell>
          <cell r="B127">
            <v>117</v>
          </cell>
          <cell r="C127">
            <v>0.6166332876567936</v>
          </cell>
          <cell r="D127">
            <v>136</v>
          </cell>
          <cell r="E127">
            <v>0.8267477203647418</v>
          </cell>
          <cell r="F127">
            <v>19</v>
          </cell>
          <cell r="G127">
            <v>0.6480218281036835</v>
          </cell>
          <cell r="H127">
            <v>0</v>
          </cell>
          <cell r="I127">
            <v>0</v>
          </cell>
          <cell r="J127">
            <v>272</v>
          </cell>
          <cell r="K127">
            <v>0.7090165002737012</v>
          </cell>
          <cell r="L127">
            <v>213</v>
          </cell>
          <cell r="M127">
            <v>0.6726882263769582</v>
          </cell>
          <cell r="N127">
            <v>317</v>
          </cell>
          <cell r="O127">
            <v>0.7759528064034465</v>
          </cell>
          <cell r="P127">
            <v>59</v>
          </cell>
          <cell r="Q127">
            <v>0.6607682831224101</v>
          </cell>
          <cell r="R127">
            <v>2</v>
          </cell>
          <cell r="S127">
            <v>3.389830508474576</v>
          </cell>
          <cell r="T127">
            <v>591</v>
          </cell>
          <cell r="U127">
            <v>0.7250822005201943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863</v>
          </cell>
          <cell r="AE127">
            <v>0.7198745433009125</v>
          </cell>
        </row>
        <row r="128">
          <cell r="A128" t="str">
            <v>23 Charlerloi</v>
          </cell>
          <cell r="B128">
            <v>576</v>
          </cell>
          <cell r="C128">
            <v>3.035733108464214</v>
          </cell>
          <cell r="D128">
            <v>709</v>
          </cell>
          <cell r="E128">
            <v>4.310030395136779</v>
          </cell>
          <cell r="F128">
            <v>121</v>
          </cell>
          <cell r="G128">
            <v>4.1268758526603</v>
          </cell>
          <cell r="H128">
            <v>0</v>
          </cell>
          <cell r="I128">
            <v>0</v>
          </cell>
          <cell r="J128">
            <v>1406</v>
          </cell>
          <cell r="K128">
            <v>3.664989703620676</v>
          </cell>
          <cell r="L128">
            <v>915</v>
          </cell>
          <cell r="M128">
            <v>2.8897170288024254</v>
          </cell>
          <cell r="N128">
            <v>1636</v>
          </cell>
          <cell r="O128">
            <v>4.004601865224096</v>
          </cell>
          <cell r="P128">
            <v>354</v>
          </cell>
          <cell r="Q128">
            <v>3.964609698734461</v>
          </cell>
          <cell r="R128">
            <v>2</v>
          </cell>
          <cell r="S128">
            <v>3.389830508474576</v>
          </cell>
          <cell r="T128">
            <v>2907</v>
          </cell>
          <cell r="U128">
            <v>3.5665210776856267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4313</v>
          </cell>
          <cell r="AE128">
            <v>3.597704409335847</v>
          </cell>
        </row>
        <row r="129">
          <cell r="A129" t="str">
            <v>24 Mons</v>
          </cell>
          <cell r="B129">
            <v>337</v>
          </cell>
          <cell r="C129">
            <v>1.7761146832507644</v>
          </cell>
          <cell r="D129">
            <v>365</v>
          </cell>
          <cell r="E129">
            <v>2.2188449848024314</v>
          </cell>
          <cell r="F129">
            <v>64</v>
          </cell>
          <cell r="G129">
            <v>2.1828103683492497</v>
          </cell>
          <cell r="H129">
            <v>0</v>
          </cell>
          <cell r="I129">
            <v>0</v>
          </cell>
          <cell r="J129">
            <v>766</v>
          </cell>
          <cell r="K129">
            <v>1.9967155853296146</v>
          </cell>
          <cell r="L129">
            <v>494</v>
          </cell>
          <cell r="M129">
            <v>1.5601313794845881</v>
          </cell>
          <cell r="N129">
            <v>721</v>
          </cell>
          <cell r="O129">
            <v>1.7648642694538956</v>
          </cell>
          <cell r="P129">
            <v>213</v>
          </cell>
          <cell r="Q129">
            <v>2.3854854966961585</v>
          </cell>
          <cell r="R129">
            <v>3</v>
          </cell>
          <cell r="S129">
            <v>5.084745762711865</v>
          </cell>
          <cell r="T129">
            <v>1431</v>
          </cell>
          <cell r="U129">
            <v>1.7556558865387446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2197</v>
          </cell>
          <cell r="AE129">
            <v>1.8326354248344205</v>
          </cell>
        </row>
        <row r="130">
          <cell r="A130" t="str">
            <v>25 Mouscron</v>
          </cell>
          <cell r="B130">
            <v>113</v>
          </cell>
          <cell r="C130">
            <v>0.5955518077369031</v>
          </cell>
          <cell r="D130">
            <v>163</v>
          </cell>
          <cell r="E130">
            <v>0.9908814589665653</v>
          </cell>
          <cell r="F130">
            <v>16</v>
          </cell>
          <cell r="G130">
            <v>0.5457025920873124</v>
          </cell>
          <cell r="H130">
            <v>0</v>
          </cell>
          <cell r="I130">
            <v>0</v>
          </cell>
          <cell r="J130">
            <v>292</v>
          </cell>
          <cell r="K130">
            <v>0.7611500664702969</v>
          </cell>
          <cell r="L130">
            <v>278</v>
          </cell>
          <cell r="M130">
            <v>0.8779686710459829</v>
          </cell>
          <cell r="N130">
            <v>537</v>
          </cell>
          <cell r="O130">
            <v>1.3144689496487405</v>
          </cell>
          <cell r="P130">
            <v>64</v>
          </cell>
          <cell r="Q130">
            <v>0.7167655952514279</v>
          </cell>
          <cell r="R130">
            <v>0</v>
          </cell>
          <cell r="S130">
            <v>0</v>
          </cell>
          <cell r="T130">
            <v>879</v>
          </cell>
          <cell r="U130">
            <v>1.0784217500122686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1171</v>
          </cell>
          <cell r="AE130">
            <v>0.9767938472831618</v>
          </cell>
        </row>
        <row r="131">
          <cell r="A131" t="str">
            <v>26 Soignies</v>
          </cell>
          <cell r="B131">
            <v>267</v>
          </cell>
          <cell r="C131">
            <v>1.4071887846526827</v>
          </cell>
          <cell r="D131">
            <v>266</v>
          </cell>
          <cell r="E131">
            <v>1.6170212765957444</v>
          </cell>
          <cell r="F131">
            <v>68</v>
          </cell>
          <cell r="G131">
            <v>2.3192360163710775</v>
          </cell>
          <cell r="H131">
            <v>0</v>
          </cell>
          <cell r="I131">
            <v>0</v>
          </cell>
          <cell r="J131">
            <v>601</v>
          </cell>
          <cell r="K131">
            <v>1.5666136642077</v>
          </cell>
          <cell r="L131">
            <v>527</v>
          </cell>
          <cell r="M131">
            <v>1.6643506821627085</v>
          </cell>
          <cell r="N131">
            <v>637</v>
          </cell>
          <cell r="O131">
            <v>1.5592490147602378</v>
          </cell>
          <cell r="P131">
            <v>165</v>
          </cell>
          <cell r="Q131">
            <v>1.8479113002575875</v>
          </cell>
          <cell r="R131">
            <v>0</v>
          </cell>
          <cell r="S131">
            <v>0</v>
          </cell>
          <cell r="T131">
            <v>1329</v>
          </cell>
          <cell r="U131">
            <v>1.630514796093635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1930</v>
          </cell>
          <cell r="AE131">
            <v>1.6099164178108476</v>
          </cell>
        </row>
        <row r="132">
          <cell r="A132" t="str">
            <v>27 Thuin</v>
          </cell>
          <cell r="B132">
            <v>197</v>
          </cell>
          <cell r="C132">
            <v>1.038262886054601</v>
          </cell>
          <cell r="D132">
            <v>223</v>
          </cell>
          <cell r="E132">
            <v>1.3556231003039514</v>
          </cell>
          <cell r="F132">
            <v>38</v>
          </cell>
          <cell r="G132">
            <v>1.296043656207367</v>
          </cell>
          <cell r="H132">
            <v>0</v>
          </cell>
          <cell r="I132">
            <v>0</v>
          </cell>
          <cell r="J132">
            <v>458</v>
          </cell>
          <cell r="K132">
            <v>1.1938586659020411</v>
          </cell>
          <cell r="L132">
            <v>348</v>
          </cell>
          <cell r="M132">
            <v>1.0990399191510865</v>
          </cell>
          <cell r="N132">
            <v>499</v>
          </cell>
          <cell r="O132">
            <v>1.2214525249063717</v>
          </cell>
          <cell r="P132">
            <v>143</v>
          </cell>
          <cell r="Q132">
            <v>1.6015231268899093</v>
          </cell>
          <cell r="R132">
            <v>2</v>
          </cell>
          <cell r="S132">
            <v>3.389830508474576</v>
          </cell>
          <cell r="T132">
            <v>992</v>
          </cell>
          <cell r="U132">
            <v>1.2170584482504785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1450</v>
          </cell>
          <cell r="AE132">
            <v>1.2095226973190303</v>
          </cell>
        </row>
        <row r="133">
          <cell r="A133" t="str">
            <v>28 Tournai</v>
          </cell>
          <cell r="B133">
            <v>227</v>
          </cell>
          <cell r="C133">
            <v>1.196373985453779</v>
          </cell>
          <cell r="D133">
            <v>251</v>
          </cell>
          <cell r="E133">
            <v>1.5258358662613984</v>
          </cell>
          <cell r="F133">
            <v>33</v>
          </cell>
          <cell r="G133">
            <v>1.125511596180082</v>
          </cell>
          <cell r="H133">
            <v>0</v>
          </cell>
          <cell r="I133">
            <v>0</v>
          </cell>
          <cell r="J133">
            <v>511</v>
          </cell>
          <cell r="K133">
            <v>1.3320126163230197</v>
          </cell>
          <cell r="L133">
            <v>405</v>
          </cell>
          <cell r="M133">
            <v>1.279055078322385</v>
          </cell>
          <cell r="N133">
            <v>602</v>
          </cell>
          <cell r="O133">
            <v>1.473575991971214</v>
          </cell>
          <cell r="P133">
            <v>90</v>
          </cell>
          <cell r="Q133">
            <v>1.0079516183223205</v>
          </cell>
          <cell r="R133">
            <v>3</v>
          </cell>
          <cell r="S133">
            <v>5.084745762711865</v>
          </cell>
          <cell r="T133">
            <v>1100</v>
          </cell>
          <cell r="U133">
            <v>1.3495607793100064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1611</v>
          </cell>
          <cell r="AE133">
            <v>1.3438214244006608</v>
          </cell>
        </row>
        <row r="134">
          <cell r="A134" t="str">
            <v>29 Huy</v>
          </cell>
          <cell r="B134">
            <v>148</v>
          </cell>
          <cell r="C134">
            <v>0.7800147570359439</v>
          </cell>
          <cell r="D134">
            <v>154</v>
          </cell>
          <cell r="E134">
            <v>0.9361702127659575</v>
          </cell>
          <cell r="F134">
            <v>30</v>
          </cell>
          <cell r="G134">
            <v>1.023192360163711</v>
          </cell>
          <cell r="H134">
            <v>0</v>
          </cell>
          <cell r="I134">
            <v>0</v>
          </cell>
          <cell r="J134">
            <v>332</v>
          </cell>
          <cell r="K134">
            <v>0.8654171988634883</v>
          </cell>
          <cell r="L134">
            <v>286</v>
          </cell>
          <cell r="M134">
            <v>0.903233956543709</v>
          </cell>
          <cell r="N134">
            <v>372</v>
          </cell>
          <cell r="O134">
            <v>0.91058184221477</v>
          </cell>
          <cell r="P134">
            <v>97</v>
          </cell>
          <cell r="Q134">
            <v>1.0863478553029455</v>
          </cell>
          <cell r="R134">
            <v>1</v>
          </cell>
          <cell r="S134">
            <v>1.694915254237288</v>
          </cell>
          <cell r="T134">
            <v>756</v>
          </cell>
          <cell r="U134">
            <v>0.9275163174166953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1088</v>
          </cell>
          <cell r="AE134">
            <v>0.9075590997814519</v>
          </cell>
        </row>
        <row r="135">
          <cell r="A135" t="str">
            <v>30 Liège</v>
          </cell>
          <cell r="B135">
            <v>849</v>
          </cell>
          <cell r="C135">
            <v>4.474544112996733</v>
          </cell>
          <cell r="D135">
            <v>778</v>
          </cell>
          <cell r="E135">
            <v>4.729483282674772</v>
          </cell>
          <cell r="F135">
            <v>183</v>
          </cell>
          <cell r="G135">
            <v>6.241473396998636</v>
          </cell>
          <cell r="H135">
            <v>0</v>
          </cell>
          <cell r="I135">
            <v>0</v>
          </cell>
          <cell r="J135">
            <v>1810</v>
          </cell>
          <cell r="K135">
            <v>4.718087740791909</v>
          </cell>
          <cell r="L135">
            <v>1851</v>
          </cell>
          <cell r="M135">
            <v>5.845755432036381</v>
          </cell>
          <cell r="N135">
            <v>2264</v>
          </cell>
          <cell r="O135">
            <v>5.5418206741243</v>
          </cell>
          <cell r="P135">
            <v>587</v>
          </cell>
          <cell r="Q135">
            <v>6.57408444394669</v>
          </cell>
          <cell r="R135">
            <v>2</v>
          </cell>
          <cell r="S135">
            <v>3.389830508474576</v>
          </cell>
          <cell r="T135">
            <v>4704</v>
          </cell>
          <cell r="U135">
            <v>5.771212641703881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6514</v>
          </cell>
          <cell r="AE135">
            <v>5.4336764485077</v>
          </cell>
        </row>
        <row r="136">
          <cell r="A136" t="str">
            <v>31 Verviers</v>
          </cell>
          <cell r="B136">
            <v>355</v>
          </cell>
          <cell r="C136">
            <v>1.8709813428902706</v>
          </cell>
          <cell r="D136">
            <v>356</v>
          </cell>
          <cell r="E136">
            <v>2.164133738601824</v>
          </cell>
          <cell r="F136">
            <v>86</v>
          </cell>
          <cell r="G136">
            <v>2.9331514324693044</v>
          </cell>
          <cell r="H136">
            <v>1</v>
          </cell>
          <cell r="I136">
            <v>14.285714285714285</v>
          </cell>
          <cell r="J136">
            <v>798</v>
          </cell>
          <cell r="K136">
            <v>2.080129291244168</v>
          </cell>
          <cell r="L136">
            <v>826</v>
          </cell>
          <cell r="M136">
            <v>2.6086407276402226</v>
          </cell>
          <cell r="N136">
            <v>1179</v>
          </cell>
          <cell r="O136">
            <v>2.885956967664553</v>
          </cell>
          <cell r="P136">
            <v>295</v>
          </cell>
          <cell r="Q136">
            <v>3.303841415612051</v>
          </cell>
          <cell r="R136">
            <v>1</v>
          </cell>
          <cell r="S136">
            <v>1.694915254237288</v>
          </cell>
          <cell r="T136">
            <v>2301</v>
          </cell>
          <cell r="U136">
            <v>2.823035775629386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3099</v>
          </cell>
          <cell r="AE136">
            <v>2.5850419579252932</v>
          </cell>
        </row>
        <row r="137">
          <cell r="A137" t="str">
            <v>32 Waremme</v>
          </cell>
          <cell r="B137">
            <v>105</v>
          </cell>
          <cell r="C137">
            <v>0.5533888478971224</v>
          </cell>
          <cell r="D137">
            <v>101</v>
          </cell>
          <cell r="E137">
            <v>0.6139817629179332</v>
          </cell>
          <cell r="F137">
            <v>31</v>
          </cell>
          <cell r="G137">
            <v>1.0572987721691678</v>
          </cell>
          <cell r="H137">
            <v>0</v>
          </cell>
          <cell r="I137">
            <v>0</v>
          </cell>
          <cell r="J137">
            <v>237</v>
          </cell>
          <cell r="K137">
            <v>0.6177827594296588</v>
          </cell>
          <cell r="L137">
            <v>193</v>
          </cell>
          <cell r="M137">
            <v>0.6095250126326428</v>
          </cell>
          <cell r="N137">
            <v>248</v>
          </cell>
          <cell r="O137">
            <v>0.6070545614765134</v>
          </cell>
          <cell r="P137">
            <v>81</v>
          </cell>
          <cell r="Q137">
            <v>0.9071564564900886</v>
          </cell>
          <cell r="R137">
            <v>0</v>
          </cell>
          <cell r="S137">
            <v>0</v>
          </cell>
          <cell r="T137">
            <v>522</v>
          </cell>
          <cell r="U137">
            <v>0.6404279334543846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759</v>
          </cell>
          <cell r="AE137">
            <v>0.6331225705276855</v>
          </cell>
        </row>
        <row r="138">
          <cell r="A138" t="str">
            <v>33 Hasselt</v>
          </cell>
          <cell r="B138">
            <v>718</v>
          </cell>
          <cell r="C138">
            <v>3.7841256456203225</v>
          </cell>
          <cell r="D138">
            <v>684</v>
          </cell>
          <cell r="E138">
            <v>4.1580547112462005</v>
          </cell>
          <cell r="F138">
            <v>92</v>
          </cell>
          <cell r="G138">
            <v>3.1377899045020468</v>
          </cell>
          <cell r="H138">
            <v>0</v>
          </cell>
          <cell r="I138">
            <v>0</v>
          </cell>
          <cell r="J138">
            <v>1494</v>
          </cell>
          <cell r="K138">
            <v>3.894377394885697</v>
          </cell>
          <cell r="L138">
            <v>1207</v>
          </cell>
          <cell r="M138">
            <v>3.8118999494694292</v>
          </cell>
          <cell r="N138">
            <v>1672</v>
          </cell>
          <cell r="O138">
            <v>4.092722688664235</v>
          </cell>
          <cell r="P138">
            <v>318</v>
          </cell>
          <cell r="Q138">
            <v>3.5614290514055322</v>
          </cell>
          <cell r="R138">
            <v>3</v>
          </cell>
          <cell r="S138">
            <v>5.084745762711865</v>
          </cell>
          <cell r="T138">
            <v>3201</v>
          </cell>
          <cell r="U138">
            <v>3.927221867792119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4695</v>
          </cell>
          <cell r="AE138">
            <v>3.9163510785605844</v>
          </cell>
        </row>
        <row r="139">
          <cell r="A139" t="str">
            <v>34 Maaseik</v>
          </cell>
          <cell r="B139">
            <v>421</v>
          </cell>
          <cell r="C139">
            <v>2.218825761568462</v>
          </cell>
          <cell r="D139">
            <v>416</v>
          </cell>
          <cell r="E139">
            <v>2.5288753799392096</v>
          </cell>
          <cell r="F139">
            <v>52</v>
          </cell>
          <cell r="G139">
            <v>1.7735334242837655</v>
          </cell>
          <cell r="H139">
            <v>1</v>
          </cell>
          <cell r="I139">
            <v>14.285714285714285</v>
          </cell>
          <cell r="J139">
            <v>890</v>
          </cell>
          <cell r="K139">
            <v>2.3199436957485076</v>
          </cell>
          <cell r="L139">
            <v>831</v>
          </cell>
          <cell r="M139">
            <v>2.624431531076301</v>
          </cell>
          <cell r="N139">
            <v>1233</v>
          </cell>
          <cell r="O139">
            <v>3.018138202824762</v>
          </cell>
          <cell r="P139">
            <v>226</v>
          </cell>
          <cell r="Q139">
            <v>2.5310785082316047</v>
          </cell>
          <cell r="R139">
            <v>0</v>
          </cell>
          <cell r="S139">
            <v>0</v>
          </cell>
          <cell r="T139">
            <v>2290</v>
          </cell>
          <cell r="U139">
            <v>2.8095401678362864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3180</v>
          </cell>
          <cell r="AE139">
            <v>2.652608398258287</v>
          </cell>
        </row>
        <row r="140">
          <cell r="A140" t="str">
            <v>35 Tongres</v>
          </cell>
          <cell r="B140">
            <v>287</v>
          </cell>
          <cell r="C140">
            <v>1.5125961842521347</v>
          </cell>
          <cell r="D140">
            <v>308</v>
          </cell>
          <cell r="E140">
            <v>1.872340425531915</v>
          </cell>
          <cell r="F140">
            <v>47</v>
          </cell>
          <cell r="G140">
            <v>1.6030013642564802</v>
          </cell>
          <cell r="H140">
            <v>0</v>
          </cell>
          <cell r="I140">
            <v>0</v>
          </cell>
          <cell r="J140">
            <v>642</v>
          </cell>
          <cell r="K140">
            <v>1.6734874749107214</v>
          </cell>
          <cell r="L140">
            <v>551</v>
          </cell>
          <cell r="M140">
            <v>1.7401465386558868</v>
          </cell>
          <cell r="N140">
            <v>755</v>
          </cell>
          <cell r="O140">
            <v>1.8480894915918045</v>
          </cell>
          <cell r="P140">
            <v>134</v>
          </cell>
          <cell r="Q140">
            <v>1.500727965057677</v>
          </cell>
          <cell r="R140">
            <v>2</v>
          </cell>
          <cell r="S140">
            <v>3.389830508474576</v>
          </cell>
          <cell r="T140">
            <v>1442</v>
          </cell>
          <cell r="U140">
            <v>1.7691514943318447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2084</v>
          </cell>
          <cell r="AE140">
            <v>1.738376069801972</v>
          </cell>
        </row>
        <row r="141">
          <cell r="A141" t="str">
            <v>36 Arlon</v>
          </cell>
          <cell r="B141">
            <v>23</v>
          </cell>
          <cell r="C141">
            <v>0.12121850953936968</v>
          </cell>
          <cell r="D141">
            <v>33</v>
          </cell>
          <cell r="E141">
            <v>0.20060790273556234</v>
          </cell>
          <cell r="F141">
            <v>10</v>
          </cell>
          <cell r="G141">
            <v>0.34106412005457026</v>
          </cell>
          <cell r="H141">
            <v>0</v>
          </cell>
          <cell r="I141">
            <v>0</v>
          </cell>
          <cell r="J141">
            <v>66</v>
          </cell>
          <cell r="K141">
            <v>0.17204076844876576</v>
          </cell>
          <cell r="L141">
            <v>29</v>
          </cell>
          <cell r="M141">
            <v>0.0915866599292572</v>
          </cell>
          <cell r="N141">
            <v>43</v>
          </cell>
          <cell r="O141">
            <v>0.10525542799794385</v>
          </cell>
          <cell r="P141">
            <v>4</v>
          </cell>
          <cell r="Q141">
            <v>0.044797849703214244</v>
          </cell>
          <cell r="R141">
            <v>0</v>
          </cell>
          <cell r="S141">
            <v>0</v>
          </cell>
          <cell r="T141">
            <v>76</v>
          </cell>
          <cell r="U141">
            <v>0.09324238111596408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142</v>
          </cell>
          <cell r="AE141">
            <v>0.11844980897882917</v>
          </cell>
        </row>
        <row r="142">
          <cell r="A142" t="str">
            <v>37 Bastogne</v>
          </cell>
          <cell r="B142">
            <v>32</v>
          </cell>
          <cell r="C142">
            <v>0.16865183935912303</v>
          </cell>
          <cell r="D142">
            <v>49</v>
          </cell>
          <cell r="E142">
            <v>0.2978723404255319</v>
          </cell>
          <cell r="F142">
            <v>5</v>
          </cell>
          <cell r="G142">
            <v>0.17053206002728513</v>
          </cell>
          <cell r="H142">
            <v>0</v>
          </cell>
          <cell r="I142">
            <v>0</v>
          </cell>
          <cell r="J142">
            <v>86</v>
          </cell>
          <cell r="K142">
            <v>0.2241743346453614</v>
          </cell>
          <cell r="L142">
            <v>72</v>
          </cell>
          <cell r="M142">
            <v>0.22738756947953515</v>
          </cell>
          <cell r="N142">
            <v>146</v>
          </cell>
          <cell r="O142">
            <v>0.3573788950627861</v>
          </cell>
          <cell r="P142">
            <v>23</v>
          </cell>
          <cell r="Q142">
            <v>0.25758763579348193</v>
          </cell>
          <cell r="R142">
            <v>1</v>
          </cell>
          <cell r="S142">
            <v>1.694915254237288</v>
          </cell>
          <cell r="T142">
            <v>242</v>
          </cell>
          <cell r="U142">
            <v>0.2969033714482014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328</v>
          </cell>
          <cell r="AE142">
            <v>0.27360237566940826</v>
          </cell>
        </row>
        <row r="143">
          <cell r="A143" t="str">
            <v>38 Marche-en-Famenne</v>
          </cell>
          <cell r="B143">
            <v>71</v>
          </cell>
          <cell r="C143">
            <v>0.3741962685780542</v>
          </cell>
          <cell r="D143">
            <v>74</v>
          </cell>
          <cell r="E143">
            <v>0.44984802431610954</v>
          </cell>
          <cell r="F143">
            <v>12</v>
          </cell>
          <cell r="G143">
            <v>0.4092769440654843</v>
          </cell>
          <cell r="H143">
            <v>0</v>
          </cell>
          <cell r="I143">
            <v>0</v>
          </cell>
          <cell r="J143">
            <v>157</v>
          </cell>
          <cell r="K143">
            <v>0.40924849464327606</v>
          </cell>
          <cell r="L143">
            <v>108</v>
          </cell>
          <cell r="M143">
            <v>0.3410813542193027</v>
          </cell>
          <cell r="N143">
            <v>226</v>
          </cell>
          <cell r="O143">
            <v>0.5532029471519839</v>
          </cell>
          <cell r="P143">
            <v>52</v>
          </cell>
          <cell r="Q143">
            <v>0.5823720461417852</v>
          </cell>
          <cell r="R143">
            <v>0</v>
          </cell>
          <cell r="S143">
            <v>0</v>
          </cell>
          <cell r="T143">
            <v>386</v>
          </cell>
          <cell r="U143">
            <v>0.4735731461942386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543</v>
          </cell>
          <cell r="AE143">
            <v>0.45294539630636793</v>
          </cell>
        </row>
        <row r="144">
          <cell r="A144" t="str">
            <v>39 Neufchâteau</v>
          </cell>
          <cell r="B144">
            <v>60</v>
          </cell>
          <cell r="C144">
            <v>0.3162221987983556</v>
          </cell>
          <cell r="D144">
            <v>74</v>
          </cell>
          <cell r="E144">
            <v>0.44984802431610954</v>
          </cell>
          <cell r="F144">
            <v>9</v>
          </cell>
          <cell r="G144">
            <v>0.30695770804911326</v>
          </cell>
          <cell r="H144">
            <v>0</v>
          </cell>
          <cell r="I144">
            <v>0</v>
          </cell>
          <cell r="J144">
            <v>143</v>
          </cell>
          <cell r="K144">
            <v>0.3727549983056591</v>
          </cell>
          <cell r="L144">
            <v>115</v>
          </cell>
          <cell r="M144">
            <v>0.36318847902981305</v>
          </cell>
          <cell r="N144">
            <v>227</v>
          </cell>
          <cell r="O144">
            <v>0.555650747803099</v>
          </cell>
          <cell r="P144">
            <v>36</v>
          </cell>
          <cell r="Q144">
            <v>0.4031806473289283</v>
          </cell>
          <cell r="R144">
            <v>0</v>
          </cell>
          <cell r="S144">
            <v>0</v>
          </cell>
          <cell r="T144">
            <v>378</v>
          </cell>
          <cell r="U144">
            <v>0.46375815870834763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521</v>
          </cell>
          <cell r="AE144">
            <v>0.434594017450493</v>
          </cell>
        </row>
        <row r="145">
          <cell r="A145" t="str">
            <v>40 Virton</v>
          </cell>
          <cell r="B145">
            <v>41</v>
          </cell>
          <cell r="C145">
            <v>0.21608516917887635</v>
          </cell>
          <cell r="D145">
            <v>47</v>
          </cell>
          <cell r="E145">
            <v>0.2857142857142857</v>
          </cell>
          <cell r="F145">
            <v>8</v>
          </cell>
          <cell r="G145">
            <v>0.2728512960436562</v>
          </cell>
          <cell r="H145">
            <v>0</v>
          </cell>
          <cell r="I145">
            <v>0</v>
          </cell>
          <cell r="J145">
            <v>96</v>
          </cell>
          <cell r="K145">
            <v>0.25024111774365926</v>
          </cell>
          <cell r="L145">
            <v>67</v>
          </cell>
          <cell r="M145">
            <v>0.21159676604345626</v>
          </cell>
          <cell r="N145">
            <v>104</v>
          </cell>
          <cell r="O145">
            <v>0.25457126771595723</v>
          </cell>
          <cell r="P145">
            <v>26</v>
          </cell>
          <cell r="Q145">
            <v>0.2911860230708926</v>
          </cell>
          <cell r="R145">
            <v>0</v>
          </cell>
          <cell r="S145">
            <v>0</v>
          </cell>
          <cell r="T145">
            <v>197</v>
          </cell>
          <cell r="U145">
            <v>0.2416940668400648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293</v>
          </cell>
          <cell r="AE145">
            <v>0.24440700021687994</v>
          </cell>
        </row>
        <row r="146">
          <cell r="A146" t="str">
            <v>41 Dinant</v>
          </cell>
          <cell r="B146">
            <v>196</v>
          </cell>
          <cell r="C146">
            <v>1.0329925160746285</v>
          </cell>
          <cell r="D146">
            <v>200</v>
          </cell>
          <cell r="E146">
            <v>1.21580547112462</v>
          </cell>
          <cell r="F146">
            <v>35</v>
          </cell>
          <cell r="G146">
            <v>1.1937244201909958</v>
          </cell>
          <cell r="H146">
            <v>0</v>
          </cell>
          <cell r="I146">
            <v>0</v>
          </cell>
          <cell r="J146">
            <v>431</v>
          </cell>
          <cell r="K146">
            <v>1.1234783515366369</v>
          </cell>
          <cell r="L146">
            <v>271</v>
          </cell>
          <cell r="M146">
            <v>0.8558615462354724</v>
          </cell>
          <cell r="N146">
            <v>453</v>
          </cell>
          <cell r="O146">
            <v>1.108853694955083</v>
          </cell>
          <cell r="P146">
            <v>110</v>
          </cell>
          <cell r="Q146">
            <v>1.2319408668383918</v>
          </cell>
          <cell r="R146">
            <v>1</v>
          </cell>
          <cell r="S146">
            <v>1.694915254237288</v>
          </cell>
          <cell r="T146">
            <v>835</v>
          </cell>
          <cell r="U146">
            <v>1.0244393188398684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1266</v>
          </cell>
          <cell r="AE146">
            <v>1.0560384377971672</v>
          </cell>
        </row>
        <row r="147">
          <cell r="A147" t="str">
            <v>42 Namur</v>
          </cell>
          <cell r="B147">
            <v>508</v>
          </cell>
          <cell r="C147">
            <v>2.677347949826078</v>
          </cell>
          <cell r="D147">
            <v>507</v>
          </cell>
          <cell r="E147">
            <v>3.0820668693009114</v>
          </cell>
          <cell r="F147">
            <v>83</v>
          </cell>
          <cell r="G147">
            <v>2.830832196452933</v>
          </cell>
          <cell r="H147">
            <v>1</v>
          </cell>
          <cell r="I147">
            <v>14.285714285714285</v>
          </cell>
          <cell r="J147">
            <v>1099</v>
          </cell>
          <cell r="K147">
            <v>2.8647394625029325</v>
          </cell>
          <cell r="L147">
            <v>592</v>
          </cell>
          <cell r="M147">
            <v>1.8696311268317332</v>
          </cell>
          <cell r="N147">
            <v>998</v>
          </cell>
          <cell r="O147">
            <v>2.4429050498127434</v>
          </cell>
          <cell r="P147">
            <v>198</v>
          </cell>
          <cell r="Q147">
            <v>2.217493560309105</v>
          </cell>
          <cell r="R147">
            <v>2</v>
          </cell>
          <cell r="S147">
            <v>3.389830508474576</v>
          </cell>
          <cell r="T147">
            <v>1791</v>
          </cell>
          <cell r="U147">
            <v>2.1973303234038375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2890</v>
          </cell>
          <cell r="AE147">
            <v>2.410703858794481</v>
          </cell>
        </row>
        <row r="148">
          <cell r="A148" t="str">
            <v>43 Philippeville</v>
          </cell>
          <cell r="B148">
            <v>89</v>
          </cell>
          <cell r="C148">
            <v>0.46906292821756085</v>
          </cell>
          <cell r="D148">
            <v>112</v>
          </cell>
          <cell r="E148">
            <v>0.6808510638297872</v>
          </cell>
          <cell r="F148">
            <v>18</v>
          </cell>
          <cell r="G148">
            <v>0.6139154160982265</v>
          </cell>
          <cell r="H148">
            <v>0</v>
          </cell>
          <cell r="I148">
            <v>0</v>
          </cell>
          <cell r="J148">
            <v>219</v>
          </cell>
          <cell r="K148">
            <v>0.5708625498527227</v>
          </cell>
          <cell r="L148">
            <v>138</v>
          </cell>
          <cell r="M148">
            <v>0.4358261748357756</v>
          </cell>
          <cell r="N148">
            <v>256</v>
          </cell>
          <cell r="O148">
            <v>0.6266369666854331</v>
          </cell>
          <cell r="P148">
            <v>55</v>
          </cell>
          <cell r="Q148">
            <v>0.6159704334191959</v>
          </cell>
          <cell r="R148">
            <v>0</v>
          </cell>
          <cell r="S148">
            <v>0</v>
          </cell>
          <cell r="T148">
            <v>449</v>
          </cell>
          <cell r="U148">
            <v>0.5508661726456299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668</v>
          </cell>
          <cell r="AE148">
            <v>0.557214594351112</v>
          </cell>
        </row>
        <row r="149">
          <cell r="A149" t="str">
            <v>Autre</v>
          </cell>
          <cell r="B149">
            <v>49</v>
          </cell>
          <cell r="C149">
            <v>0.2582481290186571</v>
          </cell>
          <cell r="D149">
            <v>20</v>
          </cell>
          <cell r="E149">
            <v>0.12158054711246201</v>
          </cell>
          <cell r="F149">
            <v>4</v>
          </cell>
          <cell r="G149">
            <v>0.1364256480218281</v>
          </cell>
          <cell r="H149">
            <v>0</v>
          </cell>
          <cell r="I149">
            <v>0</v>
          </cell>
          <cell r="J149">
            <v>73</v>
          </cell>
          <cell r="K149">
            <v>0.19028751661757423</v>
          </cell>
          <cell r="L149">
            <v>89</v>
          </cell>
          <cell r="M149">
            <v>0.28107630116220317</v>
          </cell>
          <cell r="N149">
            <v>106</v>
          </cell>
          <cell r="O149">
            <v>0.25946686901818716</v>
          </cell>
          <cell r="P149">
            <v>37</v>
          </cell>
          <cell r="Q149">
            <v>0.4143801097547317</v>
          </cell>
          <cell r="R149">
            <v>0</v>
          </cell>
          <cell r="S149">
            <v>0</v>
          </cell>
          <cell r="T149">
            <v>232</v>
          </cell>
          <cell r="U149">
            <v>0.2846346370908377</v>
          </cell>
          <cell r="V149">
            <v>1</v>
          </cell>
          <cell r="W149">
            <v>50</v>
          </cell>
          <cell r="X149">
            <v>3</v>
          </cell>
          <cell r="Y149">
            <v>37.5</v>
          </cell>
          <cell r="Z149">
            <v>0</v>
          </cell>
          <cell r="AA149">
            <v>0</v>
          </cell>
          <cell r="AB149">
            <v>4</v>
          </cell>
          <cell r="AC149">
            <v>36.36363636363637</v>
          </cell>
          <cell r="AD149">
            <v>309</v>
          </cell>
          <cell r="AE149">
            <v>0.25775345756660717</v>
          </cell>
        </row>
        <row r="150">
          <cell r="A150" t="str">
            <v>Résidence inconnue- nationalité belge</v>
          </cell>
          <cell r="B150">
            <v>94</v>
          </cell>
          <cell r="C150">
            <v>0.49541477811742385</v>
          </cell>
          <cell r="D150">
            <v>91</v>
          </cell>
          <cell r="E150">
            <v>0.5531914893617021</v>
          </cell>
          <cell r="F150">
            <v>13</v>
          </cell>
          <cell r="G150">
            <v>0.44338335607094137</v>
          </cell>
          <cell r="H150">
            <v>0</v>
          </cell>
          <cell r="I150">
            <v>0</v>
          </cell>
          <cell r="J150">
            <v>198</v>
          </cell>
          <cell r="K150">
            <v>0.5161223053462972</v>
          </cell>
          <cell r="L150">
            <v>260</v>
          </cell>
          <cell r="M150">
            <v>0.8211217786760991</v>
          </cell>
          <cell r="N150">
            <v>360</v>
          </cell>
          <cell r="O150">
            <v>0.8812082344013903</v>
          </cell>
          <cell r="P150">
            <v>78</v>
          </cell>
          <cell r="Q150">
            <v>0.8735580692126778</v>
          </cell>
          <cell r="R150">
            <v>2</v>
          </cell>
          <cell r="S150">
            <v>3.389830508474576</v>
          </cell>
          <cell r="T150">
            <v>700</v>
          </cell>
          <cell r="U150">
            <v>0.8588114050154586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898</v>
          </cell>
          <cell r="AE150">
            <v>0.7490699187534409</v>
          </cell>
        </row>
        <row r="151">
          <cell r="A151" t="str">
            <v>Résidence inconnue- nationalité étrangère</v>
          </cell>
          <cell r="B151">
            <v>326</v>
          </cell>
          <cell r="C151">
            <v>1.7181406134710655</v>
          </cell>
          <cell r="D151">
            <v>246</v>
          </cell>
          <cell r="E151">
            <v>1.4954407294832825</v>
          </cell>
          <cell r="F151">
            <v>47</v>
          </cell>
          <cell r="G151">
            <v>1.6030013642564802</v>
          </cell>
          <cell r="H151">
            <v>1</v>
          </cell>
          <cell r="I151">
            <v>14.285714285714285</v>
          </cell>
          <cell r="J151">
            <v>620</v>
          </cell>
          <cell r="K151">
            <v>1.6161405520944658</v>
          </cell>
          <cell r="L151">
            <v>911</v>
          </cell>
          <cell r="M151">
            <v>2.8770843860535624</v>
          </cell>
          <cell r="N151">
            <v>1389</v>
          </cell>
          <cell r="O151">
            <v>3.399995104398697</v>
          </cell>
          <cell r="P151">
            <v>261</v>
          </cell>
          <cell r="Q151">
            <v>2.9230596931347295</v>
          </cell>
          <cell r="R151">
            <v>1</v>
          </cell>
          <cell r="S151">
            <v>1.694915254237288</v>
          </cell>
          <cell r="T151">
            <v>2562</v>
          </cell>
          <cell r="U151">
            <v>3.143249742356579</v>
          </cell>
          <cell r="V151">
            <v>1</v>
          </cell>
          <cell r="W151">
            <v>50</v>
          </cell>
          <cell r="X151">
            <v>4</v>
          </cell>
          <cell r="Y151">
            <v>50</v>
          </cell>
          <cell r="Z151">
            <v>1</v>
          </cell>
          <cell r="AA151">
            <v>100</v>
          </cell>
          <cell r="AB151">
            <v>6</v>
          </cell>
          <cell r="AC151">
            <v>54.54545454545454</v>
          </cell>
          <cell r="AD151">
            <v>3188</v>
          </cell>
          <cell r="AE151">
            <v>2.659281626933151</v>
          </cell>
        </row>
        <row r="152">
          <cell r="A152" t="str">
            <v>Total</v>
          </cell>
          <cell r="B152">
            <v>18974</v>
          </cell>
          <cell r="C152">
            <v>100</v>
          </cell>
          <cell r="D152">
            <v>16450</v>
          </cell>
          <cell r="E152">
            <v>100</v>
          </cell>
          <cell r="F152">
            <v>2932</v>
          </cell>
          <cell r="G152">
            <v>100</v>
          </cell>
          <cell r="H152">
            <v>7</v>
          </cell>
          <cell r="I152">
            <v>100</v>
          </cell>
          <cell r="J152">
            <v>38363</v>
          </cell>
          <cell r="K152">
            <v>100</v>
          </cell>
          <cell r="L152">
            <v>31664</v>
          </cell>
          <cell r="M152">
            <v>100</v>
          </cell>
          <cell r="N152">
            <v>40853</v>
          </cell>
          <cell r="O152">
            <v>100</v>
          </cell>
          <cell r="P152">
            <v>8929</v>
          </cell>
          <cell r="Q152">
            <v>100</v>
          </cell>
          <cell r="R152">
            <v>59</v>
          </cell>
          <cell r="S152">
            <v>100</v>
          </cell>
          <cell r="T152">
            <v>81508</v>
          </cell>
          <cell r="U152">
            <v>100</v>
          </cell>
          <cell r="V152">
            <v>2</v>
          </cell>
          <cell r="W152">
            <v>100</v>
          </cell>
          <cell r="X152">
            <v>8</v>
          </cell>
          <cell r="Y152">
            <v>100</v>
          </cell>
          <cell r="Z152">
            <v>1</v>
          </cell>
          <cell r="AA152">
            <v>100</v>
          </cell>
          <cell r="AB152">
            <v>11</v>
          </cell>
          <cell r="AC152">
            <v>100</v>
          </cell>
          <cell r="AD152">
            <v>119882</v>
          </cell>
          <cell r="AE152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01 Anvers</v>
          </cell>
          <cell r="B3">
            <v>2491</v>
          </cell>
          <cell r="C3">
            <v>6.830646045848415</v>
          </cell>
        </row>
        <row r="4">
          <cell r="A4" t="str">
            <v>02 Malines</v>
          </cell>
          <cell r="B4">
            <v>665</v>
          </cell>
          <cell r="C4">
            <v>1.8235165076231217</v>
          </cell>
        </row>
        <row r="5">
          <cell r="A5" t="str">
            <v>03 Turnhout</v>
          </cell>
          <cell r="B5">
            <v>1216</v>
          </cell>
          <cell r="C5">
            <v>3.334430185367994</v>
          </cell>
        </row>
        <row r="6">
          <cell r="A6" t="str">
            <v>04 Bruxelles-Capitale</v>
          </cell>
          <cell r="B6">
            <v>2531</v>
          </cell>
          <cell r="C6">
            <v>6.940331249314467</v>
          </cell>
        </row>
        <row r="7">
          <cell r="A7" t="str">
            <v>05 Hal-Vilvorde</v>
          </cell>
          <cell r="B7">
            <v>1694</v>
          </cell>
          <cell r="C7">
            <v>4.6451683667873205</v>
          </cell>
        </row>
        <row r="8">
          <cell r="A8" t="str">
            <v>06 Louvain</v>
          </cell>
          <cell r="B8">
            <v>1159</v>
          </cell>
          <cell r="C8">
            <v>3.1781287704288688</v>
          </cell>
        </row>
        <row r="9">
          <cell r="A9" t="str">
            <v>07 Nivelles</v>
          </cell>
          <cell r="B9">
            <v>1187</v>
          </cell>
          <cell r="C9">
            <v>3.2549084128551056</v>
          </cell>
        </row>
        <row r="10">
          <cell r="A10" t="str">
            <v>08 Bruges</v>
          </cell>
          <cell r="B10">
            <v>996</v>
          </cell>
          <cell r="C10">
            <v>2.731161566304705</v>
          </cell>
        </row>
        <row r="11">
          <cell r="A11" t="str">
            <v>09 Dixmude</v>
          </cell>
          <cell r="B11">
            <v>126</v>
          </cell>
          <cell r="C11">
            <v>0.3455083909180652</v>
          </cell>
        </row>
        <row r="12">
          <cell r="A12" t="str">
            <v>10 Ypres</v>
          </cell>
          <cell r="B12">
            <v>253</v>
          </cell>
          <cell r="C12">
            <v>0.6937589119227816</v>
          </cell>
        </row>
        <row r="13">
          <cell r="A13" t="str">
            <v>11 Courtrai</v>
          </cell>
          <cell r="B13">
            <v>706</v>
          </cell>
          <cell r="C13">
            <v>1.935943841175825</v>
          </cell>
        </row>
        <row r="14">
          <cell r="A14" t="str">
            <v>12 Ostende</v>
          </cell>
          <cell r="B14">
            <v>595</v>
          </cell>
          <cell r="C14">
            <v>1.6315674015575299</v>
          </cell>
        </row>
        <row r="15">
          <cell r="A15" t="str">
            <v>13 Roulers</v>
          </cell>
          <cell r="B15">
            <v>350</v>
          </cell>
          <cell r="C15">
            <v>0.9597455303279587</v>
          </cell>
        </row>
        <row r="16">
          <cell r="A16" t="str">
            <v>14 Tielt</v>
          </cell>
          <cell r="B16">
            <v>177</v>
          </cell>
          <cell r="C16">
            <v>0.485357025337282</v>
          </cell>
        </row>
        <row r="17">
          <cell r="A17" t="str">
            <v>15 Furnes</v>
          </cell>
          <cell r="B17">
            <v>192</v>
          </cell>
          <cell r="C17">
            <v>0.5264889766370516</v>
          </cell>
        </row>
        <row r="18">
          <cell r="A18" t="str">
            <v>16 Alost</v>
          </cell>
          <cell r="B18">
            <v>998</v>
          </cell>
          <cell r="C18">
            <v>2.736645826478008</v>
          </cell>
        </row>
        <row r="19">
          <cell r="A19" t="str">
            <v>17 Termonde</v>
          </cell>
          <cell r="B19">
            <v>601</v>
          </cell>
          <cell r="C19">
            <v>1.6480201820774376</v>
          </cell>
        </row>
        <row r="20">
          <cell r="A20" t="str">
            <v>18 Eeklo</v>
          </cell>
          <cell r="B20">
            <v>233</v>
          </cell>
          <cell r="C20">
            <v>0.6389163101897555</v>
          </cell>
        </row>
        <row r="21">
          <cell r="A21" t="str">
            <v>19 Gand</v>
          </cell>
          <cell r="B21">
            <v>1684</v>
          </cell>
          <cell r="C21">
            <v>4.617747065920808</v>
          </cell>
        </row>
        <row r="22">
          <cell r="A22" t="str">
            <v>20 Audenarde</v>
          </cell>
          <cell r="B22">
            <v>356</v>
          </cell>
          <cell r="C22">
            <v>0.9761983108478666</v>
          </cell>
        </row>
        <row r="23">
          <cell r="A23" t="str">
            <v>21 Saint-Nicolas</v>
          </cell>
          <cell r="B23">
            <v>658</v>
          </cell>
          <cell r="C23">
            <v>1.8043215970165627</v>
          </cell>
        </row>
        <row r="24">
          <cell r="A24" t="str">
            <v>22 Ath</v>
          </cell>
          <cell r="B24">
            <v>319</v>
          </cell>
          <cell r="C24">
            <v>0.8747394976417682</v>
          </cell>
        </row>
        <row r="25">
          <cell r="A25" t="str">
            <v>23 Charlerloi</v>
          </cell>
          <cell r="B25">
            <v>1660</v>
          </cell>
          <cell r="C25">
            <v>4.551935943841176</v>
          </cell>
        </row>
        <row r="26">
          <cell r="A26" t="str">
            <v>24 Mons</v>
          </cell>
          <cell r="B26">
            <v>987</v>
          </cell>
          <cell r="C26">
            <v>2.706482395524844</v>
          </cell>
        </row>
        <row r="27">
          <cell r="A27" t="str">
            <v>25 Mouscron</v>
          </cell>
          <cell r="B27">
            <v>283</v>
          </cell>
          <cell r="C27">
            <v>0.7760228145223209</v>
          </cell>
        </row>
        <row r="28">
          <cell r="A28" t="str">
            <v>26 Soignies</v>
          </cell>
          <cell r="B28">
            <v>650</v>
          </cell>
          <cell r="C28">
            <v>1.7823845563233518</v>
          </cell>
        </row>
        <row r="29">
          <cell r="A29" t="str">
            <v>27 Thuin</v>
          </cell>
          <cell r="B29">
            <v>643</v>
          </cell>
          <cell r="C29">
            <v>1.7631896457167933</v>
          </cell>
        </row>
        <row r="30">
          <cell r="A30" t="str">
            <v>28 Tournai</v>
          </cell>
          <cell r="B30">
            <v>599</v>
          </cell>
          <cell r="C30">
            <v>1.642535921904135</v>
          </cell>
        </row>
        <row r="31">
          <cell r="A31" t="str">
            <v>29 Huy</v>
          </cell>
          <cell r="B31">
            <v>589</v>
          </cell>
          <cell r="C31">
            <v>1.6151146210376224</v>
          </cell>
        </row>
        <row r="32">
          <cell r="A32" t="str">
            <v>30 Liège</v>
          </cell>
          <cell r="B32">
            <v>2713</v>
          </cell>
          <cell r="C32">
            <v>7.439398925085005</v>
          </cell>
        </row>
        <row r="33">
          <cell r="A33" t="str">
            <v>31 Verviers</v>
          </cell>
          <cell r="B33">
            <v>1018</v>
          </cell>
          <cell r="C33">
            <v>2.791488428211034</v>
          </cell>
        </row>
        <row r="34">
          <cell r="A34" t="str">
            <v>32 Waremme</v>
          </cell>
          <cell r="B34">
            <v>394</v>
          </cell>
          <cell r="C34">
            <v>1.0803992541406164</v>
          </cell>
        </row>
        <row r="35">
          <cell r="A35" t="str">
            <v>33 Hasselt</v>
          </cell>
          <cell r="B35">
            <v>1289</v>
          </cell>
          <cell r="C35">
            <v>3.53460568169354</v>
          </cell>
        </row>
        <row r="36">
          <cell r="A36" t="str">
            <v>34 Maaseik</v>
          </cell>
          <cell r="B36">
            <v>541</v>
          </cell>
          <cell r="C36">
            <v>1.483492376878359</v>
          </cell>
        </row>
        <row r="37">
          <cell r="A37" t="str">
            <v>35 Tongres</v>
          </cell>
          <cell r="B37">
            <v>553</v>
          </cell>
          <cell r="C37">
            <v>1.5163979379181745</v>
          </cell>
        </row>
        <row r="38">
          <cell r="A38" t="str">
            <v>36 Arlon</v>
          </cell>
          <cell r="B38">
            <v>95</v>
          </cell>
          <cell r="C38">
            <v>0.2605023582318745</v>
          </cell>
        </row>
        <row r="39">
          <cell r="A39" t="str">
            <v>37 Bastogne</v>
          </cell>
          <cell r="B39">
            <v>164</v>
          </cell>
          <cell r="C39">
            <v>0.449709334210815</v>
          </cell>
        </row>
        <row r="40">
          <cell r="A40" t="str">
            <v>38 Marche-en-Famenne</v>
          </cell>
          <cell r="B40">
            <v>248</v>
          </cell>
          <cell r="C40">
            <v>0.680048261489525</v>
          </cell>
        </row>
        <row r="41">
          <cell r="A41" t="str">
            <v>39 Neufchâteau</v>
          </cell>
          <cell r="B41">
            <v>222</v>
          </cell>
          <cell r="C41">
            <v>0.6087528792365909</v>
          </cell>
        </row>
        <row r="42">
          <cell r="A42" t="str">
            <v>40 Virton</v>
          </cell>
          <cell r="B42">
            <v>151</v>
          </cell>
          <cell r="C42">
            <v>0.41406164308434795</v>
          </cell>
        </row>
        <row r="43">
          <cell r="A43" t="str">
            <v>41 Dinant</v>
          </cell>
          <cell r="B43">
            <v>430</v>
          </cell>
          <cell r="C43">
            <v>1.1791159372600637</v>
          </cell>
        </row>
        <row r="44">
          <cell r="A44" t="str">
            <v>42 Namur</v>
          </cell>
          <cell r="B44">
            <v>1285</v>
          </cell>
          <cell r="C44">
            <v>3.523637161346934</v>
          </cell>
        </row>
        <row r="45">
          <cell r="A45" t="str">
            <v>43 Philippeville</v>
          </cell>
          <cell r="B45">
            <v>340</v>
          </cell>
          <cell r="C45">
            <v>0.9323242294614457</v>
          </cell>
        </row>
        <row r="46">
          <cell r="A46" t="str">
            <v>Autre</v>
          </cell>
          <cell r="B46">
            <v>123</v>
          </cell>
          <cell r="C46">
            <v>0.3372820006581112</v>
          </cell>
        </row>
        <row r="47">
          <cell r="A47" t="str">
            <v>Résidence inconnue- nationalité belge</v>
          </cell>
          <cell r="B47">
            <v>2276</v>
          </cell>
          <cell r="C47">
            <v>6.241088077218382</v>
          </cell>
        </row>
        <row r="48">
          <cell r="A48" t="str">
            <v>Résidence inconnue- nationalité étrangère</v>
          </cell>
          <cell r="B48">
            <v>28</v>
          </cell>
          <cell r="C48">
            <v>0.07677964242623671</v>
          </cell>
        </row>
        <row r="49">
          <cell r="A49" t="str">
            <v>Total</v>
          </cell>
          <cell r="B49">
            <v>36468</v>
          </cell>
          <cell r="C49">
            <v>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inconnus</v>
          </cell>
          <cell r="B3">
            <v>3</v>
          </cell>
          <cell r="C3">
            <v>0.007985307035055497</v>
          </cell>
        </row>
        <row r="4">
          <cell r="A4" t="str">
            <v>01 Anvers</v>
          </cell>
          <cell r="B4">
            <v>2690</v>
          </cell>
          <cell r="C4">
            <v>7.160158641433097</v>
          </cell>
        </row>
        <row r="5">
          <cell r="A5" t="str">
            <v>02 Malines</v>
          </cell>
          <cell r="B5">
            <v>823</v>
          </cell>
          <cell r="C5">
            <v>2.1906358966168917</v>
          </cell>
        </row>
        <row r="6">
          <cell r="A6" t="str">
            <v>03 Turnhout</v>
          </cell>
          <cell r="B6">
            <v>1202</v>
          </cell>
          <cell r="C6">
            <v>3.199446352045569</v>
          </cell>
        </row>
        <row r="7">
          <cell r="A7" t="str">
            <v>04 Bruxelles-Capitale</v>
          </cell>
          <cell r="B7">
            <v>2524</v>
          </cell>
          <cell r="C7">
            <v>6.718304985493359</v>
          </cell>
        </row>
        <row r="8">
          <cell r="A8" t="str">
            <v>05 Hal-Vilvorde</v>
          </cell>
          <cell r="B8">
            <v>1765</v>
          </cell>
          <cell r="C8">
            <v>4.698022305624318</v>
          </cell>
        </row>
        <row r="9">
          <cell r="A9" t="str">
            <v>06 Louvain</v>
          </cell>
          <cell r="B9">
            <v>1184</v>
          </cell>
          <cell r="C9">
            <v>3.1515345098352374</v>
          </cell>
        </row>
        <row r="10">
          <cell r="A10" t="str">
            <v>07 Nivelles</v>
          </cell>
          <cell r="B10">
            <v>1145</v>
          </cell>
          <cell r="C10">
            <v>3.0477255183795147</v>
          </cell>
        </row>
        <row r="11">
          <cell r="A11" t="str">
            <v>08 Bruges</v>
          </cell>
          <cell r="B11">
            <v>1033</v>
          </cell>
          <cell r="C11">
            <v>2.749607389070776</v>
          </cell>
        </row>
        <row r="12">
          <cell r="A12" t="str">
            <v>09 Dixmude</v>
          </cell>
          <cell r="B12">
            <v>140</v>
          </cell>
          <cell r="C12">
            <v>0.3726476616359232</v>
          </cell>
        </row>
        <row r="13">
          <cell r="A13" t="str">
            <v>10 Ypres</v>
          </cell>
          <cell r="B13">
            <v>251</v>
          </cell>
          <cell r="C13">
            <v>0.6681040219329766</v>
          </cell>
        </row>
        <row r="14">
          <cell r="A14" t="str">
            <v>11 Courtrai</v>
          </cell>
          <cell r="B14">
            <v>666</v>
          </cell>
          <cell r="C14">
            <v>1.7727381617823206</v>
          </cell>
        </row>
        <row r="15">
          <cell r="A15" t="str">
            <v>12 Ostende</v>
          </cell>
          <cell r="B15">
            <v>629</v>
          </cell>
          <cell r="C15">
            <v>1.6742527083499694</v>
          </cell>
        </row>
        <row r="16">
          <cell r="A16" t="str">
            <v>13 Roulers</v>
          </cell>
          <cell r="B16">
            <v>349</v>
          </cell>
          <cell r="C16">
            <v>0.9289573850781229</v>
          </cell>
        </row>
        <row r="17">
          <cell r="A17" t="str">
            <v>14 Tielt</v>
          </cell>
          <cell r="B17">
            <v>184</v>
          </cell>
          <cell r="C17">
            <v>0.4897654981500706</v>
          </cell>
        </row>
        <row r="18">
          <cell r="A18" t="str">
            <v>15 Furnes</v>
          </cell>
          <cell r="B18">
            <v>208</v>
          </cell>
          <cell r="C18">
            <v>0.5536479544305145</v>
          </cell>
        </row>
        <row r="19">
          <cell r="A19" t="str">
            <v>16 Alost</v>
          </cell>
          <cell r="B19">
            <v>1074</v>
          </cell>
          <cell r="C19">
            <v>2.858739918549868</v>
          </cell>
        </row>
        <row r="20">
          <cell r="A20" t="str">
            <v>17 Termonde</v>
          </cell>
          <cell r="B20">
            <v>600</v>
          </cell>
          <cell r="C20">
            <v>1.5970614070110996</v>
          </cell>
        </row>
        <row r="21">
          <cell r="A21" t="str">
            <v>18 Eeklo</v>
          </cell>
          <cell r="B21">
            <v>205</v>
          </cell>
          <cell r="C21">
            <v>0.545662647395459</v>
          </cell>
        </row>
        <row r="22">
          <cell r="A22" t="str">
            <v>19 Gand</v>
          </cell>
          <cell r="B22">
            <v>1821</v>
          </cell>
          <cell r="C22">
            <v>4.847081370278687</v>
          </cell>
        </row>
        <row r="23">
          <cell r="A23" t="str">
            <v>20 Audenarde</v>
          </cell>
          <cell r="B23">
            <v>344</v>
          </cell>
          <cell r="C23">
            <v>0.9156485400196972</v>
          </cell>
        </row>
        <row r="24">
          <cell r="A24" t="str">
            <v>21 Saint-Nicolas</v>
          </cell>
          <cell r="B24">
            <v>748</v>
          </cell>
          <cell r="C24">
            <v>1.9910032207405042</v>
          </cell>
        </row>
        <row r="25">
          <cell r="A25" t="str">
            <v>22 Ath</v>
          </cell>
          <cell r="B25">
            <v>388</v>
          </cell>
          <cell r="C25">
            <v>1.0327663765338444</v>
          </cell>
        </row>
        <row r="26">
          <cell r="A26" t="str">
            <v>23 Charlerloi</v>
          </cell>
          <cell r="B26">
            <v>1722</v>
          </cell>
          <cell r="C26">
            <v>4.583566238121856</v>
          </cell>
        </row>
        <row r="27">
          <cell r="A27" t="str">
            <v>24 Mons</v>
          </cell>
          <cell r="B27">
            <v>1058</v>
          </cell>
          <cell r="C27">
            <v>2.816151614362906</v>
          </cell>
        </row>
        <row r="28">
          <cell r="A28" t="str">
            <v>25 Mouscron</v>
          </cell>
          <cell r="B28">
            <v>228</v>
          </cell>
          <cell r="C28">
            <v>0.6068833346642178</v>
          </cell>
        </row>
        <row r="29">
          <cell r="A29" t="str">
            <v>26 Soignies</v>
          </cell>
          <cell r="B29">
            <v>679</v>
          </cell>
          <cell r="C29">
            <v>1.8073411589342276</v>
          </cell>
        </row>
        <row r="30">
          <cell r="A30" t="str">
            <v>27 Thuin</v>
          </cell>
          <cell r="B30">
            <v>740</v>
          </cell>
          <cell r="C30">
            <v>1.969709068647023</v>
          </cell>
        </row>
        <row r="31">
          <cell r="A31" t="str">
            <v>28 Tournai</v>
          </cell>
          <cell r="B31">
            <v>523</v>
          </cell>
          <cell r="C31">
            <v>1.3921051931113417</v>
          </cell>
        </row>
        <row r="32">
          <cell r="A32" t="str">
            <v>29 Huy</v>
          </cell>
          <cell r="B32">
            <v>594</v>
          </cell>
          <cell r="C32">
            <v>1.5810907929409885</v>
          </cell>
        </row>
        <row r="33">
          <cell r="A33" t="str">
            <v>30 Liège</v>
          </cell>
          <cell r="B33">
            <v>2750</v>
          </cell>
          <cell r="C33">
            <v>7.319864782134207</v>
          </cell>
        </row>
        <row r="34">
          <cell r="A34" t="str">
            <v>31 Verviers</v>
          </cell>
          <cell r="B34">
            <v>964</v>
          </cell>
          <cell r="C34">
            <v>2.5659453272644996</v>
          </cell>
        </row>
        <row r="35">
          <cell r="A35" t="str">
            <v>32 Waremme</v>
          </cell>
          <cell r="B35">
            <v>418</v>
          </cell>
          <cell r="C35">
            <v>1.1126194468843993</v>
          </cell>
        </row>
        <row r="36">
          <cell r="A36" t="str">
            <v>33 Hasselt</v>
          </cell>
          <cell r="B36">
            <v>1291</v>
          </cell>
          <cell r="C36">
            <v>3.4363437940855492</v>
          </cell>
        </row>
        <row r="37">
          <cell r="A37" t="str">
            <v>34 Maaseik</v>
          </cell>
          <cell r="B37">
            <v>593</v>
          </cell>
          <cell r="C37">
            <v>1.5784290239293035</v>
          </cell>
        </row>
        <row r="38">
          <cell r="A38" t="str">
            <v>35 Tongres</v>
          </cell>
          <cell r="B38">
            <v>548</v>
          </cell>
          <cell r="C38">
            <v>1.4586494184034708</v>
          </cell>
        </row>
        <row r="39">
          <cell r="A39" t="str">
            <v>36 Arlon</v>
          </cell>
          <cell r="B39">
            <v>136</v>
          </cell>
          <cell r="C39">
            <v>0.3620005855891826</v>
          </cell>
        </row>
        <row r="40">
          <cell r="A40" t="str">
            <v>37 Bastogne</v>
          </cell>
          <cell r="B40">
            <v>171</v>
          </cell>
          <cell r="C40">
            <v>0.4551625009981633</v>
          </cell>
        </row>
        <row r="41">
          <cell r="A41" t="str">
            <v>38 Marche-en-Famenne</v>
          </cell>
          <cell r="B41">
            <v>271</v>
          </cell>
          <cell r="C41">
            <v>0.7213394021666801</v>
          </cell>
        </row>
        <row r="42">
          <cell r="A42" t="str">
            <v>39 Neufchâteau</v>
          </cell>
          <cell r="B42">
            <v>260</v>
          </cell>
          <cell r="C42">
            <v>0.6920599430381431</v>
          </cell>
        </row>
        <row r="43">
          <cell r="A43" t="str">
            <v>40 Virton</v>
          </cell>
          <cell r="B43">
            <v>133</v>
          </cell>
          <cell r="C43">
            <v>0.35401527855412707</v>
          </cell>
        </row>
        <row r="44">
          <cell r="A44" t="str">
            <v>41 Dinant</v>
          </cell>
          <cell r="B44">
            <v>480</v>
          </cell>
          <cell r="C44">
            <v>1.2776491256088798</v>
          </cell>
        </row>
        <row r="45">
          <cell r="A45" t="str">
            <v>42 Namur</v>
          </cell>
          <cell r="B45">
            <v>1302</v>
          </cell>
          <cell r="C45">
            <v>3.465623253214086</v>
          </cell>
        </row>
        <row r="46">
          <cell r="A46" t="str">
            <v>43 Philippeville</v>
          </cell>
          <cell r="B46">
            <v>343</v>
          </cell>
          <cell r="C46">
            <v>0.912986771008012</v>
          </cell>
        </row>
        <row r="47">
          <cell r="A47" t="str">
            <v>Autre</v>
          </cell>
          <cell r="B47">
            <v>115</v>
          </cell>
          <cell r="C47">
            <v>0.3061034363437941</v>
          </cell>
        </row>
        <row r="48">
          <cell r="A48" t="str">
            <v>Résidence inconnue- nationalité belge</v>
          </cell>
          <cell r="B48">
            <v>2259</v>
          </cell>
          <cell r="C48">
            <v>6.01293619739679</v>
          </cell>
        </row>
        <row r="49">
          <cell r="A49" t="str">
            <v>Résidence inconnue- nationalité étrangère</v>
          </cell>
          <cell r="B49">
            <v>15</v>
          </cell>
          <cell r="C49">
            <v>0.03992653517527749</v>
          </cell>
        </row>
        <row r="50">
          <cell r="A50" t="str">
            <v>Total</v>
          </cell>
          <cell r="B50">
            <v>37569</v>
          </cell>
          <cell r="C50">
            <v>100</v>
          </cell>
        </row>
        <row r="108">
          <cell r="A108" t="str">
            <v>inconnus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3</v>
          </cell>
          <cell r="O108">
            <v>0.02554278416347382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</v>
          </cell>
          <cell r="U108">
            <v>0.015001500150015003</v>
          </cell>
          <cell r="V108">
            <v>3</v>
          </cell>
          <cell r="W108">
            <v>0.007985307035055497</v>
          </cell>
        </row>
        <row r="109">
          <cell r="A109" t="str">
            <v>01 Anvers</v>
          </cell>
          <cell r="B109">
            <v>764</v>
          </cell>
          <cell r="C109">
            <v>7.97827903091061</v>
          </cell>
          <cell r="D109">
            <v>475</v>
          </cell>
          <cell r="E109">
            <v>6.230325288562434</v>
          </cell>
          <cell r="F109">
            <v>18</v>
          </cell>
          <cell r="G109">
            <v>4.8517520215633425</v>
          </cell>
          <cell r="H109">
            <v>1257</v>
          </cell>
          <cell r="I109">
            <v>7.153833020317569</v>
          </cell>
          <cell r="J109">
            <v>0</v>
          </cell>
          <cell r="K109">
            <v>0</v>
          </cell>
          <cell r="L109">
            <v>645</v>
          </cell>
          <cell r="M109">
            <v>8.183202232935804</v>
          </cell>
          <cell r="N109">
            <v>766</v>
          </cell>
          <cell r="O109">
            <v>6.521924223073649</v>
          </cell>
          <cell r="P109">
            <v>22</v>
          </cell>
          <cell r="Q109">
            <v>6.06060606060606</v>
          </cell>
          <cell r="R109">
            <v>0</v>
          </cell>
          <cell r="S109">
            <v>0</v>
          </cell>
          <cell r="T109">
            <v>1433</v>
          </cell>
          <cell r="U109">
            <v>7.165716571657166</v>
          </cell>
          <cell r="V109">
            <v>2690</v>
          </cell>
          <cell r="W109">
            <v>7.160158641433097</v>
          </cell>
        </row>
        <row r="110">
          <cell r="A110" t="str">
            <v>02 Malines</v>
          </cell>
          <cell r="B110">
            <v>268</v>
          </cell>
          <cell r="C110">
            <v>2.798663324979114</v>
          </cell>
          <cell r="D110">
            <v>135</v>
          </cell>
          <cell r="E110">
            <v>1.7707240293809026</v>
          </cell>
          <cell r="F110">
            <v>6</v>
          </cell>
          <cell r="G110">
            <v>1.6172506738544472</v>
          </cell>
          <cell r="H110">
            <v>409</v>
          </cell>
          <cell r="I110">
            <v>2.3276990495703145</v>
          </cell>
          <cell r="J110">
            <v>0</v>
          </cell>
          <cell r="K110">
            <v>0</v>
          </cell>
          <cell r="L110">
            <v>196</v>
          </cell>
          <cell r="M110">
            <v>2.4866785079928952</v>
          </cell>
          <cell r="N110">
            <v>213</v>
          </cell>
          <cell r="O110">
            <v>1.8135376756066413</v>
          </cell>
          <cell r="P110">
            <v>5</v>
          </cell>
          <cell r="Q110">
            <v>1.3774104683195594</v>
          </cell>
          <cell r="R110">
            <v>0</v>
          </cell>
          <cell r="S110">
            <v>0</v>
          </cell>
          <cell r="T110">
            <v>414</v>
          </cell>
          <cell r="U110">
            <v>2.07020702070207</v>
          </cell>
          <cell r="V110">
            <v>823</v>
          </cell>
          <cell r="W110">
            <v>2.1906358966168917</v>
          </cell>
        </row>
        <row r="111">
          <cell r="A111" t="str">
            <v>03 Turnhout</v>
          </cell>
          <cell r="B111">
            <v>356</v>
          </cell>
          <cell r="C111">
            <v>3.717627401837928</v>
          </cell>
          <cell r="D111">
            <v>203</v>
          </cell>
          <cell r="E111">
            <v>2.662644281217209</v>
          </cell>
          <cell r="F111">
            <v>13</v>
          </cell>
          <cell r="G111">
            <v>3.504043126684637</v>
          </cell>
          <cell r="H111">
            <v>572</v>
          </cell>
          <cell r="I111">
            <v>3.255363951966308</v>
          </cell>
          <cell r="J111">
            <v>0</v>
          </cell>
          <cell r="K111">
            <v>0</v>
          </cell>
          <cell r="L111">
            <v>264</v>
          </cell>
          <cell r="M111">
            <v>3.3494037046434912</v>
          </cell>
          <cell r="N111">
            <v>350</v>
          </cell>
          <cell r="O111">
            <v>2.979991485738612</v>
          </cell>
          <cell r="P111">
            <v>16</v>
          </cell>
          <cell r="Q111">
            <v>4.40771349862259</v>
          </cell>
          <cell r="R111">
            <v>0</v>
          </cell>
          <cell r="S111">
            <v>0</v>
          </cell>
          <cell r="T111">
            <v>630</v>
          </cell>
          <cell r="U111">
            <v>3.1503150315031503</v>
          </cell>
          <cell r="V111">
            <v>1202</v>
          </cell>
          <cell r="W111">
            <v>3.199446352045569</v>
          </cell>
        </row>
        <row r="112">
          <cell r="A112" t="str">
            <v>04 Bruxelles-Capitale</v>
          </cell>
          <cell r="B112">
            <v>522</v>
          </cell>
          <cell r="C112">
            <v>5.451127819548872</v>
          </cell>
          <cell r="D112">
            <v>564</v>
          </cell>
          <cell r="E112">
            <v>7.397691500524659</v>
          </cell>
          <cell r="F112">
            <v>18</v>
          </cell>
          <cell r="G112">
            <v>4.8517520215633425</v>
          </cell>
          <cell r="H112">
            <v>1104</v>
          </cell>
          <cell r="I112">
            <v>6.2830800751237845</v>
          </cell>
          <cell r="J112">
            <v>0</v>
          </cell>
          <cell r="K112">
            <v>0</v>
          </cell>
          <cell r="L112">
            <v>561</v>
          </cell>
          <cell r="M112">
            <v>7.117482872367421</v>
          </cell>
          <cell r="N112">
            <v>848</v>
          </cell>
          <cell r="O112">
            <v>7.2200936568752665</v>
          </cell>
          <cell r="P112">
            <v>11</v>
          </cell>
          <cell r="Q112">
            <v>3.03030303030303</v>
          </cell>
          <cell r="R112">
            <v>0</v>
          </cell>
          <cell r="S112">
            <v>0</v>
          </cell>
          <cell r="T112">
            <v>1420</v>
          </cell>
          <cell r="U112">
            <v>7.100710071007101</v>
          </cell>
          <cell r="V112">
            <v>2524</v>
          </cell>
          <cell r="W112">
            <v>6.718304985493359</v>
          </cell>
        </row>
        <row r="113">
          <cell r="A113" t="str">
            <v>05 Hal-Vilvorde</v>
          </cell>
          <cell r="B113">
            <v>486</v>
          </cell>
          <cell r="C113">
            <v>5.075187969924812</v>
          </cell>
          <cell r="D113">
            <v>359</v>
          </cell>
          <cell r="E113">
            <v>4.708814270724029</v>
          </cell>
          <cell r="F113">
            <v>13</v>
          </cell>
          <cell r="G113">
            <v>3.504043126684637</v>
          </cell>
          <cell r="H113">
            <v>858</v>
          </cell>
          <cell r="I113">
            <v>4.883045927949462</v>
          </cell>
          <cell r="J113">
            <v>0</v>
          </cell>
          <cell r="K113">
            <v>0</v>
          </cell>
          <cell r="L113">
            <v>370</v>
          </cell>
          <cell r="M113">
            <v>4.6942400405988325</v>
          </cell>
          <cell r="N113">
            <v>522</v>
          </cell>
          <cell r="O113">
            <v>4.444444444444445</v>
          </cell>
          <cell r="P113">
            <v>15</v>
          </cell>
          <cell r="Q113">
            <v>4.132231404958678</v>
          </cell>
          <cell r="R113">
            <v>0</v>
          </cell>
          <cell r="S113">
            <v>0</v>
          </cell>
          <cell r="T113">
            <v>907</v>
          </cell>
          <cell r="U113">
            <v>4.535453545354535</v>
          </cell>
          <cell r="V113">
            <v>1765</v>
          </cell>
          <cell r="W113">
            <v>4.698022305624318</v>
          </cell>
        </row>
        <row r="114">
          <cell r="A114" t="str">
            <v>06 Louvain</v>
          </cell>
          <cell r="B114">
            <v>334</v>
          </cell>
          <cell r="C114">
            <v>3.4878863826232247</v>
          </cell>
          <cell r="D114">
            <v>231</v>
          </cell>
          <cell r="E114">
            <v>3.0299055613851</v>
          </cell>
          <cell r="F114">
            <v>18</v>
          </cell>
          <cell r="G114">
            <v>4.8517520215633425</v>
          </cell>
          <cell r="H114">
            <v>583</v>
          </cell>
          <cell r="I114">
            <v>3.3179671048887376</v>
          </cell>
          <cell r="J114">
            <v>0</v>
          </cell>
          <cell r="K114">
            <v>0</v>
          </cell>
          <cell r="L114">
            <v>259</v>
          </cell>
          <cell r="M114">
            <v>3.285968028419183</v>
          </cell>
          <cell r="N114">
            <v>331</v>
          </cell>
          <cell r="O114">
            <v>2.8182205193699446</v>
          </cell>
          <cell r="P114">
            <v>11</v>
          </cell>
          <cell r="Q114">
            <v>3.03030303030303</v>
          </cell>
          <cell r="R114">
            <v>0</v>
          </cell>
          <cell r="S114">
            <v>0</v>
          </cell>
          <cell r="T114">
            <v>601</v>
          </cell>
          <cell r="U114">
            <v>3.0053005300530047</v>
          </cell>
          <cell r="V114">
            <v>1184</v>
          </cell>
          <cell r="W114">
            <v>3.1515345098352374</v>
          </cell>
        </row>
        <row r="115">
          <cell r="A115" t="str">
            <v>07 Nivelles</v>
          </cell>
          <cell r="B115">
            <v>298</v>
          </cell>
          <cell r="C115">
            <v>3.1119465329991645</v>
          </cell>
          <cell r="D115">
            <v>248</v>
          </cell>
          <cell r="E115">
            <v>3.2528856243441764</v>
          </cell>
          <cell r="F115">
            <v>10</v>
          </cell>
          <cell r="G115">
            <v>2.6954177897574128</v>
          </cell>
          <cell r="H115">
            <v>556</v>
          </cell>
          <cell r="I115">
            <v>3.1643048204427746</v>
          </cell>
          <cell r="J115">
            <v>0</v>
          </cell>
          <cell r="K115">
            <v>0</v>
          </cell>
          <cell r="L115">
            <v>226</v>
          </cell>
          <cell r="M115">
            <v>2.8672925653387464</v>
          </cell>
          <cell r="N115">
            <v>351</v>
          </cell>
          <cell r="O115">
            <v>2.9885057471264367</v>
          </cell>
          <cell r="P115">
            <v>11</v>
          </cell>
          <cell r="Q115">
            <v>3.03030303030303</v>
          </cell>
          <cell r="R115">
            <v>1</v>
          </cell>
          <cell r="S115">
            <v>14.285714285714285</v>
          </cell>
          <cell r="T115">
            <v>589</v>
          </cell>
          <cell r="U115">
            <v>2.9452945294529456</v>
          </cell>
          <cell r="V115">
            <v>1145</v>
          </cell>
          <cell r="W115">
            <v>3.0477255183795147</v>
          </cell>
        </row>
        <row r="116">
          <cell r="A116" t="str">
            <v>08 Bruges</v>
          </cell>
          <cell r="B116">
            <v>394</v>
          </cell>
          <cell r="C116">
            <v>4.114452798663325</v>
          </cell>
          <cell r="D116">
            <v>170</v>
          </cell>
          <cell r="E116">
            <v>2.229800629590766</v>
          </cell>
          <cell r="F116">
            <v>7</v>
          </cell>
          <cell r="G116">
            <v>1.8867924528301887</v>
          </cell>
          <cell r="H116">
            <v>571</v>
          </cell>
          <cell r="I116">
            <v>3.2496727562460874</v>
          </cell>
          <cell r="J116">
            <v>0</v>
          </cell>
          <cell r="K116">
            <v>0</v>
          </cell>
          <cell r="L116">
            <v>244</v>
          </cell>
          <cell r="M116">
            <v>3.0956609997462574</v>
          </cell>
          <cell r="N116">
            <v>211</v>
          </cell>
          <cell r="O116">
            <v>1.796509152830992</v>
          </cell>
          <cell r="P116">
            <v>7</v>
          </cell>
          <cell r="Q116">
            <v>1.9283746556473829</v>
          </cell>
          <cell r="R116">
            <v>0</v>
          </cell>
          <cell r="S116">
            <v>0</v>
          </cell>
          <cell r="T116">
            <v>462</v>
          </cell>
          <cell r="U116">
            <v>2.31023102310231</v>
          </cell>
          <cell r="V116">
            <v>1033</v>
          </cell>
          <cell r="W116">
            <v>2.749607389070776</v>
          </cell>
        </row>
        <row r="117">
          <cell r="A117" t="str">
            <v>09 Dixmude</v>
          </cell>
          <cell r="B117">
            <v>35</v>
          </cell>
          <cell r="C117">
            <v>0.36549707602339176</v>
          </cell>
          <cell r="D117">
            <v>18</v>
          </cell>
          <cell r="E117">
            <v>0.236096537250787</v>
          </cell>
          <cell r="F117">
            <v>1</v>
          </cell>
          <cell r="G117">
            <v>0.2695417789757413</v>
          </cell>
          <cell r="H117">
            <v>54</v>
          </cell>
          <cell r="I117">
            <v>0.3073245688919242</v>
          </cell>
          <cell r="J117">
            <v>0</v>
          </cell>
          <cell r="K117">
            <v>0</v>
          </cell>
          <cell r="L117">
            <v>49</v>
          </cell>
          <cell r="M117">
            <v>0.6216696269982238</v>
          </cell>
          <cell r="N117">
            <v>36</v>
          </cell>
          <cell r="O117">
            <v>0.30651340996168586</v>
          </cell>
          <cell r="P117">
            <v>1</v>
          </cell>
          <cell r="Q117">
            <v>0.27548209366391185</v>
          </cell>
          <cell r="R117">
            <v>0</v>
          </cell>
          <cell r="S117">
            <v>0</v>
          </cell>
          <cell r="T117">
            <v>86</v>
          </cell>
          <cell r="U117">
            <v>0.4300430043004301</v>
          </cell>
          <cell r="V117">
            <v>140</v>
          </cell>
          <cell r="W117">
            <v>0.3726476616359232</v>
          </cell>
        </row>
        <row r="118">
          <cell r="A118" t="str">
            <v>10 Ypres</v>
          </cell>
          <cell r="B118">
            <v>78</v>
          </cell>
          <cell r="C118">
            <v>0.8145363408521302</v>
          </cell>
          <cell r="D118">
            <v>47</v>
          </cell>
          <cell r="E118">
            <v>0.6164742917103883</v>
          </cell>
          <cell r="F118">
            <v>2</v>
          </cell>
          <cell r="G118">
            <v>0.5390835579514826</v>
          </cell>
          <cell r="H118">
            <v>127</v>
          </cell>
          <cell r="I118">
            <v>0.7227818564680439</v>
          </cell>
          <cell r="J118">
            <v>0</v>
          </cell>
          <cell r="K118">
            <v>0</v>
          </cell>
          <cell r="L118">
            <v>59</v>
          </cell>
          <cell r="M118">
            <v>0.7485409794468408</v>
          </cell>
          <cell r="N118">
            <v>62</v>
          </cell>
          <cell r="O118">
            <v>0.5278842060451255</v>
          </cell>
          <cell r="P118">
            <v>3</v>
          </cell>
          <cell r="Q118">
            <v>0.8264462809917356</v>
          </cell>
          <cell r="R118">
            <v>0</v>
          </cell>
          <cell r="S118">
            <v>0</v>
          </cell>
          <cell r="T118">
            <v>124</v>
          </cell>
          <cell r="U118">
            <v>0.6200620062006201</v>
          </cell>
          <cell r="V118">
            <v>251</v>
          </cell>
          <cell r="W118">
            <v>0.6681040219329766</v>
          </cell>
        </row>
        <row r="119">
          <cell r="A119" t="str">
            <v>11 Courtrai</v>
          </cell>
          <cell r="B119">
            <v>212</v>
          </cell>
          <cell r="C119">
            <v>2.2138680033416875</v>
          </cell>
          <cell r="D119">
            <v>105</v>
          </cell>
          <cell r="E119">
            <v>1.3772298006295907</v>
          </cell>
          <cell r="F119">
            <v>6</v>
          </cell>
          <cell r="G119">
            <v>1.6172506738544472</v>
          </cell>
          <cell r="H119">
            <v>323</v>
          </cell>
          <cell r="I119">
            <v>1.8382562176313244</v>
          </cell>
          <cell r="J119">
            <v>0</v>
          </cell>
          <cell r="K119">
            <v>0</v>
          </cell>
          <cell r="L119">
            <v>171</v>
          </cell>
          <cell r="M119">
            <v>2.1695001268713527</v>
          </cell>
          <cell r="N119">
            <v>169</v>
          </cell>
          <cell r="O119">
            <v>1.4389101745423585</v>
          </cell>
          <cell r="P119">
            <v>3</v>
          </cell>
          <cell r="Q119">
            <v>0.8264462809917356</v>
          </cell>
          <cell r="R119">
            <v>0</v>
          </cell>
          <cell r="S119">
            <v>0</v>
          </cell>
          <cell r="T119">
            <v>343</v>
          </cell>
          <cell r="U119">
            <v>1.7151715171517155</v>
          </cell>
          <cell r="V119">
            <v>666</v>
          </cell>
          <cell r="W119">
            <v>1.7727381617823206</v>
          </cell>
        </row>
        <row r="120">
          <cell r="A120" t="str">
            <v>12 Ostende</v>
          </cell>
          <cell r="B120">
            <v>156</v>
          </cell>
          <cell r="C120">
            <v>1.6290726817042605</v>
          </cell>
          <cell r="D120">
            <v>104</v>
          </cell>
          <cell r="E120">
            <v>1.3641133263378804</v>
          </cell>
          <cell r="F120">
            <v>2</v>
          </cell>
          <cell r="G120">
            <v>0.5390835579514826</v>
          </cell>
          <cell r="H120">
            <v>262</v>
          </cell>
          <cell r="I120">
            <v>1.4910932786978546</v>
          </cell>
          <cell r="J120">
            <v>0</v>
          </cell>
          <cell r="K120">
            <v>0</v>
          </cell>
          <cell r="L120">
            <v>160</v>
          </cell>
          <cell r="M120">
            <v>2.0299416391778733</v>
          </cell>
          <cell r="N120">
            <v>203</v>
          </cell>
          <cell r="O120">
            <v>1.728395061728395</v>
          </cell>
          <cell r="P120">
            <v>4</v>
          </cell>
          <cell r="Q120">
            <v>1.1019283746556474</v>
          </cell>
          <cell r="R120">
            <v>0</v>
          </cell>
          <cell r="S120">
            <v>0</v>
          </cell>
          <cell r="T120">
            <v>367</v>
          </cell>
          <cell r="U120">
            <v>1.835183518351835</v>
          </cell>
          <cell r="V120">
            <v>629</v>
          </cell>
          <cell r="W120">
            <v>1.6742527083499694</v>
          </cell>
        </row>
        <row r="121">
          <cell r="A121" t="str">
            <v>13 Roulers</v>
          </cell>
          <cell r="B121">
            <v>126</v>
          </cell>
          <cell r="C121">
            <v>1.3157894736842104</v>
          </cell>
          <cell r="D121">
            <v>58</v>
          </cell>
          <cell r="E121">
            <v>0.7607555089192026</v>
          </cell>
          <cell r="F121">
            <v>2</v>
          </cell>
          <cell r="G121">
            <v>0.5390835579514826</v>
          </cell>
          <cell r="H121">
            <v>186</v>
          </cell>
          <cell r="I121">
            <v>1.0585624039610724</v>
          </cell>
          <cell r="J121">
            <v>0</v>
          </cell>
          <cell r="K121">
            <v>0</v>
          </cell>
          <cell r="L121">
            <v>91</v>
          </cell>
          <cell r="M121">
            <v>1.1545293072824157</v>
          </cell>
          <cell r="N121">
            <v>69</v>
          </cell>
          <cell r="O121">
            <v>0.5874840357598978</v>
          </cell>
          <cell r="P121">
            <v>3</v>
          </cell>
          <cell r="Q121">
            <v>0.8264462809917356</v>
          </cell>
          <cell r="R121">
            <v>0</v>
          </cell>
          <cell r="S121">
            <v>0</v>
          </cell>
          <cell r="T121">
            <v>163</v>
          </cell>
          <cell r="U121">
            <v>0.8150815081508153</v>
          </cell>
          <cell r="V121">
            <v>349</v>
          </cell>
          <cell r="W121">
            <v>0.9289573850781229</v>
          </cell>
        </row>
        <row r="122">
          <cell r="A122" t="str">
            <v>14 Tielt</v>
          </cell>
          <cell r="B122">
            <v>74</v>
          </cell>
          <cell r="C122">
            <v>0.772765246449457</v>
          </cell>
          <cell r="D122">
            <v>35</v>
          </cell>
          <cell r="E122">
            <v>0.4590766002098636</v>
          </cell>
          <cell r="F122">
            <v>0</v>
          </cell>
          <cell r="G122">
            <v>0</v>
          </cell>
          <cell r="H122">
            <v>109</v>
          </cell>
          <cell r="I122">
            <v>0.6203403335040691</v>
          </cell>
          <cell r="J122">
            <v>0</v>
          </cell>
          <cell r="K122">
            <v>0</v>
          </cell>
          <cell r="L122">
            <v>47</v>
          </cell>
          <cell r="M122">
            <v>0.5962953565085004</v>
          </cell>
          <cell r="N122">
            <v>25</v>
          </cell>
          <cell r="O122">
            <v>0.21285653469561516</v>
          </cell>
          <cell r="P122">
            <v>3</v>
          </cell>
          <cell r="Q122">
            <v>0.8264462809917356</v>
          </cell>
          <cell r="R122">
            <v>0</v>
          </cell>
          <cell r="S122">
            <v>0</v>
          </cell>
          <cell r="T122">
            <v>75</v>
          </cell>
          <cell r="U122">
            <v>0.37503750375037503</v>
          </cell>
          <cell r="V122">
            <v>184</v>
          </cell>
          <cell r="W122">
            <v>0.4897654981500706</v>
          </cell>
        </row>
        <row r="123">
          <cell r="A123" t="str">
            <v>15 Furnes</v>
          </cell>
          <cell r="B123">
            <v>50</v>
          </cell>
          <cell r="C123">
            <v>0.5221386800334169</v>
          </cell>
          <cell r="D123">
            <v>25</v>
          </cell>
          <cell r="E123">
            <v>0.3279118572927597</v>
          </cell>
          <cell r="F123">
            <v>2</v>
          </cell>
          <cell r="G123">
            <v>0.5390835579514826</v>
          </cell>
          <cell r="H123">
            <v>77</v>
          </cell>
          <cell r="I123">
            <v>0.438222070457003</v>
          </cell>
          <cell r="J123">
            <v>0</v>
          </cell>
          <cell r="K123">
            <v>0</v>
          </cell>
          <cell r="L123">
            <v>42</v>
          </cell>
          <cell r="M123">
            <v>0.5328596802841918</v>
          </cell>
          <cell r="N123">
            <v>87</v>
          </cell>
          <cell r="O123">
            <v>0.7407407407407408</v>
          </cell>
          <cell r="P123">
            <v>2</v>
          </cell>
          <cell r="Q123">
            <v>0.5509641873278237</v>
          </cell>
          <cell r="R123">
            <v>0</v>
          </cell>
          <cell r="S123">
            <v>0</v>
          </cell>
          <cell r="T123">
            <v>131</v>
          </cell>
          <cell r="U123">
            <v>0.6550655065506551</v>
          </cell>
          <cell r="V123">
            <v>208</v>
          </cell>
          <cell r="W123">
            <v>0.5536479544305145</v>
          </cell>
        </row>
        <row r="124">
          <cell r="A124" t="str">
            <v>16 Alost</v>
          </cell>
          <cell r="B124">
            <v>300</v>
          </cell>
          <cell r="C124">
            <v>3.132832080200501</v>
          </cell>
          <cell r="D124">
            <v>234</v>
          </cell>
          <cell r="E124">
            <v>3.0692549842602306</v>
          </cell>
          <cell r="F124">
            <v>8</v>
          </cell>
          <cell r="G124">
            <v>2.15633423180593</v>
          </cell>
          <cell r="H124">
            <v>542</v>
          </cell>
          <cell r="I124">
            <v>3.0846280803596837</v>
          </cell>
          <cell r="J124">
            <v>0</v>
          </cell>
          <cell r="K124">
            <v>0</v>
          </cell>
          <cell r="L124">
            <v>208</v>
          </cell>
          <cell r="M124">
            <v>2.638924130931236</v>
          </cell>
          <cell r="N124">
            <v>316</v>
          </cell>
          <cell r="O124">
            <v>2.6905065985525756</v>
          </cell>
          <cell r="P124">
            <v>8</v>
          </cell>
          <cell r="Q124">
            <v>2.203856749311295</v>
          </cell>
          <cell r="R124">
            <v>0</v>
          </cell>
          <cell r="S124">
            <v>0</v>
          </cell>
          <cell r="T124">
            <v>532</v>
          </cell>
          <cell r="U124">
            <v>2.6602660266026605</v>
          </cell>
          <cell r="V124">
            <v>1074</v>
          </cell>
          <cell r="W124">
            <v>2.858739918549868</v>
          </cell>
        </row>
        <row r="125">
          <cell r="A125" t="str">
            <v>17 Termonde</v>
          </cell>
          <cell r="B125">
            <v>191</v>
          </cell>
          <cell r="C125">
            <v>1.9945697577276524</v>
          </cell>
          <cell r="D125">
            <v>129</v>
          </cell>
          <cell r="E125">
            <v>1.69202518363064</v>
          </cell>
          <cell r="F125">
            <v>5</v>
          </cell>
          <cell r="G125">
            <v>1.3477088948787064</v>
          </cell>
          <cell r="H125">
            <v>325</v>
          </cell>
          <cell r="I125">
            <v>1.849638609071766</v>
          </cell>
          <cell r="J125">
            <v>0</v>
          </cell>
          <cell r="K125">
            <v>0</v>
          </cell>
          <cell r="L125">
            <v>125</v>
          </cell>
          <cell r="M125">
            <v>1.5858919056077139</v>
          </cell>
          <cell r="N125">
            <v>148</v>
          </cell>
          <cell r="O125">
            <v>1.2601106853980417</v>
          </cell>
          <cell r="P125">
            <v>2</v>
          </cell>
          <cell r="Q125">
            <v>0.5509641873278237</v>
          </cell>
          <cell r="R125">
            <v>0</v>
          </cell>
          <cell r="S125">
            <v>0</v>
          </cell>
          <cell r="T125">
            <v>275</v>
          </cell>
          <cell r="U125">
            <v>1.3751375137513753</v>
          </cell>
          <cell r="V125">
            <v>600</v>
          </cell>
          <cell r="W125">
            <v>1.5970614070110996</v>
          </cell>
        </row>
        <row r="126">
          <cell r="A126" t="str">
            <v>18 Eeklo</v>
          </cell>
          <cell r="B126">
            <v>46</v>
          </cell>
          <cell r="C126">
            <v>0.4803675856307435</v>
          </cell>
          <cell r="D126">
            <v>42</v>
          </cell>
          <cell r="E126">
            <v>0.5508919202518363</v>
          </cell>
          <cell r="F126">
            <v>1</v>
          </cell>
          <cell r="G126">
            <v>0.2695417789757413</v>
          </cell>
          <cell r="H126">
            <v>89</v>
          </cell>
          <cell r="I126">
            <v>0.5065164190996528</v>
          </cell>
          <cell r="J126">
            <v>0</v>
          </cell>
          <cell r="K126">
            <v>0</v>
          </cell>
          <cell r="L126">
            <v>60</v>
          </cell>
          <cell r="M126">
            <v>0.7612281146917027</v>
          </cell>
          <cell r="N126">
            <v>55</v>
          </cell>
          <cell r="O126">
            <v>0.4682843763303533</v>
          </cell>
          <cell r="P126">
            <v>1</v>
          </cell>
          <cell r="Q126">
            <v>0.27548209366391185</v>
          </cell>
          <cell r="R126">
            <v>0</v>
          </cell>
          <cell r="S126">
            <v>0</v>
          </cell>
          <cell r="T126">
            <v>116</v>
          </cell>
          <cell r="U126">
            <v>0.58005800580058</v>
          </cell>
          <cell r="V126">
            <v>205</v>
          </cell>
          <cell r="W126">
            <v>0.545662647395459</v>
          </cell>
        </row>
        <row r="127">
          <cell r="A127" t="str">
            <v>19 Gand</v>
          </cell>
          <cell r="B127">
            <v>620</v>
          </cell>
          <cell r="C127">
            <v>6.474519632414368</v>
          </cell>
          <cell r="D127">
            <v>311</v>
          </cell>
          <cell r="E127">
            <v>4.079223504721931</v>
          </cell>
          <cell r="F127">
            <v>15</v>
          </cell>
          <cell r="G127">
            <v>4.0431266846361185</v>
          </cell>
          <cell r="H127">
            <v>946</v>
          </cell>
          <cell r="I127">
            <v>5.383871151328894</v>
          </cell>
          <cell r="J127">
            <v>0</v>
          </cell>
          <cell r="K127">
            <v>0</v>
          </cell>
          <cell r="L127">
            <v>407</v>
          </cell>
          <cell r="M127">
            <v>5.163664044658716</v>
          </cell>
          <cell r="N127">
            <v>459</v>
          </cell>
          <cell r="O127">
            <v>3.9080459770114944</v>
          </cell>
          <cell r="P127">
            <v>9</v>
          </cell>
          <cell r="Q127">
            <v>2.479338842975207</v>
          </cell>
          <cell r="R127">
            <v>0</v>
          </cell>
          <cell r="S127">
            <v>0</v>
          </cell>
          <cell r="T127">
            <v>875</v>
          </cell>
          <cell r="U127">
            <v>4.3754375437543755</v>
          </cell>
          <cell r="V127">
            <v>1821</v>
          </cell>
          <cell r="W127">
            <v>4.847081370278687</v>
          </cell>
        </row>
        <row r="128">
          <cell r="A128" t="str">
            <v>20 Audenarde</v>
          </cell>
          <cell r="B128">
            <v>115</v>
          </cell>
          <cell r="C128">
            <v>1.2009189640768587</v>
          </cell>
          <cell r="D128">
            <v>60</v>
          </cell>
          <cell r="E128">
            <v>0.7869884575026233</v>
          </cell>
          <cell r="F128">
            <v>3</v>
          </cell>
          <cell r="G128">
            <v>0.8086253369272236</v>
          </cell>
          <cell r="H128">
            <v>178</v>
          </cell>
          <cell r="I128">
            <v>1.0130328381993057</v>
          </cell>
          <cell r="J128">
            <v>0</v>
          </cell>
          <cell r="K128">
            <v>0</v>
          </cell>
          <cell r="L128">
            <v>75</v>
          </cell>
          <cell r="M128">
            <v>0.9515351433646282</v>
          </cell>
          <cell r="N128">
            <v>88</v>
          </cell>
          <cell r="O128">
            <v>0.7492550021285653</v>
          </cell>
          <cell r="P128">
            <v>3</v>
          </cell>
          <cell r="Q128">
            <v>0.8264462809917356</v>
          </cell>
          <cell r="R128">
            <v>0</v>
          </cell>
          <cell r="S128">
            <v>0</v>
          </cell>
          <cell r="T128">
            <v>166</v>
          </cell>
          <cell r="U128">
            <v>0.83008300830083</v>
          </cell>
          <cell r="V128">
            <v>344</v>
          </cell>
          <cell r="W128">
            <v>0.9156485400196972</v>
          </cell>
        </row>
        <row r="129">
          <cell r="A129" t="str">
            <v>21 Saint-Nicolas</v>
          </cell>
          <cell r="B129">
            <v>227</v>
          </cell>
          <cell r="C129">
            <v>2.3705096073517127</v>
          </cell>
          <cell r="D129">
            <v>135</v>
          </cell>
          <cell r="E129">
            <v>1.7707240293809026</v>
          </cell>
          <cell r="F129">
            <v>2</v>
          </cell>
          <cell r="G129">
            <v>0.5390835579514826</v>
          </cell>
          <cell r="H129">
            <v>364</v>
          </cell>
          <cell r="I129">
            <v>2.071595242160378</v>
          </cell>
          <cell r="J129">
            <v>0</v>
          </cell>
          <cell r="K129">
            <v>0</v>
          </cell>
          <cell r="L129">
            <v>165</v>
          </cell>
          <cell r="M129">
            <v>2.0933773154021824</v>
          </cell>
          <cell r="N129">
            <v>213</v>
          </cell>
          <cell r="O129">
            <v>1.8135376756066413</v>
          </cell>
          <cell r="P129">
            <v>5</v>
          </cell>
          <cell r="Q129">
            <v>1.3774104683195594</v>
          </cell>
          <cell r="R129">
            <v>1</v>
          </cell>
          <cell r="S129">
            <v>14.285714285714285</v>
          </cell>
          <cell r="T129">
            <v>384</v>
          </cell>
          <cell r="U129">
            <v>1.9201920192019204</v>
          </cell>
          <cell r="V129">
            <v>748</v>
          </cell>
          <cell r="W129">
            <v>1.9910032207405042</v>
          </cell>
        </row>
        <row r="130">
          <cell r="A130" t="str">
            <v>22 Ath</v>
          </cell>
          <cell r="B130">
            <v>80</v>
          </cell>
          <cell r="C130">
            <v>0.835421888053467</v>
          </cell>
          <cell r="D130">
            <v>94</v>
          </cell>
          <cell r="E130">
            <v>1.2329485834207765</v>
          </cell>
          <cell r="F130">
            <v>10</v>
          </cell>
          <cell r="G130">
            <v>2.6954177897574128</v>
          </cell>
          <cell r="H130">
            <v>184</v>
          </cell>
          <cell r="I130">
            <v>1.0471800125206305</v>
          </cell>
          <cell r="J130">
            <v>0</v>
          </cell>
          <cell r="K130">
            <v>0</v>
          </cell>
          <cell r="L130">
            <v>80</v>
          </cell>
          <cell r="M130">
            <v>1.0149708195889366</v>
          </cell>
          <cell r="N130">
            <v>118</v>
          </cell>
          <cell r="O130">
            <v>1.0046828437633035</v>
          </cell>
          <cell r="P130">
            <v>6</v>
          </cell>
          <cell r="Q130">
            <v>1.6528925619834711</v>
          </cell>
          <cell r="R130">
            <v>0</v>
          </cell>
          <cell r="S130">
            <v>0</v>
          </cell>
          <cell r="T130">
            <v>204</v>
          </cell>
          <cell r="U130">
            <v>1.02010201020102</v>
          </cell>
          <cell r="V130">
            <v>388</v>
          </cell>
          <cell r="W130">
            <v>1.0327663765338444</v>
          </cell>
        </row>
        <row r="131">
          <cell r="A131" t="str">
            <v>23 Charlerloi</v>
          </cell>
          <cell r="B131">
            <v>294</v>
          </cell>
          <cell r="C131">
            <v>3.070175438596491</v>
          </cell>
          <cell r="D131">
            <v>453</v>
          </cell>
          <cell r="E131">
            <v>5.941762854144806</v>
          </cell>
          <cell r="F131">
            <v>29</v>
          </cell>
          <cell r="G131">
            <v>7.816711590296496</v>
          </cell>
          <cell r="H131">
            <v>776</v>
          </cell>
          <cell r="I131">
            <v>4.416367878891355</v>
          </cell>
          <cell r="J131">
            <v>0</v>
          </cell>
          <cell r="K131">
            <v>0</v>
          </cell>
          <cell r="L131">
            <v>326</v>
          </cell>
          <cell r="M131">
            <v>4.136006089824917</v>
          </cell>
          <cell r="N131">
            <v>595</v>
          </cell>
          <cell r="O131">
            <v>5.065985525755641</v>
          </cell>
          <cell r="P131">
            <v>24</v>
          </cell>
          <cell r="Q131">
            <v>6.6115702479338845</v>
          </cell>
          <cell r="R131">
            <v>1</v>
          </cell>
          <cell r="S131">
            <v>14.285714285714285</v>
          </cell>
          <cell r="T131">
            <v>946</v>
          </cell>
          <cell r="U131">
            <v>4.730473047304731</v>
          </cell>
          <cell r="V131">
            <v>1722</v>
          </cell>
          <cell r="W131">
            <v>4.583566238121856</v>
          </cell>
        </row>
        <row r="132">
          <cell r="A132" t="str">
            <v>24 Mons</v>
          </cell>
          <cell r="B132">
            <v>197</v>
          </cell>
          <cell r="C132">
            <v>2.0572263993316624</v>
          </cell>
          <cell r="D132">
            <v>279</v>
          </cell>
          <cell r="E132">
            <v>3.659496327387198</v>
          </cell>
          <cell r="F132">
            <v>20</v>
          </cell>
          <cell r="G132">
            <v>5.3908355795148255</v>
          </cell>
          <cell r="H132">
            <v>496</v>
          </cell>
          <cell r="I132">
            <v>2.822833077229526</v>
          </cell>
          <cell r="J132">
            <v>0</v>
          </cell>
          <cell r="K132">
            <v>0</v>
          </cell>
          <cell r="L132">
            <v>164</v>
          </cell>
          <cell r="M132">
            <v>2.0806901801573208</v>
          </cell>
          <cell r="N132">
            <v>375</v>
          </cell>
          <cell r="O132">
            <v>3.1928480204342278</v>
          </cell>
          <cell r="P132">
            <v>23</v>
          </cell>
          <cell r="Q132">
            <v>6.336088154269974</v>
          </cell>
          <cell r="R132">
            <v>0</v>
          </cell>
          <cell r="S132">
            <v>0</v>
          </cell>
          <cell r="T132">
            <v>562</v>
          </cell>
          <cell r="U132">
            <v>2.8102810281028097</v>
          </cell>
          <cell r="V132">
            <v>1058</v>
          </cell>
          <cell r="W132">
            <v>2.816151614362906</v>
          </cell>
        </row>
        <row r="133">
          <cell r="A133" t="str">
            <v>25 Mouscron</v>
          </cell>
          <cell r="B133">
            <v>38</v>
          </cell>
          <cell r="C133">
            <v>0.39682539682539686</v>
          </cell>
          <cell r="D133">
            <v>51</v>
          </cell>
          <cell r="E133">
            <v>0.6689401888772298</v>
          </cell>
          <cell r="F133">
            <v>1</v>
          </cell>
          <cell r="G133">
            <v>0.2695417789757413</v>
          </cell>
          <cell r="H133">
            <v>90</v>
          </cell>
          <cell r="I133">
            <v>0.5122076148198736</v>
          </cell>
          <cell r="J133">
            <v>0</v>
          </cell>
          <cell r="K133">
            <v>0</v>
          </cell>
          <cell r="L133">
            <v>46</v>
          </cell>
          <cell r="M133">
            <v>0.5836082212636386</v>
          </cell>
          <cell r="N133">
            <v>90</v>
          </cell>
          <cell r="O133">
            <v>0.7662835249042145</v>
          </cell>
          <cell r="P133">
            <v>2</v>
          </cell>
          <cell r="Q133">
            <v>0.5509641873278237</v>
          </cell>
          <cell r="R133">
            <v>0</v>
          </cell>
          <cell r="S133">
            <v>0</v>
          </cell>
          <cell r="T133">
            <v>138</v>
          </cell>
          <cell r="U133">
            <v>0.6900690069006901</v>
          </cell>
          <cell r="V133">
            <v>228</v>
          </cell>
          <cell r="W133">
            <v>0.6068833346642178</v>
          </cell>
        </row>
        <row r="134">
          <cell r="A134" t="str">
            <v>26 Soignies</v>
          </cell>
          <cell r="B134">
            <v>144</v>
          </cell>
          <cell r="C134">
            <v>1.5037593984962405</v>
          </cell>
          <cell r="D134">
            <v>171</v>
          </cell>
          <cell r="E134">
            <v>2.2429171038824762</v>
          </cell>
          <cell r="F134">
            <v>10</v>
          </cell>
          <cell r="G134">
            <v>2.6954177897574128</v>
          </cell>
          <cell r="H134">
            <v>325</v>
          </cell>
          <cell r="I134">
            <v>1.849638609071766</v>
          </cell>
          <cell r="J134">
            <v>0</v>
          </cell>
          <cell r="K134">
            <v>0</v>
          </cell>
          <cell r="L134">
            <v>90</v>
          </cell>
          <cell r="M134">
            <v>1.1418421720375538</v>
          </cell>
          <cell r="N134">
            <v>248</v>
          </cell>
          <cell r="O134">
            <v>2.111536824180502</v>
          </cell>
          <cell r="P134">
            <v>15</v>
          </cell>
          <cell r="Q134">
            <v>4.132231404958678</v>
          </cell>
          <cell r="R134">
            <v>1</v>
          </cell>
          <cell r="S134">
            <v>14.285714285714285</v>
          </cell>
          <cell r="T134">
            <v>354</v>
          </cell>
          <cell r="U134">
            <v>1.7701770177017702</v>
          </cell>
          <cell r="V134">
            <v>679</v>
          </cell>
          <cell r="W134">
            <v>1.8073411589342276</v>
          </cell>
        </row>
        <row r="135">
          <cell r="A135" t="str">
            <v>27 Thuin</v>
          </cell>
          <cell r="B135">
            <v>182</v>
          </cell>
          <cell r="C135">
            <v>1.9005847953216373</v>
          </cell>
          <cell r="D135">
            <v>179</v>
          </cell>
          <cell r="E135">
            <v>2.347848898216159</v>
          </cell>
          <cell r="F135">
            <v>13</v>
          </cell>
          <cell r="G135">
            <v>3.504043126684637</v>
          </cell>
          <cell r="H135">
            <v>374</v>
          </cell>
          <cell r="I135">
            <v>2.128507199362586</v>
          </cell>
          <cell r="J135">
            <v>0</v>
          </cell>
          <cell r="K135">
            <v>0</v>
          </cell>
          <cell r="L135">
            <v>122</v>
          </cell>
          <cell r="M135">
            <v>1.5478304998731287</v>
          </cell>
          <cell r="N135">
            <v>234</v>
          </cell>
          <cell r="O135">
            <v>1.992337164750958</v>
          </cell>
          <cell r="P135">
            <v>9</v>
          </cell>
          <cell r="Q135">
            <v>2.479338842975207</v>
          </cell>
          <cell r="R135">
            <v>1</v>
          </cell>
          <cell r="S135">
            <v>14.285714285714285</v>
          </cell>
          <cell r="T135">
            <v>366</v>
          </cell>
          <cell r="U135">
            <v>1.8301830183018304</v>
          </cell>
          <cell r="V135">
            <v>740</v>
          </cell>
          <cell r="W135">
            <v>1.969709068647023</v>
          </cell>
        </row>
        <row r="136">
          <cell r="A136" t="str">
            <v>28 Tournai</v>
          </cell>
          <cell r="B136">
            <v>122</v>
          </cell>
          <cell r="C136">
            <v>1.2740183792815372</v>
          </cell>
          <cell r="D136">
            <v>131</v>
          </cell>
          <cell r="E136">
            <v>1.7182581322140609</v>
          </cell>
          <cell r="F136">
            <v>8</v>
          </cell>
          <cell r="G136">
            <v>2.15633423180593</v>
          </cell>
          <cell r="H136">
            <v>261</v>
          </cell>
          <cell r="I136">
            <v>1.4854020829776333</v>
          </cell>
          <cell r="J136">
            <v>0</v>
          </cell>
          <cell r="K136">
            <v>0</v>
          </cell>
          <cell r="L136">
            <v>91</v>
          </cell>
          <cell r="M136">
            <v>1.1545293072824157</v>
          </cell>
          <cell r="N136">
            <v>165</v>
          </cell>
          <cell r="O136">
            <v>1.40485312899106</v>
          </cell>
          <cell r="P136">
            <v>6</v>
          </cell>
          <cell r="Q136">
            <v>1.6528925619834711</v>
          </cell>
          <cell r="R136">
            <v>0</v>
          </cell>
          <cell r="S136">
            <v>0</v>
          </cell>
          <cell r="T136">
            <v>262</v>
          </cell>
          <cell r="U136">
            <v>1.3101310131013102</v>
          </cell>
          <cell r="V136">
            <v>523</v>
          </cell>
          <cell r="W136">
            <v>1.3921051931113417</v>
          </cell>
        </row>
        <row r="137">
          <cell r="A137" t="str">
            <v>29 Huy</v>
          </cell>
          <cell r="B137">
            <v>136</v>
          </cell>
          <cell r="C137">
            <v>1.4202172096908938</v>
          </cell>
          <cell r="D137">
            <v>139</v>
          </cell>
          <cell r="E137">
            <v>1.8231899265477438</v>
          </cell>
          <cell r="F137">
            <v>4</v>
          </cell>
          <cell r="G137">
            <v>1.078167115902965</v>
          </cell>
          <cell r="H137">
            <v>279</v>
          </cell>
          <cell r="I137">
            <v>1.5878436059416083</v>
          </cell>
          <cell r="J137">
            <v>0</v>
          </cell>
          <cell r="K137">
            <v>0</v>
          </cell>
          <cell r="L137">
            <v>115</v>
          </cell>
          <cell r="M137">
            <v>1.4590205531590967</v>
          </cell>
          <cell r="N137">
            <v>191</v>
          </cell>
          <cell r="O137">
            <v>1.6262239250744996</v>
          </cell>
          <cell r="P137">
            <v>9</v>
          </cell>
          <cell r="Q137">
            <v>2.479338842975207</v>
          </cell>
          <cell r="R137">
            <v>0</v>
          </cell>
          <cell r="S137">
            <v>0</v>
          </cell>
          <cell r="T137">
            <v>315</v>
          </cell>
          <cell r="U137">
            <v>1.5751575157515751</v>
          </cell>
          <cell r="V137">
            <v>594</v>
          </cell>
          <cell r="W137">
            <v>1.5810907929409885</v>
          </cell>
        </row>
        <row r="138">
          <cell r="A138" t="str">
            <v>30 Liège</v>
          </cell>
          <cell r="B138">
            <v>765</v>
          </cell>
          <cell r="C138">
            <v>7.988721804511279</v>
          </cell>
          <cell r="D138">
            <v>642</v>
          </cell>
          <cell r="E138">
            <v>8.42077649527807</v>
          </cell>
          <cell r="F138">
            <v>32</v>
          </cell>
          <cell r="G138">
            <v>8.62533692722372</v>
          </cell>
          <cell r="H138">
            <v>1439</v>
          </cell>
          <cell r="I138">
            <v>8.189630641397757</v>
          </cell>
          <cell r="J138">
            <v>0</v>
          </cell>
          <cell r="K138">
            <v>0</v>
          </cell>
          <cell r="L138">
            <v>514</v>
          </cell>
          <cell r="M138">
            <v>6.521187515858918</v>
          </cell>
          <cell r="N138">
            <v>757</v>
          </cell>
          <cell r="O138">
            <v>6.445295870583227</v>
          </cell>
          <cell r="P138">
            <v>40</v>
          </cell>
          <cell r="Q138">
            <v>11.019283746556475</v>
          </cell>
          <cell r="R138">
            <v>0</v>
          </cell>
          <cell r="S138">
            <v>0</v>
          </cell>
          <cell r="T138">
            <v>1311</v>
          </cell>
          <cell r="U138">
            <v>6.555655565556556</v>
          </cell>
          <cell r="V138">
            <v>2750</v>
          </cell>
          <cell r="W138">
            <v>7.319864782134207</v>
          </cell>
        </row>
        <row r="139">
          <cell r="A139" t="str">
            <v>31 Verviers</v>
          </cell>
          <cell r="B139">
            <v>254</v>
          </cell>
          <cell r="C139">
            <v>2.6524644945697577</v>
          </cell>
          <cell r="D139">
            <v>213</v>
          </cell>
          <cell r="E139">
            <v>2.7938090241343128</v>
          </cell>
          <cell r="F139">
            <v>9</v>
          </cell>
          <cell r="G139">
            <v>2.4258760107816713</v>
          </cell>
          <cell r="H139">
            <v>476</v>
          </cell>
          <cell r="I139">
            <v>2.70900916282511</v>
          </cell>
          <cell r="J139">
            <v>0</v>
          </cell>
          <cell r="K139">
            <v>0</v>
          </cell>
          <cell r="L139">
            <v>180</v>
          </cell>
          <cell r="M139">
            <v>2.2836843440751076</v>
          </cell>
          <cell r="N139">
            <v>303</v>
          </cell>
          <cell r="O139">
            <v>2.579821200510856</v>
          </cell>
          <cell r="P139">
            <v>5</v>
          </cell>
          <cell r="Q139">
            <v>1.3774104683195594</v>
          </cell>
          <cell r="R139">
            <v>0</v>
          </cell>
          <cell r="S139">
            <v>0</v>
          </cell>
          <cell r="T139">
            <v>488</v>
          </cell>
          <cell r="U139">
            <v>2.4402440244024404</v>
          </cell>
          <cell r="V139">
            <v>964</v>
          </cell>
          <cell r="W139">
            <v>2.5659453272644996</v>
          </cell>
        </row>
        <row r="140">
          <cell r="A140" t="str">
            <v>32 Waremme</v>
          </cell>
          <cell r="B140">
            <v>97</v>
          </cell>
          <cell r="C140">
            <v>1.0129490392648286</v>
          </cell>
          <cell r="D140">
            <v>96</v>
          </cell>
          <cell r="E140">
            <v>1.2591815320041972</v>
          </cell>
          <cell r="F140">
            <v>3</v>
          </cell>
          <cell r="G140">
            <v>0.8086253369272236</v>
          </cell>
          <cell r="H140">
            <v>196</v>
          </cell>
          <cell r="I140">
            <v>1.1154743611632802</v>
          </cell>
          <cell r="J140">
            <v>0</v>
          </cell>
          <cell r="K140">
            <v>0</v>
          </cell>
          <cell r="L140">
            <v>73</v>
          </cell>
          <cell r="M140">
            <v>0.9261608728749047</v>
          </cell>
          <cell r="N140">
            <v>141</v>
          </cell>
          <cell r="O140">
            <v>1.2005108556832695</v>
          </cell>
          <cell r="P140">
            <v>8</v>
          </cell>
          <cell r="Q140">
            <v>2.203856749311295</v>
          </cell>
          <cell r="R140">
            <v>0</v>
          </cell>
          <cell r="S140">
            <v>0</v>
          </cell>
          <cell r="T140">
            <v>222</v>
          </cell>
          <cell r="U140">
            <v>1.11011101110111</v>
          </cell>
          <cell r="V140">
            <v>418</v>
          </cell>
          <cell r="W140">
            <v>1.1126194468843993</v>
          </cell>
        </row>
        <row r="141">
          <cell r="A141" t="str">
            <v>33 Hasselt</v>
          </cell>
          <cell r="B141">
            <v>389</v>
          </cell>
          <cell r="C141">
            <v>4.062238930659983</v>
          </cell>
          <cell r="D141">
            <v>244</v>
          </cell>
          <cell r="E141">
            <v>3.200419727177335</v>
          </cell>
          <cell r="F141">
            <v>15</v>
          </cell>
          <cell r="G141">
            <v>4.0431266846361185</v>
          </cell>
          <cell r="H141">
            <v>648</v>
          </cell>
          <cell r="I141">
            <v>3.6878948267030904</v>
          </cell>
          <cell r="J141">
            <v>0</v>
          </cell>
          <cell r="K141">
            <v>0</v>
          </cell>
          <cell r="L141">
            <v>280</v>
          </cell>
          <cell r="M141">
            <v>3.5523978685612785</v>
          </cell>
          <cell r="N141">
            <v>349</v>
          </cell>
          <cell r="O141">
            <v>2.971477224350787</v>
          </cell>
          <cell r="P141">
            <v>14</v>
          </cell>
          <cell r="Q141">
            <v>3.8567493112947657</v>
          </cell>
          <cell r="R141">
            <v>0</v>
          </cell>
          <cell r="S141">
            <v>0</v>
          </cell>
          <cell r="T141">
            <v>643</v>
          </cell>
          <cell r="U141">
            <v>3.2153215321532156</v>
          </cell>
          <cell r="V141">
            <v>1291</v>
          </cell>
          <cell r="W141">
            <v>3.4363437940855492</v>
          </cell>
        </row>
        <row r="142">
          <cell r="A142" t="str">
            <v>34 Maaseik</v>
          </cell>
          <cell r="B142">
            <v>194</v>
          </cell>
          <cell r="C142">
            <v>2.025898078529657</v>
          </cell>
          <cell r="D142">
            <v>112</v>
          </cell>
          <cell r="E142">
            <v>1.4690451206715633</v>
          </cell>
          <cell r="F142">
            <v>9</v>
          </cell>
          <cell r="G142">
            <v>2.4258760107816713</v>
          </cell>
          <cell r="H142">
            <v>315</v>
          </cell>
          <cell r="I142">
            <v>1.7927266518695577</v>
          </cell>
          <cell r="J142">
            <v>0</v>
          </cell>
          <cell r="K142">
            <v>0</v>
          </cell>
          <cell r="L142">
            <v>132</v>
          </cell>
          <cell r="M142">
            <v>1.6747018523217456</v>
          </cell>
          <cell r="N142">
            <v>144</v>
          </cell>
          <cell r="O142">
            <v>1.2260536398467434</v>
          </cell>
          <cell r="P142">
            <v>2</v>
          </cell>
          <cell r="Q142">
            <v>0.5509641873278237</v>
          </cell>
          <cell r="R142">
            <v>0</v>
          </cell>
          <cell r="S142">
            <v>0</v>
          </cell>
          <cell r="T142">
            <v>278</v>
          </cell>
          <cell r="U142">
            <v>1.39013901390139</v>
          </cell>
          <cell r="V142">
            <v>593</v>
          </cell>
          <cell r="W142">
            <v>1.5784290239293035</v>
          </cell>
        </row>
        <row r="143">
          <cell r="A143" t="str">
            <v>35 Tongres</v>
          </cell>
          <cell r="B143">
            <v>174</v>
          </cell>
          <cell r="C143">
            <v>1.8170426065162906</v>
          </cell>
          <cell r="D143">
            <v>106</v>
          </cell>
          <cell r="E143">
            <v>1.3903462749213011</v>
          </cell>
          <cell r="F143">
            <v>4</v>
          </cell>
          <cell r="G143">
            <v>1.078167115902965</v>
          </cell>
          <cell r="H143">
            <v>284</v>
          </cell>
          <cell r="I143">
            <v>1.6162995845427124</v>
          </cell>
          <cell r="J143">
            <v>0</v>
          </cell>
          <cell r="K143">
            <v>0</v>
          </cell>
          <cell r="L143">
            <v>121</v>
          </cell>
          <cell r="M143">
            <v>1.5351433646282668</v>
          </cell>
          <cell r="N143">
            <v>142</v>
          </cell>
          <cell r="O143">
            <v>1.2090251170710942</v>
          </cell>
          <cell r="P143">
            <v>1</v>
          </cell>
          <cell r="Q143">
            <v>0.27548209366391185</v>
          </cell>
          <cell r="R143">
            <v>0</v>
          </cell>
          <cell r="S143">
            <v>0</v>
          </cell>
          <cell r="T143">
            <v>264</v>
          </cell>
          <cell r="U143">
            <v>1.32013201320132</v>
          </cell>
          <cell r="V143">
            <v>548</v>
          </cell>
          <cell r="W143">
            <v>1.4586494184034708</v>
          </cell>
        </row>
        <row r="144">
          <cell r="A144" t="str">
            <v>36 Arlon</v>
          </cell>
          <cell r="B144">
            <v>41</v>
          </cell>
          <cell r="C144">
            <v>0.42815371762740184</v>
          </cell>
          <cell r="D144">
            <v>42</v>
          </cell>
          <cell r="E144">
            <v>0.5508919202518363</v>
          </cell>
          <cell r="F144">
            <v>3</v>
          </cell>
          <cell r="G144">
            <v>0.8086253369272236</v>
          </cell>
          <cell r="H144">
            <v>86</v>
          </cell>
          <cell r="I144">
            <v>0.4894428319389903</v>
          </cell>
          <cell r="J144">
            <v>0</v>
          </cell>
          <cell r="K144">
            <v>0</v>
          </cell>
          <cell r="L144">
            <v>13</v>
          </cell>
          <cell r="M144">
            <v>0.16493275818320224</v>
          </cell>
          <cell r="N144">
            <v>37</v>
          </cell>
          <cell r="O144">
            <v>0.31502767134951043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50</v>
          </cell>
          <cell r="U144">
            <v>0.25002500250025006</v>
          </cell>
          <cell r="V144">
            <v>136</v>
          </cell>
          <cell r="W144">
            <v>0.3620005855891826</v>
          </cell>
        </row>
        <row r="145">
          <cell r="A145" t="str">
            <v>37 Bastogne</v>
          </cell>
          <cell r="B145">
            <v>43</v>
          </cell>
          <cell r="C145">
            <v>0.4490392648287384</v>
          </cell>
          <cell r="D145">
            <v>43</v>
          </cell>
          <cell r="E145">
            <v>0.5640083945435467</v>
          </cell>
          <cell r="F145">
            <v>1</v>
          </cell>
          <cell r="G145">
            <v>0.2695417789757413</v>
          </cell>
          <cell r="H145">
            <v>87</v>
          </cell>
          <cell r="I145">
            <v>0.4951340276592112</v>
          </cell>
          <cell r="J145">
            <v>0</v>
          </cell>
          <cell r="K145">
            <v>0</v>
          </cell>
          <cell r="L145">
            <v>33</v>
          </cell>
          <cell r="M145">
            <v>0.4186754630804364</v>
          </cell>
          <cell r="N145">
            <v>47</v>
          </cell>
          <cell r="O145">
            <v>0.40017028522775644</v>
          </cell>
          <cell r="P145">
            <v>4</v>
          </cell>
          <cell r="Q145">
            <v>1.1019283746556474</v>
          </cell>
          <cell r="R145">
            <v>0</v>
          </cell>
          <cell r="S145">
            <v>0</v>
          </cell>
          <cell r="T145">
            <v>84</v>
          </cell>
          <cell r="U145">
            <v>0.42004200420042004</v>
          </cell>
          <cell r="V145">
            <v>171</v>
          </cell>
          <cell r="W145">
            <v>0.4551625009981633</v>
          </cell>
        </row>
        <row r="146">
          <cell r="A146" t="str">
            <v>38 Marche-en-Famenne</v>
          </cell>
          <cell r="B146">
            <v>70</v>
          </cell>
          <cell r="C146">
            <v>0.7309941520467835</v>
          </cell>
          <cell r="D146">
            <v>75</v>
          </cell>
          <cell r="E146">
            <v>0.9837355718782791</v>
          </cell>
          <cell r="F146">
            <v>7</v>
          </cell>
          <cell r="G146">
            <v>1.8867924528301887</v>
          </cell>
          <cell r="H146">
            <v>152</v>
          </cell>
          <cell r="I146">
            <v>0.8650617494735644</v>
          </cell>
          <cell r="J146">
            <v>0</v>
          </cell>
          <cell r="K146">
            <v>0</v>
          </cell>
          <cell r="L146">
            <v>45</v>
          </cell>
          <cell r="M146">
            <v>0.5709210860187769</v>
          </cell>
          <cell r="N146">
            <v>71</v>
          </cell>
          <cell r="O146">
            <v>0.6045125585355471</v>
          </cell>
          <cell r="P146">
            <v>2</v>
          </cell>
          <cell r="Q146">
            <v>0.5509641873278237</v>
          </cell>
          <cell r="R146">
            <v>1</v>
          </cell>
          <cell r="S146">
            <v>14.285714285714285</v>
          </cell>
          <cell r="T146">
            <v>119</v>
          </cell>
          <cell r="U146">
            <v>0.5950595059505951</v>
          </cell>
          <cell r="V146">
            <v>271</v>
          </cell>
          <cell r="W146">
            <v>0.7213394021666801</v>
          </cell>
        </row>
        <row r="147">
          <cell r="A147" t="str">
            <v>39 Neufchâteau</v>
          </cell>
          <cell r="B147">
            <v>67</v>
          </cell>
          <cell r="C147">
            <v>0.6996658312447785</v>
          </cell>
          <cell r="D147">
            <v>50</v>
          </cell>
          <cell r="E147">
            <v>0.6558237145855194</v>
          </cell>
          <cell r="F147">
            <v>4</v>
          </cell>
          <cell r="G147">
            <v>1.078167115902965</v>
          </cell>
          <cell r="H147">
            <v>121</v>
          </cell>
          <cell r="I147">
            <v>0.688634682146719</v>
          </cell>
          <cell r="J147">
            <v>0</v>
          </cell>
          <cell r="K147">
            <v>0</v>
          </cell>
          <cell r="L147">
            <v>55</v>
          </cell>
          <cell r="M147">
            <v>0.697792438467394</v>
          </cell>
          <cell r="N147">
            <v>80</v>
          </cell>
          <cell r="O147">
            <v>0.6811409110259686</v>
          </cell>
          <cell r="P147">
            <v>4</v>
          </cell>
          <cell r="Q147">
            <v>1.1019283746556474</v>
          </cell>
          <cell r="R147">
            <v>0</v>
          </cell>
          <cell r="S147">
            <v>0</v>
          </cell>
          <cell r="T147">
            <v>139</v>
          </cell>
          <cell r="U147">
            <v>0.695069506950695</v>
          </cell>
          <cell r="V147">
            <v>260</v>
          </cell>
          <cell r="W147">
            <v>0.6920599430381431</v>
          </cell>
        </row>
        <row r="148">
          <cell r="A148" t="str">
            <v>40 Virton</v>
          </cell>
          <cell r="B148">
            <v>45</v>
          </cell>
          <cell r="C148">
            <v>0.4699248120300752</v>
          </cell>
          <cell r="D148">
            <v>31</v>
          </cell>
          <cell r="E148">
            <v>0.40661070304302205</v>
          </cell>
          <cell r="F148">
            <v>1</v>
          </cell>
          <cell r="G148">
            <v>0.2695417789757413</v>
          </cell>
          <cell r="H148">
            <v>77</v>
          </cell>
          <cell r="I148">
            <v>0.438222070457003</v>
          </cell>
          <cell r="J148">
            <v>0</v>
          </cell>
          <cell r="K148">
            <v>0</v>
          </cell>
          <cell r="L148">
            <v>18</v>
          </cell>
          <cell r="M148">
            <v>0.2283684344075108</v>
          </cell>
          <cell r="N148">
            <v>36</v>
          </cell>
          <cell r="O148">
            <v>0.30651340996168586</v>
          </cell>
          <cell r="P148">
            <v>2</v>
          </cell>
          <cell r="Q148">
            <v>0.5509641873278237</v>
          </cell>
          <cell r="R148">
            <v>0</v>
          </cell>
          <cell r="S148">
            <v>0</v>
          </cell>
          <cell r="T148">
            <v>56</v>
          </cell>
          <cell r="U148">
            <v>0.28002800280028</v>
          </cell>
          <cell r="V148">
            <v>133</v>
          </cell>
          <cell r="W148">
            <v>0.35401527855412707</v>
          </cell>
        </row>
        <row r="149">
          <cell r="A149" t="str">
            <v>41 Dinant</v>
          </cell>
          <cell r="B149">
            <v>97</v>
          </cell>
          <cell r="C149">
            <v>1.0129490392648286</v>
          </cell>
          <cell r="D149">
            <v>103</v>
          </cell>
          <cell r="E149">
            <v>1.35099685204617</v>
          </cell>
          <cell r="F149">
            <v>8</v>
          </cell>
          <cell r="G149">
            <v>2.15633423180593</v>
          </cell>
          <cell r="H149">
            <v>208</v>
          </cell>
          <cell r="I149">
            <v>1.1837687098059302</v>
          </cell>
          <cell r="J149">
            <v>0</v>
          </cell>
          <cell r="K149">
            <v>0</v>
          </cell>
          <cell r="L149">
            <v>95</v>
          </cell>
          <cell r="M149">
            <v>1.2052778482618625</v>
          </cell>
          <cell r="N149">
            <v>168</v>
          </cell>
          <cell r="O149">
            <v>1.4303959131545338</v>
          </cell>
          <cell r="P149">
            <v>9</v>
          </cell>
          <cell r="Q149">
            <v>2.479338842975207</v>
          </cell>
          <cell r="R149">
            <v>0</v>
          </cell>
          <cell r="S149">
            <v>0</v>
          </cell>
          <cell r="T149">
            <v>272</v>
          </cell>
          <cell r="U149">
            <v>1.3601360136013598</v>
          </cell>
          <cell r="V149">
            <v>480</v>
          </cell>
          <cell r="W149">
            <v>1.2776491256088798</v>
          </cell>
        </row>
        <row r="150">
          <cell r="A150" t="str">
            <v>42 Namur</v>
          </cell>
          <cell r="B150">
            <v>281</v>
          </cell>
          <cell r="C150">
            <v>2.934419381787803</v>
          </cell>
          <cell r="D150">
            <v>327</v>
          </cell>
          <cell r="E150">
            <v>4.289087093389297</v>
          </cell>
          <cell r="F150">
            <v>27</v>
          </cell>
          <cell r="G150">
            <v>7.277628032345014</v>
          </cell>
          <cell r="H150">
            <v>635</v>
          </cell>
          <cell r="I150">
            <v>3.6139092823402192</v>
          </cell>
          <cell r="J150">
            <v>0</v>
          </cell>
          <cell r="K150">
            <v>0</v>
          </cell>
          <cell r="L150">
            <v>230</v>
          </cell>
          <cell r="M150">
            <v>2.9180411063181935</v>
          </cell>
          <cell r="N150">
            <v>418</v>
          </cell>
          <cell r="O150">
            <v>3.5589612601106855</v>
          </cell>
          <cell r="P150">
            <v>18</v>
          </cell>
          <cell r="Q150">
            <v>4.958677685950414</v>
          </cell>
          <cell r="R150">
            <v>1</v>
          </cell>
          <cell r="S150">
            <v>14.285714285714285</v>
          </cell>
          <cell r="T150">
            <v>667</v>
          </cell>
          <cell r="U150">
            <v>3.335333533353335</v>
          </cell>
          <cell r="V150">
            <v>1302</v>
          </cell>
          <cell r="W150">
            <v>3.465623253214086</v>
          </cell>
        </row>
        <row r="151">
          <cell r="A151" t="str">
            <v>43 Philippeville</v>
          </cell>
          <cell r="B151">
            <v>67</v>
          </cell>
          <cell r="C151">
            <v>0.6996658312447785</v>
          </cell>
          <cell r="D151">
            <v>73</v>
          </cell>
          <cell r="E151">
            <v>0.9575026232948582</v>
          </cell>
          <cell r="F151">
            <v>0</v>
          </cell>
          <cell r="G151">
            <v>0</v>
          </cell>
          <cell r="H151">
            <v>140</v>
          </cell>
          <cell r="I151">
            <v>0.7967674008309146</v>
          </cell>
          <cell r="J151">
            <v>0</v>
          </cell>
          <cell r="K151">
            <v>0</v>
          </cell>
          <cell r="L151">
            <v>76</v>
          </cell>
          <cell r="M151">
            <v>0.96422227860949</v>
          </cell>
          <cell r="N151">
            <v>121</v>
          </cell>
          <cell r="O151">
            <v>1.0302256279267774</v>
          </cell>
          <cell r="P151">
            <v>6</v>
          </cell>
          <cell r="Q151">
            <v>1.6528925619834711</v>
          </cell>
          <cell r="R151">
            <v>0</v>
          </cell>
          <cell r="S151">
            <v>0</v>
          </cell>
          <cell r="T151">
            <v>203</v>
          </cell>
          <cell r="U151">
            <v>1.015101510151015</v>
          </cell>
          <cell r="V151">
            <v>343</v>
          </cell>
          <cell r="W151">
            <v>0.912986771008012</v>
          </cell>
        </row>
        <row r="152">
          <cell r="A152" t="str">
            <v>Autre</v>
          </cell>
          <cell r="B152">
            <v>49</v>
          </cell>
          <cell r="C152">
            <v>0.5116959064327485</v>
          </cell>
          <cell r="D152">
            <v>24</v>
          </cell>
          <cell r="E152">
            <v>0.3147953830010493</v>
          </cell>
          <cell r="F152">
            <v>0</v>
          </cell>
          <cell r="G152">
            <v>0</v>
          </cell>
          <cell r="H152">
            <v>73</v>
          </cell>
          <cell r="I152">
            <v>0.41545728757611977</v>
          </cell>
          <cell r="J152">
            <v>0</v>
          </cell>
          <cell r="K152">
            <v>0</v>
          </cell>
          <cell r="L152">
            <v>18</v>
          </cell>
          <cell r="M152">
            <v>0.2283684344075108</v>
          </cell>
          <cell r="N152">
            <v>23</v>
          </cell>
          <cell r="O152">
            <v>0.19582801191996593</v>
          </cell>
          <cell r="P152">
            <v>1</v>
          </cell>
          <cell r="Q152">
            <v>0.27548209366391185</v>
          </cell>
          <cell r="R152">
            <v>0</v>
          </cell>
          <cell r="S152">
            <v>0</v>
          </cell>
          <cell r="T152">
            <v>42</v>
          </cell>
          <cell r="U152">
            <v>0.21002100210021002</v>
          </cell>
          <cell r="V152">
            <v>115</v>
          </cell>
          <cell r="W152">
            <v>0.3061034363437941</v>
          </cell>
        </row>
        <row r="153">
          <cell r="A153" t="str">
            <v>Résidence inconnue- nationalité belge</v>
          </cell>
          <cell r="B153">
            <v>89</v>
          </cell>
          <cell r="C153">
            <v>0.929406850459482</v>
          </cell>
          <cell r="D153">
            <v>256</v>
          </cell>
          <cell r="E153">
            <v>3.3578174186778593</v>
          </cell>
          <cell r="F153">
            <v>1</v>
          </cell>
          <cell r="G153">
            <v>0.2695417789757413</v>
          </cell>
          <cell r="H153">
            <v>346</v>
          </cell>
          <cell r="I153">
            <v>1.969153719196403</v>
          </cell>
          <cell r="J153">
            <v>1</v>
          </cell>
          <cell r="K153">
            <v>100</v>
          </cell>
          <cell r="L153">
            <v>541</v>
          </cell>
          <cell r="M153">
            <v>6.863740167470186</v>
          </cell>
          <cell r="N153">
            <v>1364</v>
          </cell>
          <cell r="O153">
            <v>11.613452532992762</v>
          </cell>
          <cell r="P153">
            <v>7</v>
          </cell>
          <cell r="Q153">
            <v>1.9283746556473829</v>
          </cell>
          <cell r="R153">
            <v>0</v>
          </cell>
          <cell r="S153">
            <v>0</v>
          </cell>
          <cell r="T153">
            <v>1913</v>
          </cell>
          <cell r="U153">
            <v>9.565956595659566</v>
          </cell>
          <cell r="V153">
            <v>2259</v>
          </cell>
          <cell r="W153">
            <v>6.01293619739679</v>
          </cell>
        </row>
        <row r="154">
          <cell r="A154" t="str">
            <v>Résidence inconnue- nationalité étrangère</v>
          </cell>
          <cell r="B154">
            <v>9</v>
          </cell>
          <cell r="C154">
            <v>0.09398496240601503</v>
          </cell>
          <cell r="D154">
            <v>2</v>
          </cell>
          <cell r="E154">
            <v>0.026232948583420776</v>
          </cell>
          <cell r="F154">
            <v>0</v>
          </cell>
          <cell r="G154">
            <v>0</v>
          </cell>
          <cell r="H154">
            <v>11</v>
          </cell>
          <cell r="I154">
            <v>0.062603152922429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3</v>
          </cell>
          <cell r="O154">
            <v>0.02554278416347382</v>
          </cell>
          <cell r="P154">
            <v>1</v>
          </cell>
          <cell r="Q154">
            <v>0.27548209366391185</v>
          </cell>
          <cell r="R154">
            <v>0</v>
          </cell>
          <cell r="S154">
            <v>0</v>
          </cell>
          <cell r="T154">
            <v>4</v>
          </cell>
          <cell r="U154">
            <v>0.020002000200020006</v>
          </cell>
          <cell r="V154">
            <v>15</v>
          </cell>
          <cell r="W154">
            <v>0.03992653517527749</v>
          </cell>
        </row>
        <row r="155">
          <cell r="A155" t="str">
            <v>Total</v>
          </cell>
          <cell r="B155">
            <v>9576</v>
          </cell>
          <cell r="C155">
            <v>100</v>
          </cell>
          <cell r="D155">
            <v>7624</v>
          </cell>
          <cell r="E155">
            <v>100</v>
          </cell>
          <cell r="F155">
            <v>371</v>
          </cell>
          <cell r="G155">
            <v>100</v>
          </cell>
          <cell r="H155">
            <v>17571</v>
          </cell>
          <cell r="I155">
            <v>100</v>
          </cell>
          <cell r="J155">
            <v>1</v>
          </cell>
          <cell r="K155">
            <v>100</v>
          </cell>
          <cell r="L155">
            <v>7882</v>
          </cell>
          <cell r="M155">
            <v>100</v>
          </cell>
          <cell r="N155">
            <v>11745</v>
          </cell>
          <cell r="O155">
            <v>100</v>
          </cell>
          <cell r="P155">
            <v>363</v>
          </cell>
          <cell r="Q155">
            <v>100</v>
          </cell>
          <cell r="R155">
            <v>7</v>
          </cell>
          <cell r="S155">
            <v>100</v>
          </cell>
          <cell r="T155">
            <v>19998</v>
          </cell>
          <cell r="U155">
            <v>100</v>
          </cell>
          <cell r="V155">
            <v>37569</v>
          </cell>
          <cell r="W155">
            <v>100</v>
          </cell>
        </row>
        <row r="160">
          <cell r="A160" t="str">
            <v>inconnus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2</v>
          </cell>
          <cell r="G160">
            <v>0.021061499578770005</v>
          </cell>
          <cell r="H160">
            <v>1</v>
          </cell>
          <cell r="I160">
            <v>0.009828009828009828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3</v>
          </cell>
          <cell r="O160">
            <v>0.007985307035055497</v>
          </cell>
        </row>
        <row r="161">
          <cell r="A161" t="str">
            <v>01 Anvers</v>
          </cell>
          <cell r="B161">
            <v>19</v>
          </cell>
          <cell r="C161">
            <v>8.597285067873303</v>
          </cell>
          <cell r="D161">
            <v>455</v>
          </cell>
          <cell r="E161">
            <v>7.123845310787537</v>
          </cell>
          <cell r="F161">
            <v>652</v>
          </cell>
          <cell r="G161">
            <v>6.866048862679022</v>
          </cell>
          <cell r="H161">
            <v>703</v>
          </cell>
          <cell r="I161">
            <v>6.909090909090909</v>
          </cell>
          <cell r="J161">
            <v>783</v>
          </cell>
          <cell r="K161">
            <v>7.621921541905966</v>
          </cell>
          <cell r="L161">
            <v>78</v>
          </cell>
          <cell r="M161">
            <v>7.669616519174041</v>
          </cell>
          <cell r="N161">
            <v>2690</v>
          </cell>
          <cell r="O161">
            <v>7.160158641433097</v>
          </cell>
        </row>
        <row r="162">
          <cell r="A162" t="str">
            <v>02 Malines</v>
          </cell>
          <cell r="B162">
            <v>5</v>
          </cell>
          <cell r="C162">
            <v>2.262443438914027</v>
          </cell>
          <cell r="D162">
            <v>119</v>
          </cell>
          <cell r="E162">
            <v>1.8631595428213559</v>
          </cell>
          <cell r="F162">
            <v>197</v>
          </cell>
          <cell r="G162">
            <v>2.074557708508846</v>
          </cell>
          <cell r="H162">
            <v>228</v>
          </cell>
          <cell r="I162">
            <v>2.2407862407862407</v>
          </cell>
          <cell r="J162">
            <v>255</v>
          </cell>
          <cell r="K162">
            <v>2.482234984911905</v>
          </cell>
          <cell r="L162">
            <v>19</v>
          </cell>
          <cell r="M162">
            <v>1.8682399213372665</v>
          </cell>
          <cell r="N162">
            <v>823</v>
          </cell>
          <cell r="O162">
            <v>2.1906358966168917</v>
          </cell>
        </row>
        <row r="163">
          <cell r="A163" t="str">
            <v>03 Turnhout</v>
          </cell>
          <cell r="B163">
            <v>4</v>
          </cell>
          <cell r="C163">
            <v>1.8099547511312217</v>
          </cell>
          <cell r="D163">
            <v>173</v>
          </cell>
          <cell r="E163">
            <v>2.708626898387349</v>
          </cell>
          <cell r="F163">
            <v>320</v>
          </cell>
          <cell r="G163">
            <v>3.369839932603201</v>
          </cell>
          <cell r="H163">
            <v>303</v>
          </cell>
          <cell r="I163">
            <v>2.977886977886978</v>
          </cell>
          <cell r="J163">
            <v>387</v>
          </cell>
          <cell r="K163">
            <v>3.7671566241604206</v>
          </cell>
          <cell r="L163">
            <v>15</v>
          </cell>
          <cell r="M163">
            <v>1.4749262536873156</v>
          </cell>
          <cell r="N163">
            <v>1202</v>
          </cell>
          <cell r="O163">
            <v>3.199446352045569</v>
          </cell>
        </row>
        <row r="164">
          <cell r="A164" t="str">
            <v>04 Bruxelles-Capitale</v>
          </cell>
          <cell r="B164">
            <v>15</v>
          </cell>
          <cell r="C164">
            <v>6.787330316742082</v>
          </cell>
          <cell r="D164">
            <v>566</v>
          </cell>
          <cell r="E164">
            <v>8.86175043056208</v>
          </cell>
          <cell r="F164">
            <v>678</v>
          </cell>
          <cell r="G164">
            <v>7.139848357203032</v>
          </cell>
          <cell r="H164">
            <v>643</v>
          </cell>
          <cell r="I164">
            <v>6.31941031941032</v>
          </cell>
          <cell r="J164">
            <v>546</v>
          </cell>
          <cell r="K164">
            <v>5.314903144164315</v>
          </cell>
          <cell r="L164">
            <v>76</v>
          </cell>
          <cell r="M164">
            <v>7.472959685349066</v>
          </cell>
          <cell r="N164">
            <v>2524</v>
          </cell>
          <cell r="O164">
            <v>6.718304985493359</v>
          </cell>
        </row>
        <row r="165">
          <cell r="A165" t="str">
            <v>05 Hal-Vilvorde</v>
          </cell>
          <cell r="B165">
            <v>4</v>
          </cell>
          <cell r="C165">
            <v>1.8099547511312217</v>
          </cell>
          <cell r="D165">
            <v>259</v>
          </cell>
          <cell r="E165">
            <v>4.055111946140598</v>
          </cell>
          <cell r="F165">
            <v>469</v>
          </cell>
          <cell r="G165">
            <v>4.938921651221567</v>
          </cell>
          <cell r="H165">
            <v>485</v>
          </cell>
          <cell r="I165">
            <v>4.766584766584766</v>
          </cell>
          <cell r="J165">
            <v>488</v>
          </cell>
          <cell r="K165">
            <v>4.750316363282391</v>
          </cell>
          <cell r="L165">
            <v>60</v>
          </cell>
          <cell r="M165">
            <v>5.899705014749262</v>
          </cell>
          <cell r="N165">
            <v>1765</v>
          </cell>
          <cell r="O165">
            <v>4.698022305624318</v>
          </cell>
        </row>
        <row r="166">
          <cell r="A166" t="str">
            <v>06 Louvain</v>
          </cell>
          <cell r="B166">
            <v>10</v>
          </cell>
          <cell r="C166">
            <v>4.524886877828054</v>
          </cell>
          <cell r="D166">
            <v>197</v>
          </cell>
          <cell r="E166">
            <v>3.0843901675277916</v>
          </cell>
          <cell r="F166">
            <v>285</v>
          </cell>
          <cell r="G166">
            <v>3.001263689974726</v>
          </cell>
          <cell r="H166">
            <v>325</v>
          </cell>
          <cell r="I166">
            <v>3.194103194103194</v>
          </cell>
          <cell r="J166">
            <v>337</v>
          </cell>
          <cell r="K166">
            <v>3.2804438820208315</v>
          </cell>
          <cell r="L166">
            <v>30</v>
          </cell>
          <cell r="M166">
            <v>2.949852507374631</v>
          </cell>
          <cell r="N166">
            <v>1184</v>
          </cell>
          <cell r="O166">
            <v>3.1515345098352374</v>
          </cell>
        </row>
        <row r="167">
          <cell r="A167" t="str">
            <v>07 Nivelles</v>
          </cell>
          <cell r="B167">
            <v>4</v>
          </cell>
          <cell r="C167">
            <v>1.8099547511312217</v>
          </cell>
          <cell r="D167">
            <v>192</v>
          </cell>
          <cell r="E167">
            <v>3.006106153123533</v>
          </cell>
          <cell r="F167">
            <v>281</v>
          </cell>
          <cell r="G167">
            <v>2.959140690817186</v>
          </cell>
          <cell r="H167">
            <v>326</v>
          </cell>
          <cell r="I167">
            <v>3.203931203931204</v>
          </cell>
          <cell r="J167">
            <v>305</v>
          </cell>
          <cell r="K167">
            <v>2.968947727051494</v>
          </cell>
          <cell r="L167">
            <v>37</v>
          </cell>
          <cell r="M167">
            <v>3.638151425762045</v>
          </cell>
          <cell r="N167">
            <v>1145</v>
          </cell>
          <cell r="O167">
            <v>3.0477255183795147</v>
          </cell>
        </row>
        <row r="168">
          <cell r="A168" t="str">
            <v>08 Bruges</v>
          </cell>
          <cell r="B168">
            <v>9</v>
          </cell>
          <cell r="C168">
            <v>4.072398190045249</v>
          </cell>
          <cell r="D168">
            <v>178</v>
          </cell>
          <cell r="E168">
            <v>2.786910912791608</v>
          </cell>
          <cell r="F168">
            <v>241</v>
          </cell>
          <cell r="G168">
            <v>2.5379106992417864</v>
          </cell>
          <cell r="H168">
            <v>256</v>
          </cell>
          <cell r="I168">
            <v>2.515970515970516</v>
          </cell>
          <cell r="J168">
            <v>317</v>
          </cell>
          <cell r="K168">
            <v>3.085758785164996</v>
          </cell>
          <cell r="L168">
            <v>32</v>
          </cell>
          <cell r="M168">
            <v>3.1465093411996063</v>
          </cell>
          <cell r="N168">
            <v>1033</v>
          </cell>
          <cell r="O168">
            <v>2.749607389070776</v>
          </cell>
        </row>
        <row r="169">
          <cell r="A169" t="str">
            <v>09 Dixmude</v>
          </cell>
          <cell r="B169">
            <v>1</v>
          </cell>
          <cell r="C169">
            <v>0.45248868778280543</v>
          </cell>
          <cell r="D169">
            <v>21</v>
          </cell>
          <cell r="E169">
            <v>0.3287928604978863</v>
          </cell>
          <cell r="F169">
            <v>31</v>
          </cell>
          <cell r="G169">
            <v>0.32645324347093513</v>
          </cell>
          <cell r="H169">
            <v>39</v>
          </cell>
          <cell r="I169">
            <v>0.3832923832923833</v>
          </cell>
          <cell r="J169">
            <v>43</v>
          </cell>
          <cell r="K169">
            <v>0.41857295824004676</v>
          </cell>
          <cell r="L169">
            <v>5</v>
          </cell>
          <cell r="M169">
            <v>0.4916420845624386</v>
          </cell>
          <cell r="N169">
            <v>140</v>
          </cell>
          <cell r="O169">
            <v>0.3726476616359232</v>
          </cell>
        </row>
        <row r="170">
          <cell r="A170" t="str">
            <v>10 Ypres</v>
          </cell>
          <cell r="B170">
            <v>5</v>
          </cell>
          <cell r="C170">
            <v>2.262443438914027</v>
          </cell>
          <cell r="D170">
            <v>49</v>
          </cell>
          <cell r="E170">
            <v>0.7671833411617348</v>
          </cell>
          <cell r="F170">
            <v>59</v>
          </cell>
          <cell r="G170">
            <v>0.6213142375737153</v>
          </cell>
          <cell r="H170">
            <v>52</v>
          </cell>
          <cell r="I170">
            <v>0.5110565110565111</v>
          </cell>
          <cell r="J170">
            <v>81</v>
          </cell>
          <cell r="K170">
            <v>0.7884746422661345</v>
          </cell>
          <cell r="L170">
            <v>5</v>
          </cell>
          <cell r="M170">
            <v>0.4916420845624386</v>
          </cell>
          <cell r="N170">
            <v>251</v>
          </cell>
          <cell r="O170">
            <v>0.6681040219329766</v>
          </cell>
        </row>
        <row r="171">
          <cell r="A171" t="str">
            <v>11 Courtrai</v>
          </cell>
          <cell r="B171">
            <v>6</v>
          </cell>
          <cell r="C171">
            <v>2.7149321266968327</v>
          </cell>
          <cell r="D171">
            <v>96</v>
          </cell>
          <cell r="E171">
            <v>1.5030530765617665</v>
          </cell>
          <cell r="F171">
            <v>177</v>
          </cell>
          <cell r="G171">
            <v>1.8639427127211456</v>
          </cell>
          <cell r="H171">
            <v>157</v>
          </cell>
          <cell r="I171">
            <v>1.542997542997543</v>
          </cell>
          <cell r="J171">
            <v>216</v>
          </cell>
          <cell r="K171">
            <v>2.1025990460430255</v>
          </cell>
          <cell r="L171">
            <v>14</v>
          </cell>
          <cell r="M171">
            <v>1.3765978367748282</v>
          </cell>
          <cell r="N171">
            <v>666</v>
          </cell>
          <cell r="O171">
            <v>1.7727381617823206</v>
          </cell>
        </row>
        <row r="172">
          <cell r="A172" t="str">
            <v>12 Ostende</v>
          </cell>
          <cell r="B172">
            <v>12</v>
          </cell>
          <cell r="C172">
            <v>5.429864253393665</v>
          </cell>
          <cell r="D172">
            <v>118</v>
          </cell>
          <cell r="E172">
            <v>1.8475027399405042</v>
          </cell>
          <cell r="F172">
            <v>126</v>
          </cell>
          <cell r="G172">
            <v>1.3268744734625104</v>
          </cell>
          <cell r="H172">
            <v>182</v>
          </cell>
          <cell r="I172">
            <v>1.7886977886977886</v>
          </cell>
          <cell r="J172">
            <v>173</v>
          </cell>
          <cell r="K172">
            <v>1.6840260878029787</v>
          </cell>
          <cell r="L172">
            <v>18</v>
          </cell>
          <cell r="M172">
            <v>1.7699115044247788</v>
          </cell>
          <cell r="N172">
            <v>629</v>
          </cell>
          <cell r="O172">
            <v>1.6742527083499694</v>
          </cell>
        </row>
        <row r="173">
          <cell r="A173" t="str">
            <v>13 Roulers</v>
          </cell>
          <cell r="B173">
            <v>3</v>
          </cell>
          <cell r="C173">
            <v>1.3574660633484164</v>
          </cell>
          <cell r="D173">
            <v>68</v>
          </cell>
          <cell r="E173">
            <v>1.0646625958979177</v>
          </cell>
          <cell r="F173">
            <v>100</v>
          </cell>
          <cell r="G173">
            <v>1.0530749789385003</v>
          </cell>
          <cell r="H173">
            <v>95</v>
          </cell>
          <cell r="I173">
            <v>0.9336609336609336</v>
          </cell>
          <cell r="J173">
            <v>79</v>
          </cell>
          <cell r="K173">
            <v>0.7690061325805508</v>
          </cell>
          <cell r="L173">
            <v>4</v>
          </cell>
          <cell r="M173">
            <v>0.3933136676499508</v>
          </cell>
          <cell r="N173">
            <v>349</v>
          </cell>
          <cell r="O173">
            <v>0.9289573850781229</v>
          </cell>
        </row>
        <row r="174">
          <cell r="A174" t="str">
            <v>14 Tielt</v>
          </cell>
          <cell r="B174">
            <v>2</v>
          </cell>
          <cell r="C174">
            <v>0.9049773755656109</v>
          </cell>
          <cell r="D174">
            <v>31</v>
          </cell>
          <cell r="E174">
            <v>0.4853608893064036</v>
          </cell>
          <cell r="F174">
            <v>45</v>
          </cell>
          <cell r="G174">
            <v>0.47388374052232524</v>
          </cell>
          <cell r="H174">
            <v>47</v>
          </cell>
          <cell r="I174">
            <v>0.4619164619164619</v>
          </cell>
          <cell r="J174">
            <v>59</v>
          </cell>
          <cell r="K174">
            <v>0.5743210357247153</v>
          </cell>
          <cell r="L174">
            <v>0</v>
          </cell>
          <cell r="M174">
            <v>0</v>
          </cell>
          <cell r="N174">
            <v>184</v>
          </cell>
          <cell r="O174">
            <v>0.4897654981500706</v>
          </cell>
        </row>
        <row r="175">
          <cell r="A175" t="str">
            <v>15 Furnes</v>
          </cell>
          <cell r="B175">
            <v>2</v>
          </cell>
          <cell r="C175">
            <v>0.9049773755656109</v>
          </cell>
          <cell r="D175">
            <v>25</v>
          </cell>
          <cell r="E175">
            <v>0.39142007202129325</v>
          </cell>
          <cell r="F175">
            <v>39</v>
          </cell>
          <cell r="G175">
            <v>0.41069924178601513</v>
          </cell>
          <cell r="H175">
            <v>62</v>
          </cell>
          <cell r="I175">
            <v>0.6093366093366094</v>
          </cell>
          <cell r="J175">
            <v>72</v>
          </cell>
          <cell r="K175">
            <v>0.7008663486810085</v>
          </cell>
          <cell r="L175">
            <v>8</v>
          </cell>
          <cell r="M175">
            <v>0.7866273352999016</v>
          </cell>
          <cell r="N175">
            <v>208</v>
          </cell>
          <cell r="O175">
            <v>0.5536479544305145</v>
          </cell>
        </row>
        <row r="176">
          <cell r="A176" t="str">
            <v>16 Alost</v>
          </cell>
          <cell r="B176">
            <v>10</v>
          </cell>
          <cell r="C176">
            <v>4.524886877828054</v>
          </cell>
          <cell r="D176">
            <v>169</v>
          </cell>
          <cell r="E176">
            <v>2.6459996868639424</v>
          </cell>
          <cell r="F176">
            <v>279</v>
          </cell>
          <cell r="G176">
            <v>2.9380791912384168</v>
          </cell>
          <cell r="H176">
            <v>293</v>
          </cell>
          <cell r="I176">
            <v>2.8796068796068797</v>
          </cell>
          <cell r="J176">
            <v>295</v>
          </cell>
          <cell r="K176">
            <v>2.871605178623576</v>
          </cell>
          <cell r="L176">
            <v>28</v>
          </cell>
          <cell r="M176">
            <v>2.7531956735496563</v>
          </cell>
          <cell r="N176">
            <v>1074</v>
          </cell>
          <cell r="O176">
            <v>2.858739918549868</v>
          </cell>
        </row>
        <row r="177">
          <cell r="A177" t="str">
            <v>17 Termonde</v>
          </cell>
          <cell r="B177">
            <v>4</v>
          </cell>
          <cell r="C177">
            <v>1.8099547511312217</v>
          </cell>
          <cell r="D177">
            <v>109</v>
          </cell>
          <cell r="E177">
            <v>1.7065915140128385</v>
          </cell>
          <cell r="F177">
            <v>177</v>
          </cell>
          <cell r="G177">
            <v>1.8639427127211456</v>
          </cell>
          <cell r="H177">
            <v>142</v>
          </cell>
          <cell r="I177">
            <v>1.3955773955773956</v>
          </cell>
          <cell r="J177">
            <v>160</v>
          </cell>
          <cell r="K177">
            <v>1.5574807748466855</v>
          </cell>
          <cell r="L177">
            <v>8</v>
          </cell>
          <cell r="M177">
            <v>0.7866273352999016</v>
          </cell>
          <cell r="N177">
            <v>600</v>
          </cell>
          <cell r="O177">
            <v>1.5970614070110996</v>
          </cell>
        </row>
        <row r="178">
          <cell r="A178" t="str">
            <v>18 Eeklo</v>
          </cell>
          <cell r="B178">
            <v>1</v>
          </cell>
          <cell r="C178">
            <v>0.45248868778280543</v>
          </cell>
          <cell r="D178">
            <v>41</v>
          </cell>
          <cell r="E178">
            <v>0.6419289181149209</v>
          </cell>
          <cell r="F178">
            <v>49</v>
          </cell>
          <cell r="G178">
            <v>0.5160067396798652</v>
          </cell>
          <cell r="H178">
            <v>43</v>
          </cell>
          <cell r="I178">
            <v>0.4226044226044226</v>
          </cell>
          <cell r="J178">
            <v>67</v>
          </cell>
          <cell r="K178">
            <v>0.6521950744670497</v>
          </cell>
          <cell r="L178">
            <v>4</v>
          </cell>
          <cell r="M178">
            <v>0.3933136676499508</v>
          </cell>
          <cell r="N178">
            <v>205</v>
          </cell>
          <cell r="O178">
            <v>0.545662647395459</v>
          </cell>
        </row>
        <row r="179">
          <cell r="A179" t="str">
            <v>19 Gand</v>
          </cell>
          <cell r="B179">
            <v>7</v>
          </cell>
          <cell r="C179">
            <v>3.1674208144796383</v>
          </cell>
          <cell r="D179">
            <v>370</v>
          </cell>
          <cell r="E179">
            <v>5.793017065915141</v>
          </cell>
          <cell r="F179">
            <v>450</v>
          </cell>
          <cell r="G179">
            <v>4.7388374052232525</v>
          </cell>
          <cell r="H179">
            <v>450</v>
          </cell>
          <cell r="I179">
            <v>4.422604422604422</v>
          </cell>
          <cell r="J179">
            <v>496</v>
          </cell>
          <cell r="K179">
            <v>4.828190402024725</v>
          </cell>
          <cell r="L179">
            <v>48</v>
          </cell>
          <cell r="M179">
            <v>4.71976401179941</v>
          </cell>
          <cell r="N179">
            <v>1821</v>
          </cell>
          <cell r="O179">
            <v>4.847081370278687</v>
          </cell>
        </row>
        <row r="180">
          <cell r="A180" t="str">
            <v>20 Audenarde</v>
          </cell>
          <cell r="B180">
            <v>2</v>
          </cell>
          <cell r="C180">
            <v>0.9049773755656109</v>
          </cell>
          <cell r="D180">
            <v>57</v>
          </cell>
          <cell r="E180">
            <v>0.8924377642085486</v>
          </cell>
          <cell r="F180">
            <v>79</v>
          </cell>
          <cell r="G180">
            <v>0.8319292333614152</v>
          </cell>
          <cell r="H180">
            <v>95</v>
          </cell>
          <cell r="I180">
            <v>0.9336609336609336</v>
          </cell>
          <cell r="J180">
            <v>106</v>
          </cell>
          <cell r="K180">
            <v>1.0318310133359292</v>
          </cell>
          <cell r="L180">
            <v>5</v>
          </cell>
          <cell r="M180">
            <v>0.4916420845624386</v>
          </cell>
          <cell r="N180">
            <v>344</v>
          </cell>
          <cell r="O180">
            <v>0.9156485400196972</v>
          </cell>
        </row>
        <row r="181">
          <cell r="A181" t="str">
            <v>21 Saint-Nicolas</v>
          </cell>
          <cell r="B181">
            <v>11</v>
          </cell>
          <cell r="C181">
            <v>4.97737556561086</v>
          </cell>
          <cell r="D181">
            <v>121</v>
          </cell>
          <cell r="E181">
            <v>1.8944731485830595</v>
          </cell>
          <cell r="F181">
            <v>193</v>
          </cell>
          <cell r="G181">
            <v>2.032434709351306</v>
          </cell>
          <cell r="H181">
            <v>196</v>
          </cell>
          <cell r="I181">
            <v>1.9262899262899262</v>
          </cell>
          <cell r="J181">
            <v>208</v>
          </cell>
          <cell r="K181">
            <v>2.0247250073006913</v>
          </cell>
          <cell r="L181">
            <v>19</v>
          </cell>
          <cell r="M181">
            <v>1.8682399213372665</v>
          </cell>
          <cell r="N181">
            <v>748</v>
          </cell>
          <cell r="O181">
            <v>1.9910032207405042</v>
          </cell>
        </row>
        <row r="182">
          <cell r="A182" t="str">
            <v>22 Ath</v>
          </cell>
          <cell r="B182">
            <v>0</v>
          </cell>
          <cell r="C182">
            <v>0</v>
          </cell>
          <cell r="D182">
            <v>54</v>
          </cell>
          <cell r="E182">
            <v>0.8454673555659934</v>
          </cell>
          <cell r="F182">
            <v>89</v>
          </cell>
          <cell r="G182">
            <v>0.9372367312552653</v>
          </cell>
          <cell r="H182">
            <v>131</v>
          </cell>
          <cell r="I182">
            <v>1.2874692874692875</v>
          </cell>
          <cell r="J182">
            <v>106</v>
          </cell>
          <cell r="K182">
            <v>1.0318310133359292</v>
          </cell>
          <cell r="L182">
            <v>8</v>
          </cell>
          <cell r="M182">
            <v>0.7866273352999016</v>
          </cell>
          <cell r="N182">
            <v>388</v>
          </cell>
          <cell r="O182">
            <v>1.0327663765338444</v>
          </cell>
        </row>
        <row r="183">
          <cell r="A183" t="str">
            <v>23 Charlerloi</v>
          </cell>
          <cell r="B183">
            <v>11</v>
          </cell>
          <cell r="C183">
            <v>4.97737556561086</v>
          </cell>
          <cell r="D183">
            <v>292</v>
          </cell>
          <cell r="E183">
            <v>4.571786441208705</v>
          </cell>
          <cell r="F183">
            <v>441</v>
          </cell>
          <cell r="G183">
            <v>4.6440606571187875</v>
          </cell>
          <cell r="H183">
            <v>520</v>
          </cell>
          <cell r="I183">
            <v>5.110565110565111</v>
          </cell>
          <cell r="J183">
            <v>419</v>
          </cell>
          <cell r="K183">
            <v>4.078652779129758</v>
          </cell>
          <cell r="L183">
            <v>39</v>
          </cell>
          <cell r="M183">
            <v>3.8348082595870205</v>
          </cell>
          <cell r="N183">
            <v>1722</v>
          </cell>
          <cell r="O183">
            <v>4.583566238121856</v>
          </cell>
        </row>
        <row r="184">
          <cell r="A184" t="str">
            <v>24 Mons</v>
          </cell>
          <cell r="B184">
            <v>3</v>
          </cell>
          <cell r="C184">
            <v>1.3574660633484164</v>
          </cell>
          <cell r="D184">
            <v>148</v>
          </cell>
          <cell r="E184">
            <v>2.317206826366056</v>
          </cell>
          <cell r="F184">
            <v>287</v>
          </cell>
          <cell r="G184">
            <v>3.0223251895534964</v>
          </cell>
          <cell r="H184">
            <v>327</v>
          </cell>
          <cell r="I184">
            <v>3.213759213759214</v>
          </cell>
          <cell r="J184">
            <v>268</v>
          </cell>
          <cell r="K184">
            <v>2.608780297868199</v>
          </cell>
          <cell r="L184">
            <v>25</v>
          </cell>
          <cell r="M184">
            <v>2.4582104228121926</v>
          </cell>
          <cell r="N184">
            <v>1058</v>
          </cell>
          <cell r="O184">
            <v>2.816151614362906</v>
          </cell>
        </row>
        <row r="185">
          <cell r="A185" t="str">
            <v>25 Mouscron</v>
          </cell>
          <cell r="B185">
            <v>5</v>
          </cell>
          <cell r="C185">
            <v>2.262443438914027</v>
          </cell>
          <cell r="D185">
            <v>36</v>
          </cell>
          <cell r="E185">
            <v>0.5636449037106622</v>
          </cell>
          <cell r="F185">
            <v>67</v>
          </cell>
          <cell r="G185">
            <v>0.7055602358887952</v>
          </cell>
          <cell r="H185">
            <v>61</v>
          </cell>
          <cell r="I185">
            <v>0.5995085995085995</v>
          </cell>
          <cell r="J185">
            <v>56</v>
          </cell>
          <cell r="K185">
            <v>0.5451182711963399</v>
          </cell>
          <cell r="L185">
            <v>3</v>
          </cell>
          <cell r="M185">
            <v>0.2949852507374631</v>
          </cell>
          <cell r="N185">
            <v>228</v>
          </cell>
          <cell r="O185">
            <v>0.6068833346642178</v>
          </cell>
        </row>
        <row r="186">
          <cell r="A186" t="str">
            <v>26 Soignies</v>
          </cell>
          <cell r="B186">
            <v>1</v>
          </cell>
          <cell r="C186">
            <v>0.45248868778280543</v>
          </cell>
          <cell r="D186">
            <v>100</v>
          </cell>
          <cell r="E186">
            <v>1.565680288085173</v>
          </cell>
          <cell r="F186">
            <v>183</v>
          </cell>
          <cell r="G186">
            <v>1.9271272114574558</v>
          </cell>
          <cell r="H186">
            <v>198</v>
          </cell>
          <cell r="I186">
            <v>1.9459459459459458</v>
          </cell>
          <cell r="J186">
            <v>182</v>
          </cell>
          <cell r="K186">
            <v>1.7716343813881048</v>
          </cell>
          <cell r="L186">
            <v>15</v>
          </cell>
          <cell r="M186">
            <v>1.4749262536873156</v>
          </cell>
          <cell r="N186">
            <v>679</v>
          </cell>
          <cell r="O186">
            <v>1.8073411589342276</v>
          </cell>
        </row>
        <row r="187">
          <cell r="A187" t="str">
            <v>27 Thuin</v>
          </cell>
          <cell r="B187">
            <v>6</v>
          </cell>
          <cell r="C187">
            <v>2.7149321266968327</v>
          </cell>
          <cell r="D187">
            <v>100</v>
          </cell>
          <cell r="E187">
            <v>1.565680288085173</v>
          </cell>
          <cell r="F187">
            <v>184</v>
          </cell>
          <cell r="G187">
            <v>1.9376579612468408</v>
          </cell>
          <cell r="H187">
            <v>228</v>
          </cell>
          <cell r="I187">
            <v>2.2407862407862407</v>
          </cell>
          <cell r="J187">
            <v>205</v>
          </cell>
          <cell r="K187">
            <v>1.9955222427723158</v>
          </cell>
          <cell r="L187">
            <v>17</v>
          </cell>
          <cell r="M187">
            <v>1.671583087512291</v>
          </cell>
          <cell r="N187">
            <v>740</v>
          </cell>
          <cell r="O187">
            <v>1.969709068647023</v>
          </cell>
        </row>
        <row r="188">
          <cell r="A188" t="str">
            <v>28 Tournai</v>
          </cell>
          <cell r="B188">
            <v>2</v>
          </cell>
          <cell r="C188">
            <v>0.9049773755656109</v>
          </cell>
          <cell r="D188">
            <v>78</v>
          </cell>
          <cell r="E188">
            <v>1.2212306247064348</v>
          </cell>
          <cell r="F188">
            <v>150</v>
          </cell>
          <cell r="G188">
            <v>1.5796124684077504</v>
          </cell>
          <cell r="H188">
            <v>140</v>
          </cell>
          <cell r="I188">
            <v>1.375921375921376</v>
          </cell>
          <cell r="J188">
            <v>140</v>
          </cell>
          <cell r="K188">
            <v>1.3627956779908497</v>
          </cell>
          <cell r="L188">
            <v>13</v>
          </cell>
          <cell r="M188">
            <v>1.27826941986234</v>
          </cell>
          <cell r="N188">
            <v>523</v>
          </cell>
          <cell r="O188">
            <v>1.3921051931113417</v>
          </cell>
        </row>
        <row r="189">
          <cell r="A189" t="str">
            <v>29 Huy</v>
          </cell>
          <cell r="B189">
            <v>4</v>
          </cell>
          <cell r="C189">
            <v>1.8099547511312217</v>
          </cell>
          <cell r="D189">
            <v>77</v>
          </cell>
          <cell r="E189">
            <v>1.2055738218255831</v>
          </cell>
          <cell r="F189">
            <v>145</v>
          </cell>
          <cell r="G189">
            <v>1.5269587194608254</v>
          </cell>
          <cell r="H189">
            <v>195</v>
          </cell>
          <cell r="I189">
            <v>1.9164619164619165</v>
          </cell>
          <cell r="J189">
            <v>158</v>
          </cell>
          <cell r="K189">
            <v>1.5380122651611017</v>
          </cell>
          <cell r="L189">
            <v>15</v>
          </cell>
          <cell r="M189">
            <v>1.4749262536873156</v>
          </cell>
          <cell r="N189">
            <v>594</v>
          </cell>
          <cell r="O189">
            <v>1.5810907929409885</v>
          </cell>
        </row>
        <row r="190">
          <cell r="A190" t="str">
            <v>30 Liège</v>
          </cell>
          <cell r="B190">
            <v>17</v>
          </cell>
          <cell r="C190">
            <v>7.6923076923076925</v>
          </cell>
          <cell r="D190">
            <v>450</v>
          </cell>
          <cell r="E190">
            <v>7.045561296383279</v>
          </cell>
          <cell r="F190">
            <v>702</v>
          </cell>
          <cell r="G190">
            <v>7.392586352148274</v>
          </cell>
          <cell r="H190">
            <v>782</v>
          </cell>
          <cell r="I190">
            <v>7.685503685503685</v>
          </cell>
          <cell r="J190">
            <v>687</v>
          </cell>
          <cell r="K190">
            <v>6.687433076997957</v>
          </cell>
          <cell r="L190">
            <v>112</v>
          </cell>
          <cell r="M190">
            <v>11.012782694198625</v>
          </cell>
          <cell r="N190">
            <v>2750</v>
          </cell>
          <cell r="O190">
            <v>7.319864782134207</v>
          </cell>
        </row>
        <row r="191">
          <cell r="A191" t="str">
            <v>31 Verviers</v>
          </cell>
          <cell r="B191">
            <v>6</v>
          </cell>
          <cell r="C191">
            <v>2.7149321266968327</v>
          </cell>
          <cell r="D191">
            <v>171</v>
          </cell>
          <cell r="E191">
            <v>2.677313292625646</v>
          </cell>
          <cell r="F191">
            <v>200</v>
          </cell>
          <cell r="G191">
            <v>2.1061499578770007</v>
          </cell>
          <cell r="H191">
            <v>271</v>
          </cell>
          <cell r="I191">
            <v>2.6633906633906634</v>
          </cell>
          <cell r="J191">
            <v>274</v>
          </cell>
          <cell r="K191">
            <v>2.6671858269249484</v>
          </cell>
          <cell r="L191">
            <v>42</v>
          </cell>
          <cell r="M191">
            <v>4.129793510324483</v>
          </cell>
          <cell r="N191">
            <v>964</v>
          </cell>
          <cell r="O191">
            <v>2.5659453272644996</v>
          </cell>
        </row>
        <row r="192">
          <cell r="A192" t="str">
            <v>32 Waremme</v>
          </cell>
          <cell r="B192">
            <v>1</v>
          </cell>
          <cell r="C192">
            <v>0.45248868778280543</v>
          </cell>
          <cell r="D192">
            <v>50</v>
          </cell>
          <cell r="E192">
            <v>0.7828401440425865</v>
          </cell>
          <cell r="F192">
            <v>98</v>
          </cell>
          <cell r="G192">
            <v>1.0320134793597304</v>
          </cell>
          <cell r="H192">
            <v>136</v>
          </cell>
          <cell r="I192">
            <v>1.3366093366093366</v>
          </cell>
          <cell r="J192">
            <v>116</v>
          </cell>
          <cell r="K192">
            <v>1.129173561763847</v>
          </cell>
          <cell r="L192">
            <v>17</v>
          </cell>
          <cell r="M192">
            <v>1.671583087512291</v>
          </cell>
          <cell r="N192">
            <v>418</v>
          </cell>
          <cell r="O192">
            <v>1.1126194468843993</v>
          </cell>
        </row>
        <row r="193">
          <cell r="A193" t="str">
            <v>33 Hasselt</v>
          </cell>
          <cell r="B193">
            <v>2</v>
          </cell>
          <cell r="C193">
            <v>0.9049773755656109</v>
          </cell>
          <cell r="D193">
            <v>201</v>
          </cell>
          <cell r="E193">
            <v>3.147017379051198</v>
          </cell>
          <cell r="F193">
            <v>341</v>
          </cell>
          <cell r="G193">
            <v>3.590985678180286</v>
          </cell>
          <cell r="H193">
            <v>340</v>
          </cell>
          <cell r="I193">
            <v>3.341523341523341</v>
          </cell>
          <cell r="J193">
            <v>368</v>
          </cell>
          <cell r="K193">
            <v>3.5822057821473767</v>
          </cell>
          <cell r="L193">
            <v>39</v>
          </cell>
          <cell r="M193">
            <v>3.8348082595870205</v>
          </cell>
          <cell r="N193">
            <v>1291</v>
          </cell>
          <cell r="O193">
            <v>3.4363437940855492</v>
          </cell>
        </row>
        <row r="194">
          <cell r="A194" t="str">
            <v>34 Maaseik</v>
          </cell>
          <cell r="B194">
            <v>1</v>
          </cell>
          <cell r="C194">
            <v>0.45248868778280543</v>
          </cell>
          <cell r="D194">
            <v>106</v>
          </cell>
          <cell r="E194">
            <v>1.6596211053702834</v>
          </cell>
          <cell r="F194">
            <v>150</v>
          </cell>
          <cell r="G194">
            <v>1.5796124684077504</v>
          </cell>
          <cell r="H194">
            <v>143</v>
          </cell>
          <cell r="I194">
            <v>1.4054054054054055</v>
          </cell>
          <cell r="J194">
            <v>182</v>
          </cell>
          <cell r="K194">
            <v>1.7716343813881048</v>
          </cell>
          <cell r="L194">
            <v>11</v>
          </cell>
          <cell r="M194">
            <v>1.0816125860373649</v>
          </cell>
          <cell r="N194">
            <v>593</v>
          </cell>
          <cell r="O194">
            <v>1.5784290239293035</v>
          </cell>
        </row>
        <row r="195">
          <cell r="A195" t="str">
            <v>35 Tongres</v>
          </cell>
          <cell r="B195">
            <v>0</v>
          </cell>
          <cell r="C195">
            <v>0</v>
          </cell>
          <cell r="D195">
            <v>70</v>
          </cell>
          <cell r="E195">
            <v>1.0959762016596213</v>
          </cell>
          <cell r="F195">
            <v>141</v>
          </cell>
          <cell r="G195">
            <v>1.4848357203032856</v>
          </cell>
          <cell r="H195">
            <v>162</v>
          </cell>
          <cell r="I195">
            <v>1.5921375921375924</v>
          </cell>
          <cell r="J195">
            <v>154</v>
          </cell>
          <cell r="K195">
            <v>1.4990752457899348</v>
          </cell>
          <cell r="L195">
            <v>21</v>
          </cell>
          <cell r="M195">
            <v>2.0648967551622417</v>
          </cell>
          <cell r="N195">
            <v>548</v>
          </cell>
          <cell r="O195">
            <v>1.4586494184034708</v>
          </cell>
        </row>
        <row r="196">
          <cell r="A196" t="str">
            <v>36 Arlon</v>
          </cell>
          <cell r="B196">
            <v>2</v>
          </cell>
          <cell r="C196">
            <v>0.9049773755656109</v>
          </cell>
          <cell r="D196">
            <v>20</v>
          </cell>
          <cell r="E196">
            <v>0.3131360576170346</v>
          </cell>
          <cell r="F196">
            <v>29</v>
          </cell>
          <cell r="G196">
            <v>0.3053917438921651</v>
          </cell>
          <cell r="H196">
            <v>36</v>
          </cell>
          <cell r="I196">
            <v>0.35380835380835385</v>
          </cell>
          <cell r="J196">
            <v>45</v>
          </cell>
          <cell r="K196">
            <v>0.4380414679256303</v>
          </cell>
          <cell r="L196">
            <v>4</v>
          </cell>
          <cell r="M196">
            <v>0.3933136676499508</v>
          </cell>
          <cell r="N196">
            <v>136</v>
          </cell>
          <cell r="O196">
            <v>0.3620005855891826</v>
          </cell>
        </row>
        <row r="197">
          <cell r="A197" t="str">
            <v>37 Bastogne</v>
          </cell>
          <cell r="B197">
            <v>2</v>
          </cell>
          <cell r="C197">
            <v>0.9049773755656109</v>
          </cell>
          <cell r="D197">
            <v>36</v>
          </cell>
          <cell r="E197">
            <v>0.5636449037106622</v>
          </cell>
          <cell r="F197">
            <v>40</v>
          </cell>
          <cell r="G197">
            <v>0.42122999157540014</v>
          </cell>
          <cell r="H197">
            <v>43</v>
          </cell>
          <cell r="I197">
            <v>0.4226044226044226</v>
          </cell>
          <cell r="J197">
            <v>44</v>
          </cell>
          <cell r="K197">
            <v>0.42830721308283853</v>
          </cell>
          <cell r="L197">
            <v>6</v>
          </cell>
          <cell r="M197">
            <v>0.5899705014749262</v>
          </cell>
          <cell r="N197">
            <v>171</v>
          </cell>
          <cell r="O197">
            <v>0.4551625009981633</v>
          </cell>
        </row>
        <row r="198">
          <cell r="A198" t="str">
            <v>38 Marche-en-Famenne</v>
          </cell>
          <cell r="B198">
            <v>1</v>
          </cell>
          <cell r="C198">
            <v>0.45248868778280543</v>
          </cell>
          <cell r="D198">
            <v>49</v>
          </cell>
          <cell r="E198">
            <v>0.7671833411617348</v>
          </cell>
          <cell r="F198">
            <v>51</v>
          </cell>
          <cell r="G198">
            <v>0.5370682392586352</v>
          </cell>
          <cell r="H198">
            <v>81</v>
          </cell>
          <cell r="I198">
            <v>0.7960687960687962</v>
          </cell>
          <cell r="J198">
            <v>78</v>
          </cell>
          <cell r="K198">
            <v>0.7592718777377592</v>
          </cell>
          <cell r="L198">
            <v>11</v>
          </cell>
          <cell r="M198">
            <v>1.0816125860373649</v>
          </cell>
          <cell r="N198">
            <v>271</v>
          </cell>
          <cell r="O198">
            <v>0.7213394021666801</v>
          </cell>
        </row>
        <row r="199">
          <cell r="A199" t="str">
            <v>39 Neufchâteau</v>
          </cell>
          <cell r="B199">
            <v>3</v>
          </cell>
          <cell r="C199">
            <v>1.3574660633484164</v>
          </cell>
          <cell r="D199">
            <v>41</v>
          </cell>
          <cell r="E199">
            <v>0.6419289181149209</v>
          </cell>
          <cell r="F199">
            <v>65</v>
          </cell>
          <cell r="G199">
            <v>0.6844987363100252</v>
          </cell>
          <cell r="H199">
            <v>78</v>
          </cell>
          <cell r="I199">
            <v>0.7665847665847666</v>
          </cell>
          <cell r="J199">
            <v>67</v>
          </cell>
          <cell r="K199">
            <v>0.6521950744670497</v>
          </cell>
          <cell r="L199">
            <v>6</v>
          </cell>
          <cell r="M199">
            <v>0.5899705014749262</v>
          </cell>
          <cell r="N199">
            <v>260</v>
          </cell>
          <cell r="O199">
            <v>0.6920599430381431</v>
          </cell>
        </row>
        <row r="200">
          <cell r="A200" t="str">
            <v>40 Virton</v>
          </cell>
          <cell r="B200">
            <v>1</v>
          </cell>
          <cell r="C200">
            <v>0.45248868778280543</v>
          </cell>
          <cell r="D200">
            <v>32</v>
          </cell>
          <cell r="E200">
            <v>0.5010176921872553</v>
          </cell>
          <cell r="F200">
            <v>28</v>
          </cell>
          <cell r="G200">
            <v>0.2948609941027801</v>
          </cell>
          <cell r="H200">
            <v>26</v>
          </cell>
          <cell r="I200">
            <v>0.25552825552825553</v>
          </cell>
          <cell r="J200">
            <v>44</v>
          </cell>
          <cell r="K200">
            <v>0.42830721308283853</v>
          </cell>
          <cell r="L200">
            <v>2</v>
          </cell>
          <cell r="M200">
            <v>0.1966568338249754</v>
          </cell>
          <cell r="N200">
            <v>133</v>
          </cell>
          <cell r="O200">
            <v>0.35401527855412707</v>
          </cell>
        </row>
        <row r="201">
          <cell r="A201" t="str">
            <v>41 Dinant</v>
          </cell>
          <cell r="B201">
            <v>3</v>
          </cell>
          <cell r="C201">
            <v>1.3574660633484164</v>
          </cell>
          <cell r="D201">
            <v>66</v>
          </cell>
          <cell r="E201">
            <v>1.0333489901362143</v>
          </cell>
          <cell r="F201">
            <v>93</v>
          </cell>
          <cell r="G201">
            <v>0.9793597304128053</v>
          </cell>
          <cell r="H201">
            <v>155</v>
          </cell>
          <cell r="I201">
            <v>1.5233415233415233</v>
          </cell>
          <cell r="J201">
            <v>144</v>
          </cell>
          <cell r="K201">
            <v>1.401732697362017</v>
          </cell>
          <cell r="L201">
            <v>19</v>
          </cell>
          <cell r="M201">
            <v>1.8682399213372665</v>
          </cell>
          <cell r="N201">
            <v>480</v>
          </cell>
          <cell r="O201">
            <v>1.2776491256088798</v>
          </cell>
        </row>
        <row r="202">
          <cell r="A202" t="str">
            <v>42 Namur</v>
          </cell>
          <cell r="B202">
            <v>2</v>
          </cell>
          <cell r="C202">
            <v>0.9049773755656109</v>
          </cell>
          <cell r="D202">
            <v>211</v>
          </cell>
          <cell r="E202">
            <v>3.3035854078597153</v>
          </cell>
          <cell r="F202">
            <v>317</v>
          </cell>
          <cell r="G202">
            <v>3.338247683235046</v>
          </cell>
          <cell r="H202">
            <v>375</v>
          </cell>
          <cell r="I202">
            <v>3.6855036855036856</v>
          </cell>
          <cell r="J202">
            <v>352</v>
          </cell>
          <cell r="K202">
            <v>3.4264577046627083</v>
          </cell>
          <cell r="L202">
            <v>45</v>
          </cell>
          <cell r="M202">
            <v>4.424778761061947</v>
          </cell>
          <cell r="N202">
            <v>1302</v>
          </cell>
          <cell r="O202">
            <v>3.465623253214086</v>
          </cell>
        </row>
        <row r="203">
          <cell r="A203" t="str">
            <v>43 Philippeville</v>
          </cell>
          <cell r="B203">
            <v>5</v>
          </cell>
          <cell r="C203">
            <v>2.262443438914027</v>
          </cell>
          <cell r="D203">
            <v>52</v>
          </cell>
          <cell r="E203">
            <v>0.8141537498042899</v>
          </cell>
          <cell r="F203">
            <v>90</v>
          </cell>
          <cell r="G203">
            <v>0.9477674810446505</v>
          </cell>
          <cell r="H203">
            <v>108</v>
          </cell>
          <cell r="I203">
            <v>1.0614250614250613</v>
          </cell>
          <cell r="J203">
            <v>81</v>
          </cell>
          <cell r="K203">
            <v>0.7884746422661345</v>
          </cell>
          <cell r="L203">
            <v>7</v>
          </cell>
          <cell r="M203">
            <v>0.6882989183874141</v>
          </cell>
          <cell r="N203">
            <v>343</v>
          </cell>
          <cell r="O203">
            <v>0.912986771008012</v>
          </cell>
        </row>
        <row r="204">
          <cell r="A204" t="str">
            <v>Autre</v>
          </cell>
          <cell r="B204">
            <v>0</v>
          </cell>
          <cell r="C204">
            <v>0</v>
          </cell>
          <cell r="D204">
            <v>58</v>
          </cell>
          <cell r="E204">
            <v>0.9080945670894003</v>
          </cell>
          <cell r="F204">
            <v>28</v>
          </cell>
          <cell r="G204">
            <v>0.2948609941027801</v>
          </cell>
          <cell r="H204">
            <v>18</v>
          </cell>
          <cell r="I204">
            <v>0.17690417690417692</v>
          </cell>
          <cell r="J204">
            <v>10</v>
          </cell>
          <cell r="K204">
            <v>0.09734254842791784</v>
          </cell>
          <cell r="L204">
            <v>1</v>
          </cell>
          <cell r="M204">
            <v>0.0983284169124877</v>
          </cell>
          <cell r="N204">
            <v>115</v>
          </cell>
          <cell r="O204">
            <v>0.3061034363437941</v>
          </cell>
        </row>
        <row r="205">
          <cell r="A205" t="str">
            <v>Résidence inconnue- nationalité belge</v>
          </cell>
          <cell r="B205">
            <v>7</v>
          </cell>
          <cell r="C205">
            <v>3.1674208144796383</v>
          </cell>
          <cell r="D205">
            <v>468</v>
          </cell>
          <cell r="E205">
            <v>7.32738374823861</v>
          </cell>
          <cell r="F205">
            <v>646</v>
          </cell>
          <cell r="G205">
            <v>6.802864363942712</v>
          </cell>
          <cell r="H205">
            <v>495</v>
          </cell>
          <cell r="I205">
            <v>4.864864864864865</v>
          </cell>
          <cell r="J205">
            <v>618</v>
          </cell>
          <cell r="K205">
            <v>6.0157694928453225</v>
          </cell>
          <cell r="L205">
            <v>25</v>
          </cell>
          <cell r="M205">
            <v>2.4582104228121926</v>
          </cell>
          <cell r="N205">
            <v>2259</v>
          </cell>
          <cell r="O205">
            <v>6.01293619739679</v>
          </cell>
        </row>
        <row r="206">
          <cell r="A206" t="str">
            <v>Résidence inconnue- nationalité étrangère</v>
          </cell>
          <cell r="B206">
            <v>0</v>
          </cell>
          <cell r="C206">
            <v>0</v>
          </cell>
          <cell r="D206">
            <v>7</v>
          </cell>
          <cell r="E206">
            <v>0.10959762016596213</v>
          </cell>
          <cell r="F206">
            <v>2</v>
          </cell>
          <cell r="G206">
            <v>0.021061499578770005</v>
          </cell>
          <cell r="H206">
            <v>3</v>
          </cell>
          <cell r="I206">
            <v>0.029484029484029485</v>
          </cell>
          <cell r="J206">
            <v>2</v>
          </cell>
          <cell r="K206">
            <v>0.019468509685583568</v>
          </cell>
          <cell r="L206">
            <v>1</v>
          </cell>
          <cell r="M206">
            <v>0.0983284169124877</v>
          </cell>
          <cell r="N206">
            <v>15</v>
          </cell>
          <cell r="O206">
            <v>0.03992653517527749</v>
          </cell>
        </row>
        <row r="207">
          <cell r="A207" t="str">
            <v>Total</v>
          </cell>
          <cell r="B207">
            <v>221</v>
          </cell>
          <cell r="C207">
            <v>100</v>
          </cell>
          <cell r="D207">
            <v>6387</v>
          </cell>
          <cell r="E207">
            <v>100</v>
          </cell>
          <cell r="F207">
            <v>9496</v>
          </cell>
          <cell r="G207">
            <v>100</v>
          </cell>
          <cell r="H207">
            <v>10175</v>
          </cell>
          <cell r="I207">
            <v>100</v>
          </cell>
          <cell r="J207">
            <v>10273</v>
          </cell>
          <cell r="K207">
            <v>100</v>
          </cell>
          <cell r="L207">
            <v>1017</v>
          </cell>
          <cell r="M207">
            <v>100</v>
          </cell>
          <cell r="N207">
            <v>37569</v>
          </cell>
          <cell r="O207">
            <v>100</v>
          </cell>
        </row>
        <row r="212">
          <cell r="A212" t="str">
            <v>inconnus</v>
          </cell>
          <cell r="B212">
            <v>3</v>
          </cell>
          <cell r="C212">
            <v>0.015715857300015717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3</v>
          </cell>
          <cell r="S212">
            <v>0.007985307035055497</v>
          </cell>
        </row>
        <row r="213">
          <cell r="A213" t="str">
            <v>01 Anvers</v>
          </cell>
          <cell r="B213">
            <v>1409</v>
          </cell>
          <cell r="C213">
            <v>7.381214311907382</v>
          </cell>
          <cell r="D213">
            <v>329</v>
          </cell>
          <cell r="E213">
            <v>9.251968503937007</v>
          </cell>
          <cell r="F213">
            <v>307</v>
          </cell>
          <cell r="G213">
            <v>7.84564272936366</v>
          </cell>
          <cell r="H213">
            <v>268</v>
          </cell>
          <cell r="I213">
            <v>6.166589967786471</v>
          </cell>
          <cell r="J213">
            <v>154</v>
          </cell>
          <cell r="K213">
            <v>6.757349714787187</v>
          </cell>
          <cell r="L213">
            <v>132</v>
          </cell>
          <cell r="M213">
            <v>5.067178502879079</v>
          </cell>
          <cell r="N213">
            <v>51</v>
          </cell>
          <cell r="O213">
            <v>4.834123222748815</v>
          </cell>
          <cell r="P213">
            <v>40</v>
          </cell>
          <cell r="Q213">
            <v>5.5096418732782375</v>
          </cell>
          <cell r="R213">
            <v>2690</v>
          </cell>
          <cell r="S213">
            <v>7.160158641433097</v>
          </cell>
        </row>
        <row r="214">
          <cell r="A214" t="str">
            <v>02 Malines</v>
          </cell>
          <cell r="B214">
            <v>464</v>
          </cell>
          <cell r="C214">
            <v>2.4307192624024307</v>
          </cell>
          <cell r="D214">
            <v>71</v>
          </cell>
          <cell r="E214">
            <v>1.9966254218222723</v>
          </cell>
          <cell r="F214">
            <v>75</v>
          </cell>
          <cell r="G214">
            <v>1.9166879631995912</v>
          </cell>
          <cell r="H214">
            <v>86</v>
          </cell>
          <cell r="I214">
            <v>1.9788311090658077</v>
          </cell>
          <cell r="J214">
            <v>55</v>
          </cell>
          <cell r="K214">
            <v>2.413339183852567</v>
          </cell>
          <cell r="L214">
            <v>40</v>
          </cell>
          <cell r="M214">
            <v>1.5355086372360844</v>
          </cell>
          <cell r="N214">
            <v>21</v>
          </cell>
          <cell r="O214">
            <v>1.9905213270142181</v>
          </cell>
          <cell r="P214">
            <v>11</v>
          </cell>
          <cell r="Q214">
            <v>1.515151515151515</v>
          </cell>
          <cell r="R214">
            <v>823</v>
          </cell>
          <cell r="S214">
            <v>2.1906358966168917</v>
          </cell>
        </row>
        <row r="215">
          <cell r="A215" t="str">
            <v>03 Turnhout</v>
          </cell>
          <cell r="B215">
            <v>622</v>
          </cell>
          <cell r="C215">
            <v>3.2584210802032576</v>
          </cell>
          <cell r="D215">
            <v>115</v>
          </cell>
          <cell r="E215">
            <v>3.233970753655793</v>
          </cell>
          <cell r="F215">
            <v>117</v>
          </cell>
          <cell r="G215">
            <v>2.990033222591362</v>
          </cell>
          <cell r="H215">
            <v>143</v>
          </cell>
          <cell r="I215">
            <v>3.2903819604233773</v>
          </cell>
          <cell r="J215">
            <v>67</v>
          </cell>
          <cell r="K215">
            <v>2.9398859148749454</v>
          </cell>
          <cell r="L215">
            <v>81</v>
          </cell>
          <cell r="M215">
            <v>3.1094049904030716</v>
          </cell>
          <cell r="N215">
            <v>28</v>
          </cell>
          <cell r="O215">
            <v>2.654028436018957</v>
          </cell>
          <cell r="P215">
            <v>29</v>
          </cell>
          <cell r="Q215">
            <v>3.994490358126722</v>
          </cell>
          <cell r="R215">
            <v>1202</v>
          </cell>
          <cell r="S215">
            <v>3.199446352045569</v>
          </cell>
        </row>
        <row r="216">
          <cell r="A216" t="str">
            <v>04 Bruxelles-Capitale</v>
          </cell>
          <cell r="B216">
            <v>1094</v>
          </cell>
          <cell r="C216">
            <v>5.731049295405731</v>
          </cell>
          <cell r="D216">
            <v>324</v>
          </cell>
          <cell r="E216">
            <v>9.111361079865016</v>
          </cell>
          <cell r="F216">
            <v>347</v>
          </cell>
          <cell r="G216">
            <v>8.867876309736774</v>
          </cell>
          <cell r="H216">
            <v>354</v>
          </cell>
          <cell r="I216">
            <v>8.145421076852278</v>
          </cell>
          <cell r="J216">
            <v>195</v>
          </cell>
          <cell r="K216">
            <v>8.556384379113647</v>
          </cell>
          <cell r="L216">
            <v>125</v>
          </cell>
          <cell r="M216">
            <v>4.798464491362764</v>
          </cell>
          <cell r="N216">
            <v>56</v>
          </cell>
          <cell r="O216">
            <v>5.308056872037914</v>
          </cell>
          <cell r="P216">
            <v>29</v>
          </cell>
          <cell r="Q216">
            <v>3.994490358126722</v>
          </cell>
          <cell r="R216">
            <v>2524</v>
          </cell>
          <cell r="S216">
            <v>6.718304985493359</v>
          </cell>
        </row>
        <row r="217">
          <cell r="A217" t="str">
            <v>05 Hal-Vilvorde</v>
          </cell>
          <cell r="B217">
            <v>859</v>
          </cell>
          <cell r="C217">
            <v>4.499973806904499</v>
          </cell>
          <cell r="D217">
            <v>192</v>
          </cell>
          <cell r="E217">
            <v>5.399325084364454</v>
          </cell>
          <cell r="F217">
            <v>205</v>
          </cell>
          <cell r="G217">
            <v>5.238947099412216</v>
          </cell>
          <cell r="H217">
            <v>203</v>
          </cell>
          <cell r="I217">
            <v>4.670961803957662</v>
          </cell>
          <cell r="J217">
            <v>105</v>
          </cell>
          <cell r="K217">
            <v>4.60728389644581</v>
          </cell>
          <cell r="L217">
            <v>123</v>
          </cell>
          <cell r="M217">
            <v>4.721689059500959</v>
          </cell>
          <cell r="N217">
            <v>50</v>
          </cell>
          <cell r="O217">
            <v>4.739336492890995</v>
          </cell>
          <cell r="P217">
            <v>28</v>
          </cell>
          <cell r="Q217">
            <v>3.8567493112947657</v>
          </cell>
          <cell r="R217">
            <v>1765</v>
          </cell>
          <cell r="S217">
            <v>4.698022305624318</v>
          </cell>
        </row>
        <row r="218">
          <cell r="A218" t="str">
            <v>06 Louvain</v>
          </cell>
          <cell r="B218">
            <v>596</v>
          </cell>
          <cell r="C218">
            <v>3.122216983603122</v>
          </cell>
          <cell r="D218">
            <v>106</v>
          </cell>
          <cell r="E218">
            <v>2.9808773903262096</v>
          </cell>
          <cell r="F218">
            <v>104</v>
          </cell>
          <cell r="G218">
            <v>2.6578073089700998</v>
          </cell>
          <cell r="H218">
            <v>123</v>
          </cell>
          <cell r="I218">
            <v>2.8301886792452833</v>
          </cell>
          <cell r="J218">
            <v>75</v>
          </cell>
          <cell r="K218">
            <v>3.290917068889864</v>
          </cell>
          <cell r="L218">
            <v>113</v>
          </cell>
          <cell r="M218">
            <v>4.337811900191939</v>
          </cell>
          <cell r="N218">
            <v>38</v>
          </cell>
          <cell r="O218">
            <v>3.6018957345971563</v>
          </cell>
          <cell r="P218">
            <v>29</v>
          </cell>
          <cell r="Q218">
            <v>3.994490358126722</v>
          </cell>
          <cell r="R218">
            <v>1184</v>
          </cell>
          <cell r="S218">
            <v>3.1515345098352374</v>
          </cell>
        </row>
        <row r="219">
          <cell r="A219" t="str">
            <v>07 Nivelles</v>
          </cell>
          <cell r="B219">
            <v>526</v>
          </cell>
          <cell r="C219">
            <v>2.755513646602756</v>
          </cell>
          <cell r="D219">
            <v>127</v>
          </cell>
          <cell r="E219">
            <v>3.571428571428571</v>
          </cell>
          <cell r="F219">
            <v>125</v>
          </cell>
          <cell r="G219">
            <v>3.194479938665985</v>
          </cell>
          <cell r="H219">
            <v>143</v>
          </cell>
          <cell r="I219">
            <v>3.2903819604233773</v>
          </cell>
          <cell r="J219">
            <v>90</v>
          </cell>
          <cell r="K219">
            <v>3.949100482667837</v>
          </cell>
          <cell r="L219">
            <v>86</v>
          </cell>
          <cell r="M219">
            <v>3.3013435700575813</v>
          </cell>
          <cell r="N219">
            <v>27</v>
          </cell>
          <cell r="O219">
            <v>2.5592417061611377</v>
          </cell>
          <cell r="P219">
            <v>21</v>
          </cell>
          <cell r="Q219">
            <v>2.8925619834710745</v>
          </cell>
          <cell r="R219">
            <v>1145</v>
          </cell>
          <cell r="S219">
            <v>3.0477255183795147</v>
          </cell>
        </row>
        <row r="220">
          <cell r="A220" t="str">
            <v>08 Bruges</v>
          </cell>
          <cell r="B220">
            <v>638</v>
          </cell>
          <cell r="C220">
            <v>3.3422389858033426</v>
          </cell>
          <cell r="D220">
            <v>74</v>
          </cell>
          <cell r="E220">
            <v>2.080989876265467</v>
          </cell>
          <cell r="F220">
            <v>110</v>
          </cell>
          <cell r="G220">
            <v>2.811142346026067</v>
          </cell>
          <cell r="H220">
            <v>88</v>
          </cell>
          <cell r="I220">
            <v>2.024850437183617</v>
          </cell>
          <cell r="J220">
            <v>46</v>
          </cell>
          <cell r="K220">
            <v>2.0184291355857833</v>
          </cell>
          <cell r="L220">
            <v>46</v>
          </cell>
          <cell r="M220">
            <v>1.7658349328214973</v>
          </cell>
          <cell r="N220">
            <v>17</v>
          </cell>
          <cell r="O220">
            <v>1.6113744075829386</v>
          </cell>
          <cell r="P220">
            <v>14</v>
          </cell>
          <cell r="Q220">
            <v>1.9283746556473829</v>
          </cell>
          <cell r="R220">
            <v>1033</v>
          </cell>
          <cell r="S220">
            <v>2.749607389070776</v>
          </cell>
        </row>
        <row r="221">
          <cell r="A221" t="str">
            <v>09 Dixmude</v>
          </cell>
          <cell r="B221">
            <v>84</v>
          </cell>
          <cell r="C221">
            <v>0.44004400440044</v>
          </cell>
          <cell r="D221">
            <v>9</v>
          </cell>
          <cell r="E221">
            <v>0.2530933633295838</v>
          </cell>
          <cell r="F221">
            <v>8</v>
          </cell>
          <cell r="G221">
            <v>0.20444671607462303</v>
          </cell>
          <cell r="H221">
            <v>17</v>
          </cell>
          <cell r="I221">
            <v>0.39116428900138056</v>
          </cell>
          <cell r="J221">
            <v>11</v>
          </cell>
          <cell r="K221">
            <v>0.48266783677051334</v>
          </cell>
          <cell r="L221">
            <v>6</v>
          </cell>
          <cell r="M221">
            <v>0.23032629558541268</v>
          </cell>
          <cell r="N221">
            <v>3</v>
          </cell>
          <cell r="O221">
            <v>0.2843601895734597</v>
          </cell>
          <cell r="P221">
            <v>2</v>
          </cell>
          <cell r="Q221">
            <v>0.27548209366391185</v>
          </cell>
          <cell r="R221">
            <v>140</v>
          </cell>
          <cell r="S221">
            <v>0.3726476616359232</v>
          </cell>
        </row>
        <row r="222">
          <cell r="A222" t="str">
            <v>10 Ypres</v>
          </cell>
          <cell r="B222">
            <v>137</v>
          </cell>
          <cell r="C222">
            <v>0.7176908167007177</v>
          </cell>
          <cell r="D222">
            <v>23</v>
          </cell>
          <cell r="E222">
            <v>0.6467941507311586</v>
          </cell>
          <cell r="F222">
            <v>27</v>
          </cell>
          <cell r="G222">
            <v>0.6900076667518528</v>
          </cell>
          <cell r="H222">
            <v>26</v>
          </cell>
          <cell r="I222">
            <v>0.5982512655315232</v>
          </cell>
          <cell r="J222">
            <v>17</v>
          </cell>
          <cell r="K222">
            <v>0.7459412022817024</v>
          </cell>
          <cell r="L222">
            <v>7</v>
          </cell>
          <cell r="M222">
            <v>0.2687140115163148</v>
          </cell>
          <cell r="N222">
            <v>9</v>
          </cell>
          <cell r="O222">
            <v>0.8530805687203791</v>
          </cell>
          <cell r="P222">
            <v>5</v>
          </cell>
          <cell r="Q222">
            <v>0.6887052341597797</v>
          </cell>
          <cell r="R222">
            <v>251</v>
          </cell>
          <cell r="S222">
            <v>0.6681040219329766</v>
          </cell>
        </row>
        <row r="223">
          <cell r="A223" t="str">
            <v>11 Courtrai</v>
          </cell>
          <cell r="B223">
            <v>384</v>
          </cell>
          <cell r="C223">
            <v>2.0116297344020118</v>
          </cell>
          <cell r="D223">
            <v>67</v>
          </cell>
          <cell r="E223">
            <v>1.8841394825646796</v>
          </cell>
          <cell r="F223">
            <v>58</v>
          </cell>
          <cell r="G223">
            <v>1.4822386915410168</v>
          </cell>
          <cell r="H223">
            <v>69</v>
          </cell>
          <cell r="I223">
            <v>1.5876668200644273</v>
          </cell>
          <cell r="J223">
            <v>31</v>
          </cell>
          <cell r="K223">
            <v>1.3602457218078103</v>
          </cell>
          <cell r="L223">
            <v>35</v>
          </cell>
          <cell r="M223">
            <v>1.3435700575815739</v>
          </cell>
          <cell r="N223">
            <v>13</v>
          </cell>
          <cell r="O223">
            <v>1.2322274881516588</v>
          </cell>
          <cell r="P223">
            <v>9</v>
          </cell>
          <cell r="Q223">
            <v>1.2396694214876034</v>
          </cell>
          <cell r="R223">
            <v>666</v>
          </cell>
          <cell r="S223">
            <v>1.7727381617823206</v>
          </cell>
        </row>
        <row r="224">
          <cell r="A224" t="str">
            <v>12 Ostende</v>
          </cell>
          <cell r="B224">
            <v>317</v>
          </cell>
          <cell r="C224">
            <v>1.6606422547016604</v>
          </cell>
          <cell r="D224">
            <v>93</v>
          </cell>
          <cell r="E224">
            <v>2.6152980877390326</v>
          </cell>
          <cell r="F224">
            <v>73</v>
          </cell>
          <cell r="G224">
            <v>1.8655762841809354</v>
          </cell>
          <cell r="H224">
            <v>62</v>
          </cell>
          <cell r="I224">
            <v>1.4265991716520938</v>
          </cell>
          <cell r="J224">
            <v>38</v>
          </cell>
          <cell r="K224">
            <v>1.6673979815708642</v>
          </cell>
          <cell r="L224">
            <v>28</v>
          </cell>
          <cell r="M224">
            <v>1.0748560460652592</v>
          </cell>
          <cell r="N224">
            <v>12</v>
          </cell>
          <cell r="O224">
            <v>1.1374407582938388</v>
          </cell>
          <cell r="P224">
            <v>6</v>
          </cell>
          <cell r="Q224">
            <v>0.8264462809917356</v>
          </cell>
          <cell r="R224">
            <v>629</v>
          </cell>
          <cell r="S224">
            <v>1.6742527083499694</v>
          </cell>
        </row>
        <row r="225">
          <cell r="A225" t="str">
            <v>13 Roulers</v>
          </cell>
          <cell r="B225">
            <v>217</v>
          </cell>
          <cell r="C225">
            <v>1.1367803447011369</v>
          </cell>
          <cell r="D225">
            <v>32</v>
          </cell>
          <cell r="E225">
            <v>0.8998875140607425</v>
          </cell>
          <cell r="F225">
            <v>38</v>
          </cell>
          <cell r="G225">
            <v>0.9711219013544594</v>
          </cell>
          <cell r="H225">
            <v>21</v>
          </cell>
          <cell r="I225">
            <v>0.48320294523699947</v>
          </cell>
          <cell r="J225">
            <v>15</v>
          </cell>
          <cell r="K225">
            <v>0.6581834137779726</v>
          </cell>
          <cell r="L225">
            <v>15</v>
          </cell>
          <cell r="M225">
            <v>0.5758157389635317</v>
          </cell>
          <cell r="N225">
            <v>6</v>
          </cell>
          <cell r="O225">
            <v>0.5687203791469194</v>
          </cell>
          <cell r="P225">
            <v>5</v>
          </cell>
          <cell r="Q225">
            <v>0.6887052341597797</v>
          </cell>
          <cell r="R225">
            <v>349</v>
          </cell>
          <cell r="S225">
            <v>0.9289573850781229</v>
          </cell>
        </row>
        <row r="226">
          <cell r="A226" t="str">
            <v>14 Tielt</v>
          </cell>
          <cell r="B226">
            <v>121</v>
          </cell>
          <cell r="C226">
            <v>0.6338729111006339</v>
          </cell>
          <cell r="D226">
            <v>16</v>
          </cell>
          <cell r="E226">
            <v>0.44994375703037126</v>
          </cell>
          <cell r="F226">
            <v>10</v>
          </cell>
          <cell r="G226">
            <v>0.2555583950932788</v>
          </cell>
          <cell r="H226">
            <v>9</v>
          </cell>
          <cell r="I226">
            <v>0.20708697653014269</v>
          </cell>
          <cell r="J226">
            <v>10</v>
          </cell>
          <cell r="K226">
            <v>0.4387889425186486</v>
          </cell>
          <cell r="L226">
            <v>10</v>
          </cell>
          <cell r="M226">
            <v>0.3838771593090211</v>
          </cell>
          <cell r="N226">
            <v>5</v>
          </cell>
          <cell r="O226">
            <v>0.47393364928909953</v>
          </cell>
          <cell r="P226">
            <v>3</v>
          </cell>
          <cell r="Q226">
            <v>0.4132231404958678</v>
          </cell>
          <cell r="R226">
            <v>184</v>
          </cell>
          <cell r="S226">
            <v>0.4897654981500706</v>
          </cell>
        </row>
        <row r="227">
          <cell r="A227" t="str">
            <v>15 Furnes</v>
          </cell>
          <cell r="B227">
            <v>92</v>
          </cell>
          <cell r="C227">
            <v>0.481952957200482</v>
          </cell>
          <cell r="D227">
            <v>31</v>
          </cell>
          <cell r="E227">
            <v>0.8717660292463443</v>
          </cell>
          <cell r="F227">
            <v>29</v>
          </cell>
          <cell r="G227">
            <v>0.7411193457705084</v>
          </cell>
          <cell r="H227">
            <v>22</v>
          </cell>
          <cell r="I227">
            <v>0.5062126092959043</v>
          </cell>
          <cell r="J227">
            <v>18</v>
          </cell>
          <cell r="K227">
            <v>0.7898200965335672</v>
          </cell>
          <cell r="L227">
            <v>5</v>
          </cell>
          <cell r="M227">
            <v>0.19193857965451055</v>
          </cell>
          <cell r="N227">
            <v>7</v>
          </cell>
          <cell r="O227">
            <v>0.6635071090047393</v>
          </cell>
          <cell r="P227">
            <v>4</v>
          </cell>
          <cell r="Q227">
            <v>0.5509641873278237</v>
          </cell>
          <cell r="R227">
            <v>208</v>
          </cell>
          <cell r="S227">
            <v>0.5536479544305145</v>
          </cell>
        </row>
        <row r="228">
          <cell r="A228" t="str">
            <v>16 Alost</v>
          </cell>
          <cell r="B228">
            <v>513</v>
          </cell>
          <cell r="C228">
            <v>2.687411598302687</v>
          </cell>
          <cell r="D228">
            <v>97</v>
          </cell>
          <cell r="E228">
            <v>2.727784026996625</v>
          </cell>
          <cell r="F228">
            <v>113</v>
          </cell>
          <cell r="G228">
            <v>2.88780986455405</v>
          </cell>
          <cell r="H228">
            <v>126</v>
          </cell>
          <cell r="I228">
            <v>2.8992176714219973</v>
          </cell>
          <cell r="J228">
            <v>66</v>
          </cell>
          <cell r="K228">
            <v>2.8960070206230806</v>
          </cell>
          <cell r="L228">
            <v>104</v>
          </cell>
          <cell r="M228">
            <v>3.99232245681382</v>
          </cell>
          <cell r="N228">
            <v>39</v>
          </cell>
          <cell r="O228">
            <v>3.6966824644549763</v>
          </cell>
          <cell r="P228">
            <v>16</v>
          </cell>
          <cell r="Q228">
            <v>2.203856749311295</v>
          </cell>
          <cell r="R228">
            <v>1074</v>
          </cell>
          <cell r="S228">
            <v>2.858739918549868</v>
          </cell>
        </row>
        <row r="229">
          <cell r="A229" t="str">
            <v>17 Termonde</v>
          </cell>
          <cell r="B229">
            <v>317</v>
          </cell>
          <cell r="C229">
            <v>1.6606422547016604</v>
          </cell>
          <cell r="D229">
            <v>54</v>
          </cell>
          <cell r="E229">
            <v>1.5185601799775028</v>
          </cell>
          <cell r="F229">
            <v>70</v>
          </cell>
          <cell r="G229">
            <v>1.7889087656529516</v>
          </cell>
          <cell r="H229">
            <v>48</v>
          </cell>
          <cell r="I229">
            <v>1.1044638748274276</v>
          </cell>
          <cell r="J229">
            <v>43</v>
          </cell>
          <cell r="K229">
            <v>1.8867924528301887</v>
          </cell>
          <cell r="L229">
            <v>47</v>
          </cell>
          <cell r="M229">
            <v>1.8042226487523991</v>
          </cell>
          <cell r="N229">
            <v>14</v>
          </cell>
          <cell r="O229">
            <v>1.3270142180094786</v>
          </cell>
          <cell r="P229">
            <v>7</v>
          </cell>
          <cell r="Q229">
            <v>0.9641873278236914</v>
          </cell>
          <cell r="R229">
            <v>600</v>
          </cell>
          <cell r="S229">
            <v>1.5970614070110996</v>
          </cell>
        </row>
        <row r="230">
          <cell r="A230" t="str">
            <v>18 Eeklo</v>
          </cell>
          <cell r="B230">
            <v>107</v>
          </cell>
          <cell r="C230">
            <v>0.5605322437005605</v>
          </cell>
          <cell r="D230">
            <v>28</v>
          </cell>
          <cell r="E230">
            <v>0.7874015748031495</v>
          </cell>
          <cell r="F230">
            <v>17</v>
          </cell>
          <cell r="G230">
            <v>0.43444927165857394</v>
          </cell>
          <cell r="H230">
            <v>21</v>
          </cell>
          <cell r="I230">
            <v>0.48320294523699947</v>
          </cell>
          <cell r="J230">
            <v>6</v>
          </cell>
          <cell r="K230">
            <v>0.26327336551118913</v>
          </cell>
          <cell r="L230">
            <v>20</v>
          </cell>
          <cell r="M230">
            <v>0.7677543186180422</v>
          </cell>
          <cell r="N230">
            <v>4</v>
          </cell>
          <cell r="O230">
            <v>0.37914691943127965</v>
          </cell>
          <cell r="P230">
            <v>2</v>
          </cell>
          <cell r="Q230">
            <v>0.27548209366391185</v>
          </cell>
          <cell r="R230">
            <v>205</v>
          </cell>
          <cell r="S230">
            <v>0.545662647395459</v>
          </cell>
        </row>
        <row r="231">
          <cell r="A231" t="str">
            <v>19 Gand</v>
          </cell>
          <cell r="B231">
            <v>1027</v>
          </cell>
          <cell r="C231">
            <v>5.38006181570538</v>
          </cell>
          <cell r="D231">
            <v>193</v>
          </cell>
          <cell r="E231">
            <v>5.427446569178852</v>
          </cell>
          <cell r="F231">
            <v>159</v>
          </cell>
          <cell r="G231">
            <v>4.063378481983134</v>
          </cell>
          <cell r="H231">
            <v>163</v>
          </cell>
          <cell r="I231">
            <v>3.7505752416014726</v>
          </cell>
          <cell r="J231">
            <v>83</v>
          </cell>
          <cell r="K231">
            <v>3.641948222904782</v>
          </cell>
          <cell r="L231">
            <v>123</v>
          </cell>
          <cell r="M231">
            <v>4.721689059500959</v>
          </cell>
          <cell r="N231">
            <v>49</v>
          </cell>
          <cell r="O231">
            <v>4.644549763033176</v>
          </cell>
          <cell r="P231">
            <v>24</v>
          </cell>
          <cell r="Q231">
            <v>3.3057851239669422</v>
          </cell>
          <cell r="R231">
            <v>1821</v>
          </cell>
          <cell r="S231">
            <v>4.847081370278687</v>
          </cell>
        </row>
        <row r="232">
          <cell r="A232" t="str">
            <v>20 Audenarde</v>
          </cell>
          <cell r="B232">
            <v>191</v>
          </cell>
          <cell r="C232">
            <v>1.0005762481010005</v>
          </cell>
          <cell r="D232">
            <v>34</v>
          </cell>
          <cell r="E232">
            <v>0.9561304836895388</v>
          </cell>
          <cell r="F232">
            <v>32</v>
          </cell>
          <cell r="G232">
            <v>0.8177868642984921</v>
          </cell>
          <cell r="H232">
            <v>30</v>
          </cell>
          <cell r="I232">
            <v>0.6902899217671422</v>
          </cell>
          <cell r="J232">
            <v>17</v>
          </cell>
          <cell r="K232">
            <v>0.7459412022817024</v>
          </cell>
          <cell r="L232">
            <v>19</v>
          </cell>
          <cell r="M232">
            <v>0.72936660268714</v>
          </cell>
          <cell r="N232">
            <v>15</v>
          </cell>
          <cell r="O232">
            <v>1.4218009478672986</v>
          </cell>
          <cell r="P232">
            <v>6</v>
          </cell>
          <cell r="Q232">
            <v>0.8264462809917356</v>
          </cell>
          <cell r="R232">
            <v>344</v>
          </cell>
          <cell r="S232">
            <v>0.9156485400196972</v>
          </cell>
        </row>
        <row r="233">
          <cell r="A233" t="str">
            <v>21 Saint-Nicolas</v>
          </cell>
          <cell r="B233">
            <v>397</v>
          </cell>
          <cell r="C233">
            <v>2.07973178270208</v>
          </cell>
          <cell r="D233">
            <v>97</v>
          </cell>
          <cell r="E233">
            <v>2.727784026996625</v>
          </cell>
          <cell r="F233">
            <v>65</v>
          </cell>
          <cell r="G233">
            <v>1.6611295681063125</v>
          </cell>
          <cell r="H233">
            <v>83</v>
          </cell>
          <cell r="I233">
            <v>1.9098021168890935</v>
          </cell>
          <cell r="J233">
            <v>44</v>
          </cell>
          <cell r="K233">
            <v>1.9306713470820533</v>
          </cell>
          <cell r="L233">
            <v>48</v>
          </cell>
          <cell r="M233">
            <v>1.8426103646833014</v>
          </cell>
          <cell r="N233">
            <v>7</v>
          </cell>
          <cell r="O233">
            <v>0.6635071090047393</v>
          </cell>
          <cell r="P233">
            <v>7</v>
          </cell>
          <cell r="Q233">
            <v>0.9641873278236914</v>
          </cell>
          <cell r="R233">
            <v>748</v>
          </cell>
          <cell r="S233">
            <v>1.9910032207405042</v>
          </cell>
        </row>
        <row r="234">
          <cell r="A234" t="str">
            <v>22 Ath</v>
          </cell>
          <cell r="B234">
            <v>160</v>
          </cell>
          <cell r="C234">
            <v>0.8381790560008382</v>
          </cell>
          <cell r="D234">
            <v>32</v>
          </cell>
          <cell r="E234">
            <v>0.8998875140607425</v>
          </cell>
          <cell r="F234">
            <v>43</v>
          </cell>
          <cell r="G234">
            <v>1.098901098901099</v>
          </cell>
          <cell r="H234">
            <v>52</v>
          </cell>
          <cell r="I234">
            <v>1.1965025310630464</v>
          </cell>
          <cell r="J234">
            <v>19</v>
          </cell>
          <cell r="K234">
            <v>0.8336989907854321</v>
          </cell>
          <cell r="L234">
            <v>44</v>
          </cell>
          <cell r="M234">
            <v>1.689059500959693</v>
          </cell>
          <cell r="N234">
            <v>22</v>
          </cell>
          <cell r="O234">
            <v>2.085308056872038</v>
          </cell>
          <cell r="P234">
            <v>16</v>
          </cell>
          <cell r="Q234">
            <v>2.203856749311295</v>
          </cell>
          <cell r="R234">
            <v>388</v>
          </cell>
          <cell r="S234">
            <v>1.0327663765338444</v>
          </cell>
        </row>
        <row r="235">
          <cell r="A235" t="str">
            <v>23 Charlerloi</v>
          </cell>
          <cell r="B235">
            <v>622</v>
          </cell>
          <cell r="C235">
            <v>3.2584210802032576</v>
          </cell>
          <cell r="D235">
            <v>176</v>
          </cell>
          <cell r="E235">
            <v>4.949381327334083</v>
          </cell>
          <cell r="F235">
            <v>269</v>
          </cell>
          <cell r="G235">
            <v>6.874520828009201</v>
          </cell>
          <cell r="H235">
            <v>276</v>
          </cell>
          <cell r="I235">
            <v>6.350667280257709</v>
          </cell>
          <cell r="J235">
            <v>103</v>
          </cell>
          <cell r="K235">
            <v>4.51952610794208</v>
          </cell>
          <cell r="L235">
            <v>165</v>
          </cell>
          <cell r="M235">
            <v>6.333973128598847</v>
          </cell>
          <cell r="N235">
            <v>58</v>
          </cell>
          <cell r="O235">
            <v>5.497630331753554</v>
          </cell>
          <cell r="P235">
            <v>53</v>
          </cell>
          <cell r="Q235">
            <v>7.300275482093664</v>
          </cell>
          <cell r="R235">
            <v>1722</v>
          </cell>
          <cell r="S235">
            <v>4.583566238121856</v>
          </cell>
        </row>
        <row r="236">
          <cell r="A236" t="str">
            <v>24 Mons</v>
          </cell>
          <cell r="B236">
            <v>365</v>
          </cell>
          <cell r="C236">
            <v>1.912095971501912</v>
          </cell>
          <cell r="D236">
            <v>119</v>
          </cell>
          <cell r="E236">
            <v>3.346456692913386</v>
          </cell>
          <cell r="F236">
            <v>136</v>
          </cell>
          <cell r="G236">
            <v>3.4755941732685915</v>
          </cell>
          <cell r="H236">
            <v>138</v>
          </cell>
          <cell r="I236">
            <v>3.1753336401288546</v>
          </cell>
          <cell r="J236">
            <v>73</v>
          </cell>
          <cell r="K236">
            <v>3.203159280386134</v>
          </cell>
          <cell r="L236">
            <v>124</v>
          </cell>
          <cell r="M236">
            <v>4.760076775431862</v>
          </cell>
          <cell r="N236">
            <v>60</v>
          </cell>
          <cell r="O236">
            <v>5.687203791469194</v>
          </cell>
          <cell r="P236">
            <v>43</v>
          </cell>
          <cell r="Q236">
            <v>5.922865013774105</v>
          </cell>
          <cell r="R236">
            <v>1058</v>
          </cell>
          <cell r="S236">
            <v>2.816151614362906</v>
          </cell>
        </row>
        <row r="237">
          <cell r="A237" t="str">
            <v>25 Mouscron</v>
          </cell>
          <cell r="B237">
            <v>85</v>
          </cell>
          <cell r="C237">
            <v>0.44528262350044523</v>
          </cell>
          <cell r="D237">
            <v>8</v>
          </cell>
          <cell r="E237">
            <v>0.22497187851518563</v>
          </cell>
          <cell r="F237">
            <v>40</v>
          </cell>
          <cell r="G237">
            <v>1.0222335803731153</v>
          </cell>
          <cell r="H237">
            <v>49</v>
          </cell>
          <cell r="I237">
            <v>1.1274735388863322</v>
          </cell>
          <cell r="J237">
            <v>15</v>
          </cell>
          <cell r="K237">
            <v>0.6581834137779726</v>
          </cell>
          <cell r="L237">
            <v>21</v>
          </cell>
          <cell r="M237">
            <v>0.8061420345489444</v>
          </cell>
          <cell r="N237">
            <v>7</v>
          </cell>
          <cell r="O237">
            <v>0.6635071090047393</v>
          </cell>
          <cell r="P237">
            <v>3</v>
          </cell>
          <cell r="Q237">
            <v>0.4132231404958678</v>
          </cell>
          <cell r="R237">
            <v>228</v>
          </cell>
          <cell r="S237">
            <v>0.6068833346642178</v>
          </cell>
        </row>
        <row r="238">
          <cell r="A238" t="str">
            <v>26 Soignies</v>
          </cell>
          <cell r="B238">
            <v>236</v>
          </cell>
          <cell r="C238">
            <v>1.2363141076012363</v>
          </cell>
          <cell r="D238">
            <v>62</v>
          </cell>
          <cell r="E238">
            <v>1.7435320584926886</v>
          </cell>
          <cell r="F238">
            <v>92</v>
          </cell>
          <cell r="G238">
            <v>2.3511372348581654</v>
          </cell>
          <cell r="H238">
            <v>100</v>
          </cell>
          <cell r="I238">
            <v>2.300966405890474</v>
          </cell>
          <cell r="J238">
            <v>46</v>
          </cell>
          <cell r="K238">
            <v>2.0184291355857833</v>
          </cell>
          <cell r="L238">
            <v>80</v>
          </cell>
          <cell r="M238">
            <v>3.071017274472169</v>
          </cell>
          <cell r="N238">
            <v>38</v>
          </cell>
          <cell r="O238">
            <v>3.6018957345971563</v>
          </cell>
          <cell r="P238">
            <v>25</v>
          </cell>
          <cell r="Q238">
            <v>3.443526170798898</v>
          </cell>
          <cell r="R238">
            <v>679</v>
          </cell>
          <cell r="S238">
            <v>1.8073411589342276</v>
          </cell>
        </row>
        <row r="239">
          <cell r="A239" t="str">
            <v>27 Thuin</v>
          </cell>
          <cell r="B239">
            <v>305</v>
          </cell>
          <cell r="C239">
            <v>1.5977788255015977</v>
          </cell>
          <cell r="D239">
            <v>64</v>
          </cell>
          <cell r="E239">
            <v>1.799775028121485</v>
          </cell>
          <cell r="F239">
            <v>72</v>
          </cell>
          <cell r="G239">
            <v>1.8400204446716075</v>
          </cell>
          <cell r="H239">
            <v>116</v>
          </cell>
          <cell r="I239">
            <v>2.669121030832949</v>
          </cell>
          <cell r="J239">
            <v>50</v>
          </cell>
          <cell r="K239">
            <v>2.1939447125932423</v>
          </cell>
          <cell r="L239">
            <v>74</v>
          </cell>
          <cell r="M239">
            <v>2.8406909788867565</v>
          </cell>
          <cell r="N239">
            <v>37</v>
          </cell>
          <cell r="O239">
            <v>3.5071090047393367</v>
          </cell>
          <cell r="P239">
            <v>22</v>
          </cell>
          <cell r="Q239">
            <v>3.03030303030303</v>
          </cell>
          <cell r="R239">
            <v>740</v>
          </cell>
          <cell r="S239">
            <v>1.969709068647023</v>
          </cell>
        </row>
        <row r="240">
          <cell r="A240" t="str">
            <v>28 Tournai</v>
          </cell>
          <cell r="B240">
            <v>213</v>
          </cell>
          <cell r="C240">
            <v>1.115825868301116</v>
          </cell>
          <cell r="D240">
            <v>40</v>
          </cell>
          <cell r="E240">
            <v>1.124859392575928</v>
          </cell>
          <cell r="F240">
            <v>56</v>
          </cell>
          <cell r="G240">
            <v>1.4311270125223614</v>
          </cell>
          <cell r="H240">
            <v>77</v>
          </cell>
          <cell r="I240">
            <v>1.7717441325356649</v>
          </cell>
          <cell r="J240">
            <v>51</v>
          </cell>
          <cell r="K240">
            <v>2.237823606845107</v>
          </cell>
          <cell r="L240">
            <v>50</v>
          </cell>
          <cell r="M240">
            <v>1.9193857965451053</v>
          </cell>
          <cell r="N240">
            <v>22</v>
          </cell>
          <cell r="O240">
            <v>2.085308056872038</v>
          </cell>
          <cell r="P240">
            <v>14</v>
          </cell>
          <cell r="Q240">
            <v>1.9283746556473829</v>
          </cell>
          <cell r="R240">
            <v>523</v>
          </cell>
          <cell r="S240">
            <v>1.3921051931113417</v>
          </cell>
        </row>
        <row r="241">
          <cell r="A241" t="str">
            <v>29 Huy</v>
          </cell>
          <cell r="B241">
            <v>253</v>
          </cell>
          <cell r="C241">
            <v>1.3253706323013257</v>
          </cell>
          <cell r="D241">
            <v>66</v>
          </cell>
          <cell r="E241">
            <v>1.856017997750281</v>
          </cell>
          <cell r="F241">
            <v>77</v>
          </cell>
          <cell r="G241">
            <v>1.9677996422182469</v>
          </cell>
          <cell r="H241">
            <v>87</v>
          </cell>
          <cell r="I241">
            <v>2.0018407731247123</v>
          </cell>
          <cell r="J241">
            <v>40</v>
          </cell>
          <cell r="K241">
            <v>1.7551557700745943</v>
          </cell>
          <cell r="L241">
            <v>34</v>
          </cell>
          <cell r="M241">
            <v>1.3051823416506718</v>
          </cell>
          <cell r="N241">
            <v>24</v>
          </cell>
          <cell r="O241">
            <v>2.2748815165876777</v>
          </cell>
          <cell r="P241">
            <v>13</v>
          </cell>
          <cell r="Q241">
            <v>1.790633608815427</v>
          </cell>
          <cell r="R241">
            <v>594</v>
          </cell>
          <cell r="S241">
            <v>1.5810907929409885</v>
          </cell>
        </row>
        <row r="242">
          <cell r="A242" t="str">
            <v>30 Liège</v>
          </cell>
          <cell r="B242">
            <v>1282</v>
          </cell>
          <cell r="C242">
            <v>6.715909686206715</v>
          </cell>
          <cell r="D242">
            <v>230</v>
          </cell>
          <cell r="E242">
            <v>6.467941507311586</v>
          </cell>
          <cell r="F242">
            <v>298</v>
          </cell>
          <cell r="G242">
            <v>7.615640173779709</v>
          </cell>
          <cell r="H242">
            <v>425</v>
          </cell>
          <cell r="I242">
            <v>9.779107225034513</v>
          </cell>
          <cell r="J242">
            <v>213</v>
          </cell>
          <cell r="K242">
            <v>9.346204475647214</v>
          </cell>
          <cell r="L242">
            <v>157</v>
          </cell>
          <cell r="M242">
            <v>6.026871401151632</v>
          </cell>
          <cell r="N242">
            <v>73</v>
          </cell>
          <cell r="O242">
            <v>6.919431279620855</v>
          </cell>
          <cell r="P242">
            <v>72</v>
          </cell>
          <cell r="Q242">
            <v>9.917355371900827</v>
          </cell>
          <cell r="R242">
            <v>2750</v>
          </cell>
          <cell r="S242">
            <v>7.319864782134207</v>
          </cell>
        </row>
        <row r="243">
          <cell r="A243" t="str">
            <v>31 Verviers</v>
          </cell>
          <cell r="B243">
            <v>435</v>
          </cell>
          <cell r="C243">
            <v>2.2787993085022786</v>
          </cell>
          <cell r="D243">
            <v>79</v>
          </cell>
          <cell r="E243">
            <v>2.221597300337458</v>
          </cell>
          <cell r="F243">
            <v>120</v>
          </cell>
          <cell r="G243">
            <v>3.066700741119346</v>
          </cell>
          <cell r="H243">
            <v>156</v>
          </cell>
          <cell r="I243">
            <v>3.58950759318914</v>
          </cell>
          <cell r="J243">
            <v>67</v>
          </cell>
          <cell r="K243">
            <v>2.9398859148749454</v>
          </cell>
          <cell r="L243">
            <v>64</v>
          </cell>
          <cell r="M243">
            <v>2.4568138195777354</v>
          </cell>
          <cell r="N243">
            <v>29</v>
          </cell>
          <cell r="O243">
            <v>2.748815165876777</v>
          </cell>
          <cell r="P243">
            <v>14</v>
          </cell>
          <cell r="Q243">
            <v>1.9283746556473829</v>
          </cell>
          <cell r="R243">
            <v>964</v>
          </cell>
          <cell r="S243">
            <v>2.5659453272644996</v>
          </cell>
        </row>
        <row r="244">
          <cell r="A244" t="str">
            <v>32 Waremme</v>
          </cell>
          <cell r="B244">
            <v>170</v>
          </cell>
          <cell r="C244">
            <v>0.8905652470008905</v>
          </cell>
          <cell r="D244">
            <v>48</v>
          </cell>
          <cell r="E244">
            <v>1.3498312710911136</v>
          </cell>
          <cell r="F244">
            <v>49</v>
          </cell>
          <cell r="G244">
            <v>1.2522361359570662</v>
          </cell>
          <cell r="H244">
            <v>56</v>
          </cell>
          <cell r="I244">
            <v>1.2885411872986654</v>
          </cell>
          <cell r="J244">
            <v>29</v>
          </cell>
          <cell r="K244">
            <v>1.2724879333040808</v>
          </cell>
          <cell r="L244">
            <v>40</v>
          </cell>
          <cell r="M244">
            <v>1.5355086372360844</v>
          </cell>
          <cell r="N244">
            <v>15</v>
          </cell>
          <cell r="O244">
            <v>1.4218009478672986</v>
          </cell>
          <cell r="P244">
            <v>11</v>
          </cell>
          <cell r="Q244">
            <v>1.515151515151515</v>
          </cell>
          <cell r="R244">
            <v>418</v>
          </cell>
          <cell r="S244">
            <v>1.1126194468843993</v>
          </cell>
        </row>
        <row r="245">
          <cell r="A245" t="str">
            <v>33 Hasselt</v>
          </cell>
          <cell r="B245">
            <v>671</v>
          </cell>
          <cell r="C245">
            <v>3.515113416103515</v>
          </cell>
          <cell r="D245">
            <v>113</v>
          </cell>
          <cell r="E245">
            <v>3.1777277840269966</v>
          </cell>
          <cell r="F245">
            <v>107</v>
          </cell>
          <cell r="G245">
            <v>2.7344748274980826</v>
          </cell>
          <cell r="H245">
            <v>140</v>
          </cell>
          <cell r="I245">
            <v>3.221352968246664</v>
          </cell>
          <cell r="J245">
            <v>70</v>
          </cell>
          <cell r="K245">
            <v>3.0715225976305396</v>
          </cell>
          <cell r="L245">
            <v>127</v>
          </cell>
          <cell r="M245">
            <v>4.8752399232245685</v>
          </cell>
          <cell r="N245">
            <v>34</v>
          </cell>
          <cell r="O245">
            <v>3.222748815165877</v>
          </cell>
          <cell r="P245">
            <v>29</v>
          </cell>
          <cell r="Q245">
            <v>3.994490358126722</v>
          </cell>
          <cell r="R245">
            <v>1291</v>
          </cell>
          <cell r="S245">
            <v>3.4363437940855492</v>
          </cell>
        </row>
        <row r="246">
          <cell r="A246" t="str">
            <v>34 Maaseik</v>
          </cell>
          <cell r="B246">
            <v>327</v>
          </cell>
          <cell r="C246">
            <v>1.713028445701713</v>
          </cell>
          <cell r="D246">
            <v>46</v>
          </cell>
          <cell r="E246">
            <v>1.2935883014623173</v>
          </cell>
          <cell r="F246">
            <v>50</v>
          </cell>
          <cell r="G246">
            <v>1.277791975466394</v>
          </cell>
          <cell r="H246">
            <v>65</v>
          </cell>
          <cell r="I246">
            <v>1.495628163828808</v>
          </cell>
          <cell r="J246">
            <v>34</v>
          </cell>
          <cell r="K246">
            <v>1.4918824045634047</v>
          </cell>
          <cell r="L246">
            <v>44</v>
          </cell>
          <cell r="M246">
            <v>1.689059500959693</v>
          </cell>
          <cell r="N246">
            <v>16</v>
          </cell>
          <cell r="O246">
            <v>1.5165876777251186</v>
          </cell>
          <cell r="P246">
            <v>11</v>
          </cell>
          <cell r="Q246">
            <v>1.515151515151515</v>
          </cell>
          <cell r="R246">
            <v>593</v>
          </cell>
          <cell r="S246">
            <v>1.5784290239293035</v>
          </cell>
        </row>
        <row r="247">
          <cell r="A247" t="str">
            <v>35 Tongres</v>
          </cell>
          <cell r="B247">
            <v>296</v>
          </cell>
          <cell r="C247">
            <v>1.5506312536015505</v>
          </cell>
          <cell r="D247">
            <v>33</v>
          </cell>
          <cell r="E247">
            <v>0.9280089988751405</v>
          </cell>
          <cell r="F247">
            <v>45</v>
          </cell>
          <cell r="G247">
            <v>1.1500127779197546</v>
          </cell>
          <cell r="H247">
            <v>67</v>
          </cell>
          <cell r="I247">
            <v>1.5416474919466177</v>
          </cell>
          <cell r="J247">
            <v>37</v>
          </cell>
          <cell r="K247">
            <v>1.6235190873189995</v>
          </cell>
          <cell r="L247">
            <v>50</v>
          </cell>
          <cell r="M247">
            <v>1.9193857965451053</v>
          </cell>
          <cell r="N247">
            <v>15</v>
          </cell>
          <cell r="O247">
            <v>1.4218009478672986</v>
          </cell>
          <cell r="P247">
            <v>5</v>
          </cell>
          <cell r="Q247">
            <v>0.6887052341597797</v>
          </cell>
          <cell r="R247">
            <v>548</v>
          </cell>
          <cell r="S247">
            <v>1.4586494184034708</v>
          </cell>
        </row>
        <row r="248">
          <cell r="A248" t="str">
            <v>36 Arlon</v>
          </cell>
          <cell r="B248">
            <v>55</v>
          </cell>
          <cell r="C248">
            <v>0.2881240505002881</v>
          </cell>
          <cell r="D248">
            <v>17</v>
          </cell>
          <cell r="E248">
            <v>0.4780652418447694</v>
          </cell>
          <cell r="F248">
            <v>14</v>
          </cell>
          <cell r="G248">
            <v>0.35778175313059035</v>
          </cell>
          <cell r="H248">
            <v>23</v>
          </cell>
          <cell r="I248">
            <v>0.5292222733548091</v>
          </cell>
          <cell r="J248">
            <v>9</v>
          </cell>
          <cell r="K248">
            <v>0.3949100482667836</v>
          </cell>
          <cell r="L248">
            <v>11</v>
          </cell>
          <cell r="M248">
            <v>0.42226487523992323</v>
          </cell>
          <cell r="N248">
            <v>4</v>
          </cell>
          <cell r="O248">
            <v>0.37914691943127965</v>
          </cell>
          <cell r="P248">
            <v>3</v>
          </cell>
          <cell r="Q248">
            <v>0.4132231404958678</v>
          </cell>
          <cell r="R248">
            <v>136</v>
          </cell>
          <cell r="S248">
            <v>0.3620005855891826</v>
          </cell>
        </row>
        <row r="249">
          <cell r="A249" t="str">
            <v>37 Bastogne</v>
          </cell>
          <cell r="B249">
            <v>76</v>
          </cell>
          <cell r="C249">
            <v>0.3981350516003982</v>
          </cell>
          <cell r="D249">
            <v>14</v>
          </cell>
          <cell r="E249">
            <v>0.39370078740157477</v>
          </cell>
          <cell r="F249">
            <v>11</v>
          </cell>
          <cell r="G249">
            <v>0.2811142346026067</v>
          </cell>
          <cell r="H249">
            <v>27</v>
          </cell>
          <cell r="I249">
            <v>0.6212609295904279</v>
          </cell>
          <cell r="J249">
            <v>15</v>
          </cell>
          <cell r="K249">
            <v>0.6581834137779726</v>
          </cell>
          <cell r="L249">
            <v>18</v>
          </cell>
          <cell r="M249">
            <v>0.690978886756238</v>
          </cell>
          <cell r="N249">
            <v>5</v>
          </cell>
          <cell r="O249">
            <v>0.47393364928909953</v>
          </cell>
          <cell r="P249">
            <v>5</v>
          </cell>
          <cell r="Q249">
            <v>0.6887052341597797</v>
          </cell>
          <cell r="R249">
            <v>171</v>
          </cell>
          <cell r="S249">
            <v>0.4551625009981633</v>
          </cell>
        </row>
        <row r="250">
          <cell r="A250" t="str">
            <v>38 Marche-en-Famenne</v>
          </cell>
          <cell r="B250">
            <v>116</v>
          </cell>
          <cell r="C250">
            <v>0.6076798156006077</v>
          </cell>
          <cell r="D250">
            <v>26</v>
          </cell>
          <cell r="E250">
            <v>0.7311586051743533</v>
          </cell>
          <cell r="F250">
            <v>27</v>
          </cell>
          <cell r="G250">
            <v>0.6900076667518528</v>
          </cell>
          <cell r="H250">
            <v>29</v>
          </cell>
          <cell r="I250">
            <v>0.6672802577082373</v>
          </cell>
          <cell r="J250">
            <v>18</v>
          </cell>
          <cell r="K250">
            <v>0.7898200965335672</v>
          </cell>
          <cell r="L250">
            <v>31</v>
          </cell>
          <cell r="M250">
            <v>1.1900191938579654</v>
          </cell>
          <cell r="N250">
            <v>15</v>
          </cell>
          <cell r="O250">
            <v>1.4218009478672986</v>
          </cell>
          <cell r="P250">
            <v>9</v>
          </cell>
          <cell r="Q250">
            <v>1.2396694214876034</v>
          </cell>
          <cell r="R250">
            <v>271</v>
          </cell>
          <cell r="S250">
            <v>0.7213394021666801</v>
          </cell>
        </row>
        <row r="251">
          <cell r="A251" t="str">
            <v>39 Neufchâteau</v>
          </cell>
          <cell r="B251">
            <v>122</v>
          </cell>
          <cell r="C251">
            <v>0.6391115302006392</v>
          </cell>
          <cell r="D251">
            <v>22</v>
          </cell>
          <cell r="E251">
            <v>0.6186726659167604</v>
          </cell>
          <cell r="F251">
            <v>26</v>
          </cell>
          <cell r="G251">
            <v>0.6644518272425249</v>
          </cell>
          <cell r="H251">
            <v>26</v>
          </cell>
          <cell r="I251">
            <v>0.5982512655315232</v>
          </cell>
          <cell r="J251">
            <v>16</v>
          </cell>
          <cell r="K251">
            <v>0.7020623080298377</v>
          </cell>
          <cell r="L251">
            <v>25</v>
          </cell>
          <cell r="M251">
            <v>0.9596928982725527</v>
          </cell>
          <cell r="N251">
            <v>15</v>
          </cell>
          <cell r="O251">
            <v>1.4218009478672986</v>
          </cell>
          <cell r="P251">
            <v>8</v>
          </cell>
          <cell r="Q251">
            <v>1.1019283746556474</v>
          </cell>
          <cell r="R251">
            <v>260</v>
          </cell>
          <cell r="S251">
            <v>0.6920599430381431</v>
          </cell>
        </row>
        <row r="252">
          <cell r="A252" t="str">
            <v>40 Virton</v>
          </cell>
          <cell r="B252">
            <v>63</v>
          </cell>
          <cell r="C252">
            <v>0.33003300330033</v>
          </cell>
          <cell r="D252">
            <v>13</v>
          </cell>
          <cell r="E252">
            <v>0.36557930258717664</v>
          </cell>
          <cell r="F252">
            <v>7</v>
          </cell>
          <cell r="G252">
            <v>0.17889087656529518</v>
          </cell>
          <cell r="H252">
            <v>16</v>
          </cell>
          <cell r="I252">
            <v>0.36815462494247586</v>
          </cell>
          <cell r="J252">
            <v>11</v>
          </cell>
          <cell r="K252">
            <v>0.48266783677051334</v>
          </cell>
          <cell r="L252">
            <v>13</v>
          </cell>
          <cell r="M252">
            <v>0.4990403071017275</v>
          </cell>
          <cell r="N252">
            <v>7</v>
          </cell>
          <cell r="O252">
            <v>0.6635071090047393</v>
          </cell>
          <cell r="P252">
            <v>3</v>
          </cell>
          <cell r="Q252">
            <v>0.4132231404958678</v>
          </cell>
          <cell r="R252">
            <v>133</v>
          </cell>
          <cell r="S252">
            <v>0.35401527855412707</v>
          </cell>
        </row>
        <row r="253">
          <cell r="A253" t="str">
            <v>41 Dinant</v>
          </cell>
          <cell r="B253">
            <v>192</v>
          </cell>
          <cell r="C253">
            <v>1.0058148672010059</v>
          </cell>
          <cell r="D253">
            <v>53</v>
          </cell>
          <cell r="E253">
            <v>1.4904386951631048</v>
          </cell>
          <cell r="F253">
            <v>56</v>
          </cell>
          <cell r="G253">
            <v>1.4311270125223614</v>
          </cell>
          <cell r="H253">
            <v>54</v>
          </cell>
          <cell r="I253">
            <v>1.2425218591808558</v>
          </cell>
          <cell r="J253">
            <v>44</v>
          </cell>
          <cell r="K253">
            <v>1.9306713470820533</v>
          </cell>
          <cell r="L253">
            <v>45</v>
          </cell>
          <cell r="M253">
            <v>1.727447216890595</v>
          </cell>
          <cell r="N253">
            <v>19</v>
          </cell>
          <cell r="O253">
            <v>1.8009478672985781</v>
          </cell>
          <cell r="P253">
            <v>17</v>
          </cell>
          <cell r="Q253">
            <v>2.3415977961432506</v>
          </cell>
          <cell r="R253">
            <v>480</v>
          </cell>
          <cell r="S253">
            <v>1.2776491256088798</v>
          </cell>
        </row>
        <row r="254">
          <cell r="A254" t="str">
            <v>42 Namur</v>
          </cell>
          <cell r="B254">
            <v>518</v>
          </cell>
          <cell r="C254">
            <v>2.7136046938027136</v>
          </cell>
          <cell r="D254">
            <v>128</v>
          </cell>
          <cell r="E254">
            <v>3.59955005624297</v>
          </cell>
          <cell r="F254">
            <v>158</v>
          </cell>
          <cell r="G254">
            <v>4.037822642473805</v>
          </cell>
          <cell r="H254">
            <v>182</v>
          </cell>
          <cell r="I254">
            <v>4.187758858720662</v>
          </cell>
          <cell r="J254">
            <v>86</v>
          </cell>
          <cell r="K254">
            <v>3.7735849056603774</v>
          </cell>
          <cell r="L254">
            <v>129</v>
          </cell>
          <cell r="M254">
            <v>4.952015355086373</v>
          </cell>
          <cell r="N254">
            <v>56</v>
          </cell>
          <cell r="O254">
            <v>5.308056872037914</v>
          </cell>
          <cell r="P254">
            <v>45</v>
          </cell>
          <cell r="Q254">
            <v>6.198347107438017</v>
          </cell>
          <cell r="R254">
            <v>1302</v>
          </cell>
          <cell r="S254">
            <v>3.465623253214086</v>
          </cell>
        </row>
        <row r="255">
          <cell r="A255" t="str">
            <v>43 Philippeville</v>
          </cell>
          <cell r="B255">
            <v>143</v>
          </cell>
          <cell r="C255">
            <v>0.7491225313007491</v>
          </cell>
          <cell r="D255">
            <v>38</v>
          </cell>
          <cell r="E255">
            <v>1.0686164229471318</v>
          </cell>
          <cell r="F255">
            <v>43</v>
          </cell>
          <cell r="G255">
            <v>1.098901098901099</v>
          </cell>
          <cell r="H255">
            <v>46</v>
          </cell>
          <cell r="I255">
            <v>1.0584445467096182</v>
          </cell>
          <cell r="J255">
            <v>28</v>
          </cell>
          <cell r="K255">
            <v>1.228609039052216</v>
          </cell>
          <cell r="L255">
            <v>30</v>
          </cell>
          <cell r="M255">
            <v>1.1516314779270633</v>
          </cell>
          <cell r="N255">
            <v>9</v>
          </cell>
          <cell r="O255">
            <v>0.8530805687203791</v>
          </cell>
          <cell r="P255">
            <v>6</v>
          </cell>
          <cell r="Q255">
            <v>0.8264462809917356</v>
          </cell>
          <cell r="R255">
            <v>343</v>
          </cell>
          <cell r="S255">
            <v>0.912986771008012</v>
          </cell>
        </row>
        <row r="256">
          <cell r="A256" t="str">
            <v>Autre</v>
          </cell>
          <cell r="B256">
            <v>67</v>
          </cell>
          <cell r="C256">
            <v>0.350987479700351</v>
          </cell>
          <cell r="D256">
            <v>8</v>
          </cell>
          <cell r="E256">
            <v>0.22497187851518563</v>
          </cell>
          <cell r="F256">
            <v>11</v>
          </cell>
          <cell r="G256">
            <v>0.2811142346026067</v>
          </cell>
          <cell r="H256">
            <v>12</v>
          </cell>
          <cell r="I256">
            <v>0.2761159687068569</v>
          </cell>
          <cell r="J256">
            <v>10</v>
          </cell>
          <cell r="K256">
            <v>0.4387889425186486</v>
          </cell>
          <cell r="L256">
            <v>4</v>
          </cell>
          <cell r="M256">
            <v>0.15355086372360846</v>
          </cell>
          <cell r="N256">
            <v>2</v>
          </cell>
          <cell r="O256">
            <v>0.18957345971563982</v>
          </cell>
          <cell r="P256">
            <v>1</v>
          </cell>
          <cell r="Q256">
            <v>0.13774104683195593</v>
          </cell>
          <cell r="R256">
            <v>115</v>
          </cell>
          <cell r="S256">
            <v>0.3061034363437941</v>
          </cell>
        </row>
        <row r="257">
          <cell r="A257" t="str">
            <v>Résidence inconnue- nationalité belge</v>
          </cell>
          <cell r="B257">
            <v>2193</v>
          </cell>
          <cell r="C257">
            <v>11.488291686311488</v>
          </cell>
          <cell r="D257">
            <v>8</v>
          </cell>
          <cell r="E257">
            <v>0.22497187851518563</v>
          </cell>
          <cell r="F257">
            <v>14</v>
          </cell>
          <cell r="G257">
            <v>0.35778175313059035</v>
          </cell>
          <cell r="H257">
            <v>22</v>
          </cell>
          <cell r="I257">
            <v>0.5062126092959043</v>
          </cell>
          <cell r="J257">
            <v>9</v>
          </cell>
          <cell r="K257">
            <v>0.3949100482667836</v>
          </cell>
          <cell r="L257">
            <v>11</v>
          </cell>
          <cell r="M257">
            <v>0.42226487523992323</v>
          </cell>
          <cell r="N257">
            <v>2</v>
          </cell>
          <cell r="O257">
            <v>0.18957345971563982</v>
          </cell>
          <cell r="P257">
            <v>0</v>
          </cell>
          <cell r="Q257">
            <v>0</v>
          </cell>
          <cell r="R257">
            <v>2259</v>
          </cell>
          <cell r="S257">
            <v>6.01293619739679</v>
          </cell>
        </row>
        <row r="258">
          <cell r="A258" t="str">
            <v>Résidence inconnue- nationalité étrangère</v>
          </cell>
          <cell r="B258">
            <v>9</v>
          </cell>
          <cell r="C258">
            <v>0.04714757190004715</v>
          </cell>
          <cell r="D258">
            <v>1</v>
          </cell>
          <cell r="E258">
            <v>0.028121484814398204</v>
          </cell>
          <cell r="F258">
            <v>3</v>
          </cell>
          <cell r="G258">
            <v>0.07666751852798365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</v>
          </cell>
          <cell r="M258">
            <v>0.038387715930902115</v>
          </cell>
          <cell r="N258">
            <v>0</v>
          </cell>
          <cell r="O258">
            <v>0</v>
          </cell>
          <cell r="P258">
            <v>1</v>
          </cell>
          <cell r="Q258">
            <v>0.13774104683195593</v>
          </cell>
          <cell r="R258">
            <v>15</v>
          </cell>
          <cell r="S258">
            <v>0.03992653517527749</v>
          </cell>
        </row>
        <row r="259">
          <cell r="A259" t="str">
            <v>Total</v>
          </cell>
          <cell r="B259">
            <v>19089</v>
          </cell>
          <cell r="C259">
            <v>100</v>
          </cell>
          <cell r="D259">
            <v>3556</v>
          </cell>
          <cell r="E259">
            <v>100</v>
          </cell>
          <cell r="F259">
            <v>3913</v>
          </cell>
          <cell r="G259">
            <v>100</v>
          </cell>
          <cell r="H259">
            <v>4346</v>
          </cell>
          <cell r="I259">
            <v>100</v>
          </cell>
          <cell r="J259">
            <v>2279</v>
          </cell>
          <cell r="K259">
            <v>100</v>
          </cell>
          <cell r="L259">
            <v>2605</v>
          </cell>
          <cell r="M259">
            <v>100</v>
          </cell>
          <cell r="N259">
            <v>1055</v>
          </cell>
          <cell r="O259">
            <v>100</v>
          </cell>
          <cell r="P259">
            <v>726</v>
          </cell>
          <cell r="Q259">
            <v>100</v>
          </cell>
          <cell r="R259">
            <v>37569</v>
          </cell>
          <cell r="S259">
            <v>100</v>
          </cell>
        </row>
        <row r="266">
          <cell r="A266" t="str">
            <v>inconnus</v>
          </cell>
          <cell r="B266">
            <v>11668</v>
          </cell>
          <cell r="C266">
            <v>31.05752082834251</v>
          </cell>
        </row>
        <row r="267">
          <cell r="A267" t="str">
            <v>14 Etranger</v>
          </cell>
          <cell r="B267">
            <v>76</v>
          </cell>
          <cell r="C267">
            <v>0.2022944448880726</v>
          </cell>
        </row>
        <row r="268">
          <cell r="A268" t="str">
            <v>BE100 Arr. de Bruxelles-Capitale / Arr. van Brussel-Hoofdstad</v>
          </cell>
          <cell r="B268">
            <v>4067</v>
          </cell>
          <cell r="C268">
            <v>10.82541457052357</v>
          </cell>
        </row>
        <row r="269">
          <cell r="A269" t="str">
            <v>BE211 Arr. Antwerpen</v>
          </cell>
          <cell r="B269">
            <v>2156</v>
          </cell>
          <cell r="C269">
            <v>5.738773989193217</v>
          </cell>
        </row>
        <row r="270">
          <cell r="A270" t="str">
            <v>BE212 Arr. Mechelen</v>
          </cell>
          <cell r="B270">
            <v>421</v>
          </cell>
          <cell r="C270">
            <v>1.1206047539194548</v>
          </cell>
        </row>
        <row r="271">
          <cell r="A271" t="str">
            <v>BE213 Arr. Turnhout </v>
          </cell>
          <cell r="B271">
            <v>696</v>
          </cell>
          <cell r="C271">
            <v>1.8525912321328755</v>
          </cell>
        </row>
        <row r="272">
          <cell r="A272" t="str">
            <v>BE221 Arr. Hasselt </v>
          </cell>
          <cell r="B272">
            <v>920</v>
          </cell>
          <cell r="C272">
            <v>2.448827490750353</v>
          </cell>
        </row>
        <row r="273">
          <cell r="A273" t="str">
            <v>BE222 Arr. Maaseik </v>
          </cell>
          <cell r="B273">
            <v>264</v>
          </cell>
          <cell r="C273">
            <v>0.7027070190848839</v>
          </cell>
        </row>
        <row r="274">
          <cell r="A274" t="str">
            <v>BE223 Arr. Tongeren </v>
          </cell>
          <cell r="B274">
            <v>246</v>
          </cell>
          <cell r="C274">
            <v>0.6547951768745509</v>
          </cell>
        </row>
        <row r="275">
          <cell r="A275" t="str">
            <v>BE231 Arr. Aalst </v>
          </cell>
          <cell r="B275">
            <v>507</v>
          </cell>
          <cell r="C275">
            <v>1.3495168889243792</v>
          </cell>
        </row>
        <row r="276">
          <cell r="A276" t="str">
            <v>BE232 Arr. Dendermonde </v>
          </cell>
          <cell r="B276">
            <v>257</v>
          </cell>
          <cell r="C276">
            <v>0.6840746360030877</v>
          </cell>
        </row>
        <row r="277">
          <cell r="A277" t="str">
            <v>BE233 Arr. Eeklo</v>
          </cell>
          <cell r="B277">
            <v>113</v>
          </cell>
          <cell r="C277">
            <v>0.30077989832042373</v>
          </cell>
        </row>
        <row r="278">
          <cell r="A278" t="str">
            <v>BE234 Arr. Gent</v>
          </cell>
          <cell r="B278">
            <v>1410</v>
          </cell>
          <cell r="C278">
            <v>3.753094306476084</v>
          </cell>
        </row>
        <row r="279">
          <cell r="A279" t="str">
            <v>BE235 Arr. Oudenaarde</v>
          </cell>
          <cell r="B279">
            <v>143</v>
          </cell>
          <cell r="C279">
            <v>0.38063296867097873</v>
          </cell>
        </row>
        <row r="280">
          <cell r="A280" t="str">
            <v>BE236 Arr. Sint-Niklaas</v>
          </cell>
          <cell r="B280">
            <v>478</v>
          </cell>
          <cell r="C280">
            <v>1.2723255875855093</v>
          </cell>
        </row>
        <row r="281">
          <cell r="A281" t="str">
            <v>BE241 Arr. Halle-Vilvoorde</v>
          </cell>
          <cell r="B281">
            <v>908</v>
          </cell>
          <cell r="C281">
            <v>2.4168862626101304</v>
          </cell>
        </row>
        <row r="282">
          <cell r="A282" t="str">
            <v>BE242 Arr. Leuven</v>
          </cell>
          <cell r="B282">
            <v>594</v>
          </cell>
          <cell r="C282">
            <v>1.5810907929409885</v>
          </cell>
        </row>
        <row r="283">
          <cell r="A283" t="str">
            <v>BE251 Arr. Brugge</v>
          </cell>
          <cell r="B283">
            <v>820</v>
          </cell>
          <cell r="C283">
            <v>2.182650589581836</v>
          </cell>
        </row>
        <row r="284">
          <cell r="A284" t="str">
            <v>BE252 Arr. Diksmuide</v>
          </cell>
          <cell r="B284">
            <v>61</v>
          </cell>
          <cell r="C284">
            <v>0.1623679097127951</v>
          </cell>
        </row>
        <row r="285">
          <cell r="A285" t="str">
            <v>BE253 Arr. Ieper</v>
          </cell>
          <cell r="B285">
            <v>157</v>
          </cell>
          <cell r="C285">
            <v>0.41789773483457104</v>
          </cell>
        </row>
        <row r="286">
          <cell r="A286" t="str">
            <v>BE254 Arr. Kortrijk</v>
          </cell>
          <cell r="B286">
            <v>422</v>
          </cell>
          <cell r="C286">
            <v>1.12326652293114</v>
          </cell>
        </row>
        <row r="287">
          <cell r="A287" t="str">
            <v>BE255 Arr. Oostende</v>
          </cell>
          <cell r="B287">
            <v>428</v>
          </cell>
          <cell r="C287">
            <v>1.139237137001251</v>
          </cell>
        </row>
        <row r="288">
          <cell r="A288" t="str">
            <v>BE256 Arr. Roeselare</v>
          </cell>
          <cell r="B288">
            <v>163</v>
          </cell>
          <cell r="C288">
            <v>0.43386834890468207</v>
          </cell>
        </row>
        <row r="289">
          <cell r="A289" t="str">
            <v>BE257 Arr. Tielt</v>
          </cell>
          <cell r="B289">
            <v>99</v>
          </cell>
          <cell r="C289">
            <v>0.2635151321568314</v>
          </cell>
        </row>
        <row r="290">
          <cell r="A290" t="str">
            <v>BE258 Arr. Veurne</v>
          </cell>
          <cell r="B290">
            <v>198</v>
          </cell>
          <cell r="C290">
            <v>0.5270302643136628</v>
          </cell>
        </row>
        <row r="291">
          <cell r="A291" t="str">
            <v>BE310 Arr. Nivelles</v>
          </cell>
          <cell r="B291">
            <v>733</v>
          </cell>
          <cell r="C291">
            <v>1.9510766855652266</v>
          </cell>
        </row>
        <row r="292">
          <cell r="A292" t="str">
            <v>BE321 Arr. Ath</v>
          </cell>
          <cell r="B292">
            <v>183</v>
          </cell>
          <cell r="C292">
            <v>0.48710372913838534</v>
          </cell>
        </row>
        <row r="293">
          <cell r="A293" t="str">
            <v>BE322 Arr. Charleroi</v>
          </cell>
          <cell r="B293">
            <v>1500</v>
          </cell>
          <cell r="C293">
            <v>3.9926535175277484</v>
          </cell>
        </row>
        <row r="294">
          <cell r="A294" t="str">
            <v>BE323 Arr. Mons</v>
          </cell>
          <cell r="B294">
            <v>848</v>
          </cell>
          <cell r="C294">
            <v>2.2571801219090206</v>
          </cell>
        </row>
        <row r="295">
          <cell r="A295" t="str">
            <v>BE324 Arr. Mouscron</v>
          </cell>
          <cell r="B295">
            <v>146</v>
          </cell>
          <cell r="C295">
            <v>0.3886182757060342</v>
          </cell>
        </row>
        <row r="296">
          <cell r="A296" t="str">
            <v>BE325 Arr. Soignies</v>
          </cell>
          <cell r="B296">
            <v>400</v>
          </cell>
          <cell r="C296">
            <v>1.0647076046740664</v>
          </cell>
        </row>
        <row r="297">
          <cell r="A297" t="str">
            <v>BE326 Arr. Thuin</v>
          </cell>
          <cell r="B297">
            <v>382</v>
          </cell>
          <cell r="C297">
            <v>1.0167957624637334</v>
          </cell>
        </row>
        <row r="298">
          <cell r="A298" t="str">
            <v>BE327 Arr. Tournai</v>
          </cell>
          <cell r="B298">
            <v>426</v>
          </cell>
          <cell r="C298">
            <v>1.1339135989778808</v>
          </cell>
        </row>
        <row r="299">
          <cell r="A299" t="str">
            <v>BE331 Arr. Huy</v>
          </cell>
          <cell r="B299">
            <v>321</v>
          </cell>
          <cell r="C299">
            <v>0.8544278527509382</v>
          </cell>
        </row>
        <row r="300">
          <cell r="A300" t="str">
            <v>BE332 Arr. Liège</v>
          </cell>
          <cell r="B300">
            <v>2425</v>
          </cell>
          <cell r="C300">
            <v>6.4547898533365275</v>
          </cell>
        </row>
        <row r="301">
          <cell r="A301" t="str">
            <v>BE334 Arr. Waremme</v>
          </cell>
          <cell r="B301">
            <v>172</v>
          </cell>
          <cell r="C301">
            <v>0.4578242700098486</v>
          </cell>
        </row>
        <row r="302">
          <cell r="A302" t="str">
            <v>BE335 Arr. Verviers - communes francophones</v>
          </cell>
          <cell r="B302">
            <v>563</v>
          </cell>
          <cell r="C302">
            <v>1.4985759535787486</v>
          </cell>
        </row>
        <row r="303">
          <cell r="A303" t="str">
            <v>BE336 Bezirk Verviers - Deutschsprachige Gemeinschaft</v>
          </cell>
          <cell r="B303">
            <v>133</v>
          </cell>
          <cell r="C303">
            <v>0.35401527855412707</v>
          </cell>
        </row>
        <row r="304">
          <cell r="A304" t="str">
            <v>BE341 Arr. Arlon</v>
          </cell>
          <cell r="B304">
            <v>235</v>
          </cell>
          <cell r="C304">
            <v>0.625515717746014</v>
          </cell>
        </row>
        <row r="305">
          <cell r="A305" t="str">
            <v>BE342 Arr. Bastogne</v>
          </cell>
          <cell r="B305">
            <v>122</v>
          </cell>
          <cell r="C305">
            <v>0.3247358194255902</v>
          </cell>
        </row>
        <row r="306">
          <cell r="A306" t="str">
            <v>BE343 Arr. Marche-en-Famenne</v>
          </cell>
          <cell r="B306">
            <v>174</v>
          </cell>
          <cell r="C306">
            <v>0.46314780803321887</v>
          </cell>
        </row>
        <row r="307">
          <cell r="A307" t="str">
            <v>BE344 Arr. Neufchâteau</v>
          </cell>
          <cell r="B307">
            <v>216</v>
          </cell>
          <cell r="C307">
            <v>0.5749421065239959</v>
          </cell>
        </row>
        <row r="308">
          <cell r="A308" t="str">
            <v>BE345 Arr. Virton</v>
          </cell>
          <cell r="B308">
            <v>59</v>
          </cell>
          <cell r="C308">
            <v>0.15704437168942478</v>
          </cell>
        </row>
        <row r="309">
          <cell r="A309" t="str">
            <v>BE351 Arr. Dinant</v>
          </cell>
          <cell r="B309">
            <v>254</v>
          </cell>
          <cell r="C309">
            <v>0.6760893289680322</v>
          </cell>
        </row>
        <row r="310">
          <cell r="A310" t="str">
            <v>BE352 Arr. Namur</v>
          </cell>
          <cell r="B310">
            <v>858</v>
          </cell>
          <cell r="C310">
            <v>2.2837978120258726</v>
          </cell>
        </row>
        <row r="311">
          <cell r="A311" t="str">
            <v>BE353 Arr. Philippeville</v>
          </cell>
          <cell r="B311">
            <v>147</v>
          </cell>
          <cell r="C311">
            <v>0.3912800447177194</v>
          </cell>
        </row>
        <row r="312">
          <cell r="A312" t="str">
            <v>Total</v>
          </cell>
          <cell r="B312">
            <v>37569</v>
          </cell>
          <cell r="C312">
            <v>100</v>
          </cell>
        </row>
        <row r="369">
          <cell r="A369" t="str">
            <v>inconnus</v>
          </cell>
          <cell r="B369">
            <v>4481</v>
          </cell>
          <cell r="C369">
            <v>46.79406850459482</v>
          </cell>
          <cell r="D369">
            <v>1828</v>
          </cell>
          <cell r="E369">
            <v>23.97691500524659</v>
          </cell>
          <cell r="F369">
            <v>146</v>
          </cell>
          <cell r="G369">
            <v>39.35309973045822</v>
          </cell>
          <cell r="H369">
            <v>6455</v>
          </cell>
          <cell r="I369">
            <v>36.736668374025385</v>
          </cell>
          <cell r="J369">
            <v>1</v>
          </cell>
          <cell r="K369">
            <v>100</v>
          </cell>
          <cell r="L369">
            <v>2706</v>
          </cell>
          <cell r="M369">
            <v>34.33138797259579</v>
          </cell>
          <cell r="N369">
            <v>2392</v>
          </cell>
          <cell r="O369">
            <v>20.36611323967646</v>
          </cell>
          <cell r="P369">
            <v>114</v>
          </cell>
          <cell r="Q369">
            <v>31.40495867768595</v>
          </cell>
          <cell r="R369">
            <v>0</v>
          </cell>
          <cell r="S369">
            <v>0</v>
          </cell>
          <cell r="T369">
            <v>5213</v>
          </cell>
          <cell r="U369">
            <v>26.067606760676064</v>
          </cell>
          <cell r="V369">
            <v>11668</v>
          </cell>
          <cell r="W369">
            <v>31.05752082834251</v>
          </cell>
        </row>
        <row r="370">
          <cell r="A370" t="str">
            <v>14 Etranger</v>
          </cell>
          <cell r="B370">
            <v>12</v>
          </cell>
          <cell r="C370">
            <v>0.12531328320802004</v>
          </cell>
          <cell r="D370">
            <v>16</v>
          </cell>
          <cell r="E370">
            <v>0.2098635886673662</v>
          </cell>
          <cell r="F370">
            <v>0</v>
          </cell>
          <cell r="G370">
            <v>0</v>
          </cell>
          <cell r="H370">
            <v>28</v>
          </cell>
          <cell r="I370">
            <v>0.15935348016618292</v>
          </cell>
          <cell r="J370">
            <v>0</v>
          </cell>
          <cell r="K370">
            <v>0</v>
          </cell>
          <cell r="L370">
            <v>24</v>
          </cell>
          <cell r="M370">
            <v>0.304491245876681</v>
          </cell>
          <cell r="N370">
            <v>22</v>
          </cell>
          <cell r="O370">
            <v>0.18731375053214133</v>
          </cell>
          <cell r="P370">
            <v>2</v>
          </cell>
          <cell r="Q370">
            <v>0.5509641873278237</v>
          </cell>
          <cell r="R370">
            <v>0</v>
          </cell>
          <cell r="S370">
            <v>0</v>
          </cell>
          <cell r="T370">
            <v>48</v>
          </cell>
          <cell r="U370">
            <v>0.24002400240024005</v>
          </cell>
          <cell r="V370">
            <v>76</v>
          </cell>
          <cell r="W370">
            <v>0.2022944448880726</v>
          </cell>
        </row>
        <row r="371">
          <cell r="A371" t="str">
            <v>BE100 Arr. de Bruxelles-Capitale / Arr. van Brussel-Hoofdstad</v>
          </cell>
          <cell r="B371">
            <v>677</v>
          </cell>
          <cell r="C371">
            <v>7.069757727652465</v>
          </cell>
          <cell r="D371">
            <v>833</v>
          </cell>
          <cell r="E371">
            <v>10.926023084994753</v>
          </cell>
          <cell r="F371">
            <v>28</v>
          </cell>
          <cell r="G371">
            <v>7.547169811320755</v>
          </cell>
          <cell r="H371">
            <v>1538</v>
          </cell>
          <cell r="I371">
            <v>8.753059017699618</v>
          </cell>
          <cell r="J371">
            <v>0</v>
          </cell>
          <cell r="K371">
            <v>0</v>
          </cell>
          <cell r="L371">
            <v>885</v>
          </cell>
          <cell r="M371">
            <v>11.228114691702613</v>
          </cell>
          <cell r="N371">
            <v>1609</v>
          </cell>
          <cell r="O371">
            <v>13.69944657300979</v>
          </cell>
          <cell r="P371">
            <v>34</v>
          </cell>
          <cell r="Q371">
            <v>9.366391184573002</v>
          </cell>
          <cell r="R371">
            <v>1</v>
          </cell>
          <cell r="S371">
            <v>14.285714285714285</v>
          </cell>
          <cell r="T371">
            <v>2529</v>
          </cell>
          <cell r="U371">
            <v>12.646264626462647</v>
          </cell>
          <cell r="V371">
            <v>4067</v>
          </cell>
          <cell r="W371">
            <v>10.82541457052357</v>
          </cell>
        </row>
        <row r="372">
          <cell r="A372" t="str">
            <v>BE211 Arr. Antwerpen</v>
          </cell>
          <cell r="B372">
            <v>345</v>
          </cell>
          <cell r="C372">
            <v>3.602756892230576</v>
          </cell>
          <cell r="D372">
            <v>442</v>
          </cell>
          <cell r="E372">
            <v>5.797481636935991</v>
          </cell>
          <cell r="F372">
            <v>9</v>
          </cell>
          <cell r="G372">
            <v>2.4258760107816713</v>
          </cell>
          <cell r="H372">
            <v>796</v>
          </cell>
          <cell r="I372">
            <v>4.530191793295772</v>
          </cell>
          <cell r="J372">
            <v>0</v>
          </cell>
          <cell r="K372">
            <v>0</v>
          </cell>
          <cell r="L372">
            <v>531</v>
          </cell>
          <cell r="M372">
            <v>6.736868815021568</v>
          </cell>
          <cell r="N372">
            <v>813</v>
          </cell>
          <cell r="O372">
            <v>6.922094508301404</v>
          </cell>
          <cell r="P372">
            <v>16</v>
          </cell>
          <cell r="Q372">
            <v>4.40771349862259</v>
          </cell>
          <cell r="R372">
            <v>0</v>
          </cell>
          <cell r="S372">
            <v>0</v>
          </cell>
          <cell r="T372">
            <v>1360</v>
          </cell>
          <cell r="U372">
            <v>6.800680068006801</v>
          </cell>
          <cell r="V372">
            <v>2156</v>
          </cell>
          <cell r="W372">
            <v>5.738773989193217</v>
          </cell>
        </row>
        <row r="373">
          <cell r="A373" t="str">
            <v>BE212 Arr. Mechelen</v>
          </cell>
          <cell r="B373">
            <v>70</v>
          </cell>
          <cell r="C373">
            <v>0.7309941520467835</v>
          </cell>
          <cell r="D373">
            <v>104</v>
          </cell>
          <cell r="E373">
            <v>1.3641133263378804</v>
          </cell>
          <cell r="F373">
            <v>2</v>
          </cell>
          <cell r="G373">
            <v>0.5390835579514826</v>
          </cell>
          <cell r="H373">
            <v>176</v>
          </cell>
          <cell r="I373">
            <v>1.001650446758864</v>
          </cell>
          <cell r="J373">
            <v>0</v>
          </cell>
          <cell r="K373">
            <v>0</v>
          </cell>
          <cell r="L373">
            <v>92</v>
          </cell>
          <cell r="M373">
            <v>1.1672164425272773</v>
          </cell>
          <cell r="N373">
            <v>148</v>
          </cell>
          <cell r="O373">
            <v>1.2601106853980417</v>
          </cell>
          <cell r="P373">
            <v>5</v>
          </cell>
          <cell r="Q373">
            <v>1.3774104683195594</v>
          </cell>
          <cell r="R373">
            <v>0</v>
          </cell>
          <cell r="S373">
            <v>0</v>
          </cell>
          <cell r="T373">
            <v>245</v>
          </cell>
          <cell r="U373">
            <v>1.225122512251225</v>
          </cell>
          <cell r="V373">
            <v>421</v>
          </cell>
          <cell r="W373">
            <v>1.1206047539194548</v>
          </cell>
        </row>
        <row r="374">
          <cell r="A374" t="str">
            <v>BE213 Arr. Turnhout </v>
          </cell>
          <cell r="B374">
            <v>155</v>
          </cell>
          <cell r="C374">
            <v>1.618629908103592</v>
          </cell>
          <cell r="D374">
            <v>129</v>
          </cell>
          <cell r="E374">
            <v>1.69202518363064</v>
          </cell>
          <cell r="F374">
            <v>8</v>
          </cell>
          <cell r="G374">
            <v>2.15633423180593</v>
          </cell>
          <cell r="H374">
            <v>292</v>
          </cell>
          <cell r="I374">
            <v>1.661829150304479</v>
          </cell>
          <cell r="J374">
            <v>0</v>
          </cell>
          <cell r="K374">
            <v>0</v>
          </cell>
          <cell r="L374">
            <v>126</v>
          </cell>
          <cell r="M374">
            <v>1.5985790408525755</v>
          </cell>
          <cell r="N374">
            <v>266</v>
          </cell>
          <cell r="O374">
            <v>2.2647935291613455</v>
          </cell>
          <cell r="P374">
            <v>12</v>
          </cell>
          <cell r="Q374">
            <v>3.3057851239669422</v>
          </cell>
          <cell r="R374">
            <v>0</v>
          </cell>
          <cell r="S374">
            <v>0</v>
          </cell>
          <cell r="T374">
            <v>404</v>
          </cell>
          <cell r="U374">
            <v>2.0202020202020203</v>
          </cell>
          <cell r="V374">
            <v>696</v>
          </cell>
          <cell r="W374">
            <v>1.8525912321328755</v>
          </cell>
        </row>
        <row r="375">
          <cell r="A375" t="str">
            <v>BE221 Arr. Hasselt </v>
          </cell>
          <cell r="B375">
            <v>228</v>
          </cell>
          <cell r="C375">
            <v>2.380952380952381</v>
          </cell>
          <cell r="D375">
            <v>208</v>
          </cell>
          <cell r="E375">
            <v>2.728226652675761</v>
          </cell>
          <cell r="F375">
            <v>5</v>
          </cell>
          <cell r="G375">
            <v>1.3477088948787064</v>
          </cell>
          <cell r="H375">
            <v>441</v>
          </cell>
          <cell r="I375">
            <v>2.509817312617381</v>
          </cell>
          <cell r="J375">
            <v>0</v>
          </cell>
          <cell r="K375">
            <v>0</v>
          </cell>
          <cell r="L375">
            <v>176</v>
          </cell>
          <cell r="M375">
            <v>2.232935803095661</v>
          </cell>
          <cell r="N375">
            <v>295</v>
          </cell>
          <cell r="O375">
            <v>2.511707109408259</v>
          </cell>
          <cell r="P375">
            <v>8</v>
          </cell>
          <cell r="Q375">
            <v>2.203856749311295</v>
          </cell>
          <cell r="R375">
            <v>0</v>
          </cell>
          <cell r="S375">
            <v>0</v>
          </cell>
          <cell r="T375">
            <v>479</v>
          </cell>
          <cell r="U375">
            <v>2.3952395239523954</v>
          </cell>
          <cell r="V375">
            <v>920</v>
          </cell>
          <cell r="W375">
            <v>2.448827490750353</v>
          </cell>
        </row>
        <row r="376">
          <cell r="A376" t="str">
            <v>BE222 Arr. Maaseik </v>
          </cell>
          <cell r="B376">
            <v>52</v>
          </cell>
          <cell r="C376">
            <v>0.5430242272347535</v>
          </cell>
          <cell r="D376">
            <v>58</v>
          </cell>
          <cell r="E376">
            <v>0.7607555089192026</v>
          </cell>
          <cell r="F376">
            <v>1</v>
          </cell>
          <cell r="G376">
            <v>0.2695417789757413</v>
          </cell>
          <cell r="H376">
            <v>111</v>
          </cell>
          <cell r="I376">
            <v>0.6317227249445109</v>
          </cell>
          <cell r="J376">
            <v>0</v>
          </cell>
          <cell r="K376">
            <v>0</v>
          </cell>
          <cell r="L376">
            <v>60</v>
          </cell>
          <cell r="M376">
            <v>0.7612281146917027</v>
          </cell>
          <cell r="N376">
            <v>92</v>
          </cell>
          <cell r="O376">
            <v>0.7833120476798637</v>
          </cell>
          <cell r="P376">
            <v>1</v>
          </cell>
          <cell r="Q376">
            <v>0.27548209366391185</v>
          </cell>
          <cell r="R376">
            <v>0</v>
          </cell>
          <cell r="S376">
            <v>0</v>
          </cell>
          <cell r="T376">
            <v>153</v>
          </cell>
          <cell r="U376">
            <v>0.7650765076507651</v>
          </cell>
          <cell r="V376">
            <v>264</v>
          </cell>
          <cell r="W376">
            <v>0.7027070190848839</v>
          </cell>
        </row>
        <row r="377">
          <cell r="A377" t="str">
            <v>BE223 Arr. Tongeren </v>
          </cell>
          <cell r="B377">
            <v>51</v>
          </cell>
          <cell r="C377">
            <v>0.5325814536340852</v>
          </cell>
          <cell r="D377">
            <v>53</v>
          </cell>
          <cell r="E377">
            <v>0.6951731374606506</v>
          </cell>
          <cell r="F377">
            <v>2</v>
          </cell>
          <cell r="G377">
            <v>0.5390835579514826</v>
          </cell>
          <cell r="H377">
            <v>106</v>
          </cell>
          <cell r="I377">
            <v>0.6032667463434067</v>
          </cell>
          <cell r="J377">
            <v>0</v>
          </cell>
          <cell r="K377">
            <v>0</v>
          </cell>
          <cell r="L377">
            <v>45</v>
          </cell>
          <cell r="M377">
            <v>0.5709210860187769</v>
          </cell>
          <cell r="N377">
            <v>93</v>
          </cell>
          <cell r="O377">
            <v>0.7918263090676885</v>
          </cell>
          <cell r="P377">
            <v>2</v>
          </cell>
          <cell r="Q377">
            <v>0.5509641873278237</v>
          </cell>
          <cell r="R377">
            <v>0</v>
          </cell>
          <cell r="S377">
            <v>0</v>
          </cell>
          <cell r="T377">
            <v>140</v>
          </cell>
          <cell r="U377">
            <v>0.7000700070007001</v>
          </cell>
          <cell r="V377">
            <v>246</v>
          </cell>
          <cell r="W377">
            <v>0.6547951768745509</v>
          </cell>
        </row>
        <row r="378">
          <cell r="A378" t="str">
            <v>BE231 Arr. Aalst </v>
          </cell>
          <cell r="B378">
            <v>106</v>
          </cell>
          <cell r="C378">
            <v>1.1069340016708438</v>
          </cell>
          <cell r="D378">
            <v>129</v>
          </cell>
          <cell r="E378">
            <v>1.69202518363064</v>
          </cell>
          <cell r="F378">
            <v>7</v>
          </cell>
          <cell r="G378">
            <v>1.8867924528301887</v>
          </cell>
          <cell r="H378">
            <v>242</v>
          </cell>
          <cell r="I378">
            <v>1.377269364293438</v>
          </cell>
          <cell r="J378">
            <v>0</v>
          </cell>
          <cell r="K378">
            <v>0</v>
          </cell>
          <cell r="L378">
            <v>89</v>
          </cell>
          <cell r="M378">
            <v>1.1291550367926924</v>
          </cell>
          <cell r="N378">
            <v>171</v>
          </cell>
          <cell r="O378">
            <v>1.4559386973180077</v>
          </cell>
          <cell r="P378">
            <v>5</v>
          </cell>
          <cell r="Q378">
            <v>1.3774104683195594</v>
          </cell>
          <cell r="R378">
            <v>0</v>
          </cell>
          <cell r="S378">
            <v>0</v>
          </cell>
          <cell r="T378">
            <v>265</v>
          </cell>
          <cell r="U378">
            <v>1.3251325132513252</v>
          </cell>
          <cell r="V378">
            <v>507</v>
          </cell>
          <cell r="W378">
            <v>1.3495168889243792</v>
          </cell>
        </row>
        <row r="379">
          <cell r="A379" t="str">
            <v>BE232 Arr. Dendermonde </v>
          </cell>
          <cell r="B379">
            <v>49</v>
          </cell>
          <cell r="C379">
            <v>0.5116959064327485</v>
          </cell>
          <cell r="D379">
            <v>73</v>
          </cell>
          <cell r="E379">
            <v>0.9575026232948582</v>
          </cell>
          <cell r="F379">
            <v>0</v>
          </cell>
          <cell r="G379">
            <v>0</v>
          </cell>
          <cell r="H379">
            <v>122</v>
          </cell>
          <cell r="I379">
            <v>0.6943258778669399</v>
          </cell>
          <cell r="J379">
            <v>0</v>
          </cell>
          <cell r="K379">
            <v>0</v>
          </cell>
          <cell r="L379">
            <v>46</v>
          </cell>
          <cell r="M379">
            <v>0.5836082212636386</v>
          </cell>
          <cell r="N379">
            <v>88</v>
          </cell>
          <cell r="O379">
            <v>0.7492550021285653</v>
          </cell>
          <cell r="P379">
            <v>1</v>
          </cell>
          <cell r="Q379">
            <v>0.27548209366391185</v>
          </cell>
          <cell r="R379">
            <v>0</v>
          </cell>
          <cell r="S379">
            <v>0</v>
          </cell>
          <cell r="T379">
            <v>135</v>
          </cell>
          <cell r="U379">
            <v>0.6750675067506751</v>
          </cell>
          <cell r="V379">
            <v>257</v>
          </cell>
          <cell r="W379">
            <v>0.6840746360030877</v>
          </cell>
        </row>
        <row r="380">
          <cell r="A380" t="str">
            <v>BE233 Arr. Eeklo</v>
          </cell>
          <cell r="B380">
            <v>18</v>
          </cell>
          <cell r="C380">
            <v>0.18796992481203006</v>
          </cell>
          <cell r="D380">
            <v>26</v>
          </cell>
          <cell r="E380">
            <v>0.3410283315844701</v>
          </cell>
          <cell r="F380">
            <v>1</v>
          </cell>
          <cell r="G380">
            <v>0.2695417789757413</v>
          </cell>
          <cell r="H380">
            <v>45</v>
          </cell>
          <cell r="I380">
            <v>0.2561038074099368</v>
          </cell>
          <cell r="J380">
            <v>0</v>
          </cell>
          <cell r="K380">
            <v>0</v>
          </cell>
          <cell r="L380">
            <v>25</v>
          </cell>
          <cell r="M380">
            <v>0.31717838112154273</v>
          </cell>
          <cell r="N380">
            <v>41</v>
          </cell>
          <cell r="O380">
            <v>0.3490847169008088</v>
          </cell>
          <cell r="P380">
            <v>2</v>
          </cell>
          <cell r="Q380">
            <v>0.5509641873278237</v>
          </cell>
          <cell r="R380">
            <v>0</v>
          </cell>
          <cell r="S380">
            <v>0</v>
          </cell>
          <cell r="T380">
            <v>68</v>
          </cell>
          <cell r="U380">
            <v>0.34003400340033996</v>
          </cell>
          <cell r="V380">
            <v>113</v>
          </cell>
          <cell r="W380">
            <v>0.30077989832042373</v>
          </cell>
        </row>
        <row r="381">
          <cell r="A381" t="str">
            <v>BE234 Arr. Gent</v>
          </cell>
          <cell r="B381">
            <v>369</v>
          </cell>
          <cell r="C381">
            <v>3.8533834586466162</v>
          </cell>
          <cell r="D381">
            <v>274</v>
          </cell>
          <cell r="E381">
            <v>3.593913955928647</v>
          </cell>
          <cell r="F381">
            <v>12</v>
          </cell>
          <cell r="G381">
            <v>3.2345013477088944</v>
          </cell>
          <cell r="H381">
            <v>655</v>
          </cell>
          <cell r="I381">
            <v>3.727733196744636</v>
          </cell>
          <cell r="J381">
            <v>0</v>
          </cell>
          <cell r="K381">
            <v>0</v>
          </cell>
          <cell r="L381">
            <v>291</v>
          </cell>
          <cell r="M381">
            <v>3.6919563562547575</v>
          </cell>
          <cell r="N381">
            <v>458</v>
          </cell>
          <cell r="O381">
            <v>3.8995317156236693</v>
          </cell>
          <cell r="P381">
            <v>6</v>
          </cell>
          <cell r="Q381">
            <v>1.6528925619834711</v>
          </cell>
          <cell r="R381">
            <v>0</v>
          </cell>
          <cell r="S381">
            <v>0</v>
          </cell>
          <cell r="T381">
            <v>755</v>
          </cell>
          <cell r="U381">
            <v>3.7753775377537755</v>
          </cell>
          <cell r="V381">
            <v>1410</v>
          </cell>
          <cell r="W381">
            <v>3.753094306476084</v>
          </cell>
        </row>
        <row r="382">
          <cell r="A382" t="str">
            <v>BE235 Arr. Oudenaarde</v>
          </cell>
          <cell r="B382">
            <v>27</v>
          </cell>
          <cell r="C382">
            <v>0.28195488721804507</v>
          </cell>
          <cell r="D382">
            <v>35</v>
          </cell>
          <cell r="E382">
            <v>0.4590766002098636</v>
          </cell>
          <cell r="F382">
            <v>0</v>
          </cell>
          <cell r="G382">
            <v>0</v>
          </cell>
          <cell r="H382">
            <v>62</v>
          </cell>
          <cell r="I382">
            <v>0.35285413465369075</v>
          </cell>
          <cell r="J382">
            <v>0</v>
          </cell>
          <cell r="K382">
            <v>0</v>
          </cell>
          <cell r="L382">
            <v>29</v>
          </cell>
          <cell r="M382">
            <v>0.36792692210098965</v>
          </cell>
          <cell r="N382">
            <v>49</v>
          </cell>
          <cell r="O382">
            <v>0.4171988080034057</v>
          </cell>
          <cell r="P382">
            <v>3</v>
          </cell>
          <cell r="Q382">
            <v>0.8264462809917356</v>
          </cell>
          <cell r="R382">
            <v>0</v>
          </cell>
          <cell r="S382">
            <v>0</v>
          </cell>
          <cell r="T382">
            <v>81</v>
          </cell>
          <cell r="U382">
            <v>0.40504050405040504</v>
          </cell>
          <cell r="V382">
            <v>143</v>
          </cell>
          <cell r="W382">
            <v>0.38063296867097873</v>
          </cell>
        </row>
        <row r="383">
          <cell r="A383" t="str">
            <v>BE236 Arr. Sint-Niklaas</v>
          </cell>
          <cell r="B383">
            <v>86</v>
          </cell>
          <cell r="C383">
            <v>0.8980785296574768</v>
          </cell>
          <cell r="D383">
            <v>104</v>
          </cell>
          <cell r="E383">
            <v>1.3641133263378804</v>
          </cell>
          <cell r="F383">
            <v>3</v>
          </cell>
          <cell r="G383">
            <v>0.8086253369272236</v>
          </cell>
          <cell r="H383">
            <v>193</v>
          </cell>
          <cell r="I383">
            <v>1.098400774002618</v>
          </cell>
          <cell r="J383">
            <v>0</v>
          </cell>
          <cell r="K383">
            <v>0</v>
          </cell>
          <cell r="L383">
            <v>105</v>
          </cell>
          <cell r="M383">
            <v>1.3321492007104796</v>
          </cell>
          <cell r="N383">
            <v>174</v>
          </cell>
          <cell r="O383">
            <v>1.4814814814814816</v>
          </cell>
          <cell r="P383">
            <v>5</v>
          </cell>
          <cell r="Q383">
            <v>1.3774104683195594</v>
          </cell>
          <cell r="R383">
            <v>1</v>
          </cell>
          <cell r="S383">
            <v>14.285714285714285</v>
          </cell>
          <cell r="T383">
            <v>285</v>
          </cell>
          <cell r="U383">
            <v>1.4251425142514251</v>
          </cell>
          <cell r="V383">
            <v>478</v>
          </cell>
          <cell r="W383">
            <v>1.2723255875855093</v>
          </cell>
        </row>
        <row r="384">
          <cell r="A384" t="str">
            <v>BE241 Arr. Halle-Vilvoorde</v>
          </cell>
          <cell r="B384">
            <v>150</v>
          </cell>
          <cell r="C384">
            <v>1.5664160401002505</v>
          </cell>
          <cell r="D384">
            <v>171</v>
          </cell>
          <cell r="E384">
            <v>2.2429171038824762</v>
          </cell>
          <cell r="F384">
            <v>7</v>
          </cell>
          <cell r="G384">
            <v>1.8867924528301887</v>
          </cell>
          <cell r="H384">
            <v>328</v>
          </cell>
          <cell r="I384">
            <v>1.8667121962324285</v>
          </cell>
          <cell r="J384">
            <v>0</v>
          </cell>
          <cell r="K384">
            <v>0</v>
          </cell>
          <cell r="L384">
            <v>219</v>
          </cell>
          <cell r="M384">
            <v>2.778482618624714</v>
          </cell>
          <cell r="N384">
            <v>351</v>
          </cell>
          <cell r="O384">
            <v>2.9885057471264367</v>
          </cell>
          <cell r="P384">
            <v>10</v>
          </cell>
          <cell r="Q384">
            <v>2.7548209366391188</v>
          </cell>
          <cell r="R384">
            <v>0</v>
          </cell>
          <cell r="S384">
            <v>0</v>
          </cell>
          <cell r="T384">
            <v>580</v>
          </cell>
          <cell r="U384">
            <v>2.9002900290029006</v>
          </cell>
          <cell r="V384">
            <v>908</v>
          </cell>
          <cell r="W384">
            <v>2.4168862626101304</v>
          </cell>
        </row>
        <row r="385">
          <cell r="A385" t="str">
            <v>BE242 Arr. Leuven</v>
          </cell>
          <cell r="B385">
            <v>75</v>
          </cell>
          <cell r="C385">
            <v>0.7832080200501252</v>
          </cell>
          <cell r="D385">
            <v>150</v>
          </cell>
          <cell r="E385">
            <v>1.9674711437565582</v>
          </cell>
          <cell r="F385">
            <v>5</v>
          </cell>
          <cell r="G385">
            <v>1.3477088948787064</v>
          </cell>
          <cell r="H385">
            <v>230</v>
          </cell>
          <cell r="I385">
            <v>1.3089750156507882</v>
          </cell>
          <cell r="J385">
            <v>0</v>
          </cell>
          <cell r="K385">
            <v>0</v>
          </cell>
          <cell r="L385">
            <v>128</v>
          </cell>
          <cell r="M385">
            <v>1.623953311342299</v>
          </cell>
          <cell r="N385">
            <v>228</v>
          </cell>
          <cell r="O385">
            <v>1.9412515964240102</v>
          </cell>
          <cell r="P385">
            <v>8</v>
          </cell>
          <cell r="Q385">
            <v>2.203856749311295</v>
          </cell>
          <cell r="R385">
            <v>0</v>
          </cell>
          <cell r="S385">
            <v>0</v>
          </cell>
          <cell r="T385">
            <v>364</v>
          </cell>
          <cell r="U385">
            <v>1.8201820182018202</v>
          </cell>
          <cell r="V385">
            <v>594</v>
          </cell>
          <cell r="W385">
            <v>1.5810907929409885</v>
          </cell>
        </row>
        <row r="386">
          <cell r="A386" t="str">
            <v>BE251 Arr. Brugge</v>
          </cell>
          <cell r="B386">
            <v>239</v>
          </cell>
          <cell r="C386">
            <v>2.4958228905597326</v>
          </cell>
          <cell r="D386">
            <v>172</v>
          </cell>
          <cell r="E386">
            <v>2.2560335781741867</v>
          </cell>
          <cell r="F386">
            <v>7</v>
          </cell>
          <cell r="G386">
            <v>1.8867924528301887</v>
          </cell>
          <cell r="H386">
            <v>418</v>
          </cell>
          <cell r="I386">
            <v>2.3789198110523024</v>
          </cell>
          <cell r="J386">
            <v>0</v>
          </cell>
          <cell r="K386">
            <v>0</v>
          </cell>
          <cell r="L386">
            <v>174</v>
          </cell>
          <cell r="M386">
            <v>2.2075615326059377</v>
          </cell>
          <cell r="N386">
            <v>224</v>
          </cell>
          <cell r="O386">
            <v>1.907194550872712</v>
          </cell>
          <cell r="P386">
            <v>4</v>
          </cell>
          <cell r="Q386">
            <v>1.1019283746556474</v>
          </cell>
          <cell r="R386">
            <v>0</v>
          </cell>
          <cell r="S386">
            <v>0</v>
          </cell>
          <cell r="T386">
            <v>402</v>
          </cell>
          <cell r="U386">
            <v>2.01020102010201</v>
          </cell>
          <cell r="V386">
            <v>820</v>
          </cell>
          <cell r="W386">
            <v>2.182650589581836</v>
          </cell>
        </row>
        <row r="387">
          <cell r="A387" t="str">
            <v>BE252 Arr. Diksmuide</v>
          </cell>
          <cell r="B387">
            <v>12</v>
          </cell>
          <cell r="C387">
            <v>0.12531328320802004</v>
          </cell>
          <cell r="D387">
            <v>8</v>
          </cell>
          <cell r="E387">
            <v>0.1049317943336831</v>
          </cell>
          <cell r="F387">
            <v>0</v>
          </cell>
          <cell r="G387">
            <v>0</v>
          </cell>
          <cell r="H387">
            <v>20</v>
          </cell>
          <cell r="I387">
            <v>0.11382391440441636</v>
          </cell>
          <cell r="J387">
            <v>0</v>
          </cell>
          <cell r="K387">
            <v>0</v>
          </cell>
          <cell r="L387">
            <v>19</v>
          </cell>
          <cell r="M387">
            <v>0.2410555696523725</v>
          </cell>
          <cell r="N387">
            <v>22</v>
          </cell>
          <cell r="O387">
            <v>0.18731375053214133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41</v>
          </cell>
          <cell r="U387">
            <v>0.20502050205020503</v>
          </cell>
          <cell r="V387">
            <v>61</v>
          </cell>
          <cell r="W387">
            <v>0.1623679097127951</v>
          </cell>
        </row>
        <row r="388">
          <cell r="A388" t="str">
            <v>BE253 Arr. Ieper</v>
          </cell>
          <cell r="B388">
            <v>31</v>
          </cell>
          <cell r="C388">
            <v>0.32372598162071836</v>
          </cell>
          <cell r="D388">
            <v>33</v>
          </cell>
          <cell r="E388">
            <v>0.43284365162644284</v>
          </cell>
          <cell r="F388">
            <v>2</v>
          </cell>
          <cell r="G388">
            <v>0.5390835579514826</v>
          </cell>
          <cell r="H388">
            <v>66</v>
          </cell>
          <cell r="I388">
            <v>0.37561891753457405</v>
          </cell>
          <cell r="J388">
            <v>0</v>
          </cell>
          <cell r="K388">
            <v>0</v>
          </cell>
          <cell r="L388">
            <v>31</v>
          </cell>
          <cell r="M388">
            <v>0.39330119259071306</v>
          </cell>
          <cell r="N388">
            <v>59</v>
          </cell>
          <cell r="O388">
            <v>0.5023414218816518</v>
          </cell>
          <cell r="P388">
            <v>1</v>
          </cell>
          <cell r="Q388">
            <v>0.27548209366391185</v>
          </cell>
          <cell r="R388">
            <v>0</v>
          </cell>
          <cell r="S388">
            <v>0</v>
          </cell>
          <cell r="T388">
            <v>91</v>
          </cell>
          <cell r="U388">
            <v>0.45504550455045506</v>
          </cell>
          <cell r="V388">
            <v>157</v>
          </cell>
          <cell r="W388">
            <v>0.41789773483457104</v>
          </cell>
        </row>
        <row r="389">
          <cell r="A389" t="str">
            <v>BE254 Arr. Kortrijk</v>
          </cell>
          <cell r="B389">
            <v>81</v>
          </cell>
          <cell r="C389">
            <v>0.8458646616541352</v>
          </cell>
          <cell r="D389">
            <v>83</v>
          </cell>
          <cell r="E389">
            <v>1.0886673662119621</v>
          </cell>
          <cell r="F389">
            <v>2</v>
          </cell>
          <cell r="G389">
            <v>0.5390835579514826</v>
          </cell>
          <cell r="H389">
            <v>166</v>
          </cell>
          <cell r="I389">
            <v>0.9447384895566558</v>
          </cell>
          <cell r="J389">
            <v>0</v>
          </cell>
          <cell r="K389">
            <v>0</v>
          </cell>
          <cell r="L389">
            <v>103</v>
          </cell>
          <cell r="M389">
            <v>1.3067749302207559</v>
          </cell>
          <cell r="N389">
            <v>151</v>
          </cell>
          <cell r="O389">
            <v>1.2856534695615156</v>
          </cell>
          <cell r="P389">
            <v>2</v>
          </cell>
          <cell r="Q389">
            <v>0.5509641873278237</v>
          </cell>
          <cell r="R389">
            <v>0</v>
          </cell>
          <cell r="S389">
            <v>0</v>
          </cell>
          <cell r="T389">
            <v>256</v>
          </cell>
          <cell r="U389">
            <v>1.2801280128012804</v>
          </cell>
          <cell r="V389">
            <v>422</v>
          </cell>
          <cell r="W389">
            <v>1.12326652293114</v>
          </cell>
        </row>
        <row r="390">
          <cell r="A390" t="str">
            <v>BE255 Arr. Oostende</v>
          </cell>
          <cell r="B390">
            <v>89</v>
          </cell>
          <cell r="C390">
            <v>0.929406850459482</v>
          </cell>
          <cell r="D390">
            <v>77</v>
          </cell>
          <cell r="E390">
            <v>1.0099685204617</v>
          </cell>
          <cell r="F390">
            <v>2</v>
          </cell>
          <cell r="G390">
            <v>0.5390835579514826</v>
          </cell>
          <cell r="H390">
            <v>168</v>
          </cell>
          <cell r="I390">
            <v>0.9561208809970975</v>
          </cell>
          <cell r="J390">
            <v>0</v>
          </cell>
          <cell r="K390">
            <v>0</v>
          </cell>
          <cell r="L390">
            <v>90</v>
          </cell>
          <cell r="M390">
            <v>1.1418421720375538</v>
          </cell>
          <cell r="N390">
            <v>169</v>
          </cell>
          <cell r="O390">
            <v>1.4389101745423585</v>
          </cell>
          <cell r="P390">
            <v>1</v>
          </cell>
          <cell r="Q390">
            <v>0.27548209366391185</v>
          </cell>
          <cell r="R390">
            <v>0</v>
          </cell>
          <cell r="S390">
            <v>0</v>
          </cell>
          <cell r="T390">
            <v>260</v>
          </cell>
          <cell r="U390">
            <v>1.3001300130013</v>
          </cell>
          <cell r="V390">
            <v>428</v>
          </cell>
          <cell r="W390">
            <v>1.139237137001251</v>
          </cell>
        </row>
        <row r="391">
          <cell r="A391" t="str">
            <v>BE256 Arr. Roeselare</v>
          </cell>
          <cell r="B391">
            <v>37</v>
          </cell>
          <cell r="C391">
            <v>0.3863826232247285</v>
          </cell>
          <cell r="D391">
            <v>31</v>
          </cell>
          <cell r="E391">
            <v>0.40661070304302205</v>
          </cell>
          <cell r="F391">
            <v>0</v>
          </cell>
          <cell r="G391">
            <v>0</v>
          </cell>
          <cell r="H391">
            <v>68</v>
          </cell>
          <cell r="I391">
            <v>0.3870013089750156</v>
          </cell>
          <cell r="J391">
            <v>0</v>
          </cell>
          <cell r="K391">
            <v>0</v>
          </cell>
          <cell r="L391">
            <v>45</v>
          </cell>
          <cell r="M391">
            <v>0.5709210860187769</v>
          </cell>
          <cell r="N391">
            <v>50</v>
          </cell>
          <cell r="O391">
            <v>0.4257130693912303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95</v>
          </cell>
          <cell r="U391">
            <v>0.4750475047504751</v>
          </cell>
          <cell r="V391">
            <v>163</v>
          </cell>
          <cell r="W391">
            <v>0.43386834890468207</v>
          </cell>
        </row>
        <row r="392">
          <cell r="A392" t="str">
            <v>BE257 Arr. Tielt</v>
          </cell>
          <cell r="B392">
            <v>18</v>
          </cell>
          <cell r="C392">
            <v>0.18796992481203006</v>
          </cell>
          <cell r="D392">
            <v>33</v>
          </cell>
          <cell r="E392">
            <v>0.43284365162644284</v>
          </cell>
          <cell r="F392">
            <v>1</v>
          </cell>
          <cell r="G392">
            <v>0.2695417789757413</v>
          </cell>
          <cell r="H392">
            <v>52</v>
          </cell>
          <cell r="I392">
            <v>0.29594217745148255</v>
          </cell>
          <cell r="J392">
            <v>0</v>
          </cell>
          <cell r="K392">
            <v>0</v>
          </cell>
          <cell r="L392">
            <v>19</v>
          </cell>
          <cell r="M392">
            <v>0.2410555696523725</v>
          </cell>
          <cell r="N392">
            <v>24</v>
          </cell>
          <cell r="O392">
            <v>0.20434227330779056</v>
          </cell>
          <cell r="P392">
            <v>4</v>
          </cell>
          <cell r="Q392">
            <v>1.1019283746556474</v>
          </cell>
          <cell r="R392">
            <v>0</v>
          </cell>
          <cell r="S392">
            <v>0</v>
          </cell>
          <cell r="T392">
            <v>47</v>
          </cell>
          <cell r="U392">
            <v>0.23502350235023503</v>
          </cell>
          <cell r="V392">
            <v>99</v>
          </cell>
          <cell r="W392">
            <v>0.2635151321568314</v>
          </cell>
        </row>
        <row r="393">
          <cell r="A393" t="str">
            <v>BE258 Arr. Veurne</v>
          </cell>
          <cell r="B393">
            <v>30</v>
          </cell>
          <cell r="C393">
            <v>0.3132832080200501</v>
          </cell>
          <cell r="D393">
            <v>30</v>
          </cell>
          <cell r="E393">
            <v>0.3934942287513116</v>
          </cell>
          <cell r="F393">
            <v>0</v>
          </cell>
          <cell r="G393">
            <v>0</v>
          </cell>
          <cell r="H393">
            <v>60</v>
          </cell>
          <cell r="I393">
            <v>0.34147174321324913</v>
          </cell>
          <cell r="J393">
            <v>0</v>
          </cell>
          <cell r="K393">
            <v>0</v>
          </cell>
          <cell r="L393">
            <v>49</v>
          </cell>
          <cell r="M393">
            <v>0.6216696269982238</v>
          </cell>
          <cell r="N393">
            <v>86</v>
          </cell>
          <cell r="O393">
            <v>0.7322264793529161</v>
          </cell>
          <cell r="P393">
            <v>3</v>
          </cell>
          <cell r="Q393">
            <v>0.8264462809917356</v>
          </cell>
          <cell r="R393">
            <v>0</v>
          </cell>
          <cell r="S393">
            <v>0</v>
          </cell>
          <cell r="T393">
            <v>138</v>
          </cell>
          <cell r="U393">
            <v>0.6900690069006901</v>
          </cell>
          <cell r="V393">
            <v>198</v>
          </cell>
          <cell r="W393">
            <v>0.5270302643136628</v>
          </cell>
        </row>
        <row r="394">
          <cell r="A394" t="str">
            <v>BE310 Arr. Nivelles</v>
          </cell>
          <cell r="B394">
            <v>97</v>
          </cell>
          <cell r="C394">
            <v>1.0129490392648286</v>
          </cell>
          <cell r="D394">
            <v>199</v>
          </cell>
          <cell r="E394">
            <v>2.6101783840503674</v>
          </cell>
          <cell r="F394">
            <v>8</v>
          </cell>
          <cell r="G394">
            <v>2.15633423180593</v>
          </cell>
          <cell r="H394">
            <v>304</v>
          </cell>
          <cell r="I394">
            <v>1.7301234989471288</v>
          </cell>
          <cell r="J394">
            <v>0</v>
          </cell>
          <cell r="K394">
            <v>0</v>
          </cell>
          <cell r="L394">
            <v>128</v>
          </cell>
          <cell r="M394">
            <v>1.623953311342299</v>
          </cell>
          <cell r="N394">
            <v>292</v>
          </cell>
          <cell r="O394">
            <v>2.486164325244785</v>
          </cell>
          <cell r="P394">
            <v>9</v>
          </cell>
          <cell r="Q394">
            <v>2.479338842975207</v>
          </cell>
          <cell r="R394">
            <v>0</v>
          </cell>
          <cell r="S394">
            <v>0</v>
          </cell>
          <cell r="T394">
            <v>429</v>
          </cell>
          <cell r="U394">
            <v>2.145214521452145</v>
          </cell>
          <cell r="V394">
            <v>733</v>
          </cell>
          <cell r="W394">
            <v>1.9510766855652266</v>
          </cell>
        </row>
        <row r="395">
          <cell r="A395" t="str">
            <v>BE321 Arr. Ath</v>
          </cell>
          <cell r="B395">
            <v>29</v>
          </cell>
          <cell r="C395">
            <v>0.3028404344193818</v>
          </cell>
          <cell r="D395">
            <v>48</v>
          </cell>
          <cell r="E395">
            <v>0.6295907660020986</v>
          </cell>
          <cell r="F395">
            <v>5</v>
          </cell>
          <cell r="G395">
            <v>1.3477088948787064</v>
          </cell>
          <cell r="H395">
            <v>82</v>
          </cell>
          <cell r="I395">
            <v>0.4666780490581071</v>
          </cell>
          <cell r="J395">
            <v>0</v>
          </cell>
          <cell r="K395">
            <v>0</v>
          </cell>
          <cell r="L395">
            <v>32</v>
          </cell>
          <cell r="M395">
            <v>0.40598832783557476</v>
          </cell>
          <cell r="N395">
            <v>67</v>
          </cell>
          <cell r="O395">
            <v>0.5704555129842486</v>
          </cell>
          <cell r="P395">
            <v>2</v>
          </cell>
          <cell r="Q395">
            <v>0.5509641873278237</v>
          </cell>
          <cell r="R395">
            <v>0</v>
          </cell>
          <cell r="S395">
            <v>0</v>
          </cell>
          <cell r="T395">
            <v>101</v>
          </cell>
          <cell r="U395">
            <v>0.5050505050505051</v>
          </cell>
          <cell r="V395">
            <v>183</v>
          </cell>
          <cell r="W395">
            <v>0.48710372913838534</v>
          </cell>
        </row>
        <row r="396">
          <cell r="A396" t="str">
            <v>BE322 Arr. Charleroi</v>
          </cell>
          <cell r="B396">
            <v>235</v>
          </cell>
          <cell r="C396">
            <v>2.454051796157059</v>
          </cell>
          <cell r="D396">
            <v>410</v>
          </cell>
          <cell r="E396">
            <v>5.37775445960126</v>
          </cell>
          <cell r="F396">
            <v>24</v>
          </cell>
          <cell r="G396">
            <v>6.469002695417789</v>
          </cell>
          <cell r="H396">
            <v>669</v>
          </cell>
          <cell r="I396">
            <v>3.807409936827727</v>
          </cell>
          <cell r="J396">
            <v>0</v>
          </cell>
          <cell r="K396">
            <v>0</v>
          </cell>
          <cell r="L396">
            <v>273</v>
          </cell>
          <cell r="M396">
            <v>3.463587921847247</v>
          </cell>
          <cell r="N396">
            <v>541</v>
          </cell>
          <cell r="O396">
            <v>4.606215410813111</v>
          </cell>
          <cell r="P396">
            <v>16</v>
          </cell>
          <cell r="Q396">
            <v>4.40771349862259</v>
          </cell>
          <cell r="R396">
            <v>1</v>
          </cell>
          <cell r="S396">
            <v>14.285714285714285</v>
          </cell>
          <cell r="T396">
            <v>831</v>
          </cell>
          <cell r="U396">
            <v>4.155415541554156</v>
          </cell>
          <cell r="V396">
            <v>1500</v>
          </cell>
          <cell r="W396">
            <v>3.9926535175277484</v>
          </cell>
        </row>
        <row r="397">
          <cell r="A397" t="str">
            <v>BE323 Arr. Mons</v>
          </cell>
          <cell r="B397">
            <v>141</v>
          </cell>
          <cell r="C397">
            <v>1.4724310776942355</v>
          </cell>
          <cell r="D397">
            <v>232</v>
          </cell>
          <cell r="E397">
            <v>3.0430220356768105</v>
          </cell>
          <cell r="F397">
            <v>12</v>
          </cell>
          <cell r="G397">
            <v>3.2345013477088944</v>
          </cell>
          <cell r="H397">
            <v>385</v>
          </cell>
          <cell r="I397">
            <v>2.191110352285015</v>
          </cell>
          <cell r="J397">
            <v>0</v>
          </cell>
          <cell r="K397">
            <v>0</v>
          </cell>
          <cell r="L397">
            <v>142</v>
          </cell>
          <cell r="M397">
            <v>1.801573204770363</v>
          </cell>
          <cell r="N397">
            <v>314</v>
          </cell>
          <cell r="O397">
            <v>2.673478075776926</v>
          </cell>
          <cell r="P397">
            <v>7</v>
          </cell>
          <cell r="Q397">
            <v>1.9283746556473829</v>
          </cell>
          <cell r="R397">
            <v>0</v>
          </cell>
          <cell r="S397">
            <v>0</v>
          </cell>
          <cell r="T397">
            <v>463</v>
          </cell>
          <cell r="U397">
            <v>2.315231523152315</v>
          </cell>
          <cell r="V397">
            <v>848</v>
          </cell>
          <cell r="W397">
            <v>2.2571801219090206</v>
          </cell>
        </row>
        <row r="398">
          <cell r="A398" t="str">
            <v>BE324 Arr. Mouscron</v>
          </cell>
          <cell r="B398">
            <v>22</v>
          </cell>
          <cell r="C398">
            <v>0.22974101921470344</v>
          </cell>
          <cell r="D398">
            <v>35</v>
          </cell>
          <cell r="E398">
            <v>0.4590766002098636</v>
          </cell>
          <cell r="F398">
            <v>2</v>
          </cell>
          <cell r="G398">
            <v>0.5390835579514826</v>
          </cell>
          <cell r="H398">
            <v>59</v>
          </cell>
          <cell r="I398">
            <v>0.33578054749302827</v>
          </cell>
          <cell r="J398">
            <v>0</v>
          </cell>
          <cell r="K398">
            <v>0</v>
          </cell>
          <cell r="L398">
            <v>19</v>
          </cell>
          <cell r="M398">
            <v>0.2410555696523725</v>
          </cell>
          <cell r="N398">
            <v>66</v>
          </cell>
          <cell r="O398">
            <v>0.5619412515964239</v>
          </cell>
          <cell r="P398">
            <v>2</v>
          </cell>
          <cell r="Q398">
            <v>0.5509641873278237</v>
          </cell>
          <cell r="R398">
            <v>0</v>
          </cell>
          <cell r="S398">
            <v>0</v>
          </cell>
          <cell r="T398">
            <v>87</v>
          </cell>
          <cell r="U398">
            <v>0.435043504350435</v>
          </cell>
          <cell r="V398">
            <v>146</v>
          </cell>
          <cell r="W398">
            <v>0.3886182757060342</v>
          </cell>
        </row>
        <row r="399">
          <cell r="A399" t="str">
            <v>BE325 Arr. Soignies</v>
          </cell>
          <cell r="B399">
            <v>55</v>
          </cell>
          <cell r="C399">
            <v>0.5743525480367585</v>
          </cell>
          <cell r="D399">
            <v>112</v>
          </cell>
          <cell r="E399">
            <v>1.4690451206715633</v>
          </cell>
          <cell r="F399">
            <v>4</v>
          </cell>
          <cell r="G399">
            <v>1.078167115902965</v>
          </cell>
          <cell r="H399">
            <v>171</v>
          </cell>
          <cell r="I399">
            <v>0.9731944681577599</v>
          </cell>
          <cell r="J399">
            <v>0</v>
          </cell>
          <cell r="K399">
            <v>0</v>
          </cell>
          <cell r="L399">
            <v>47</v>
          </cell>
          <cell r="M399">
            <v>0.5962953565085004</v>
          </cell>
          <cell r="N399">
            <v>174</v>
          </cell>
          <cell r="O399">
            <v>1.4814814814814816</v>
          </cell>
          <cell r="P399">
            <v>8</v>
          </cell>
          <cell r="Q399">
            <v>2.203856749311295</v>
          </cell>
          <cell r="R399">
            <v>0</v>
          </cell>
          <cell r="S399">
            <v>0</v>
          </cell>
          <cell r="T399">
            <v>229</v>
          </cell>
          <cell r="U399">
            <v>1.1451145114511452</v>
          </cell>
          <cell r="V399">
            <v>400</v>
          </cell>
          <cell r="W399">
            <v>1.0647076046740664</v>
          </cell>
        </row>
        <row r="400">
          <cell r="A400" t="str">
            <v>BE326 Arr. Thuin</v>
          </cell>
          <cell r="B400">
            <v>85</v>
          </cell>
          <cell r="C400">
            <v>0.8876357560568087</v>
          </cell>
          <cell r="D400">
            <v>86</v>
          </cell>
          <cell r="E400">
            <v>1.1280167890870934</v>
          </cell>
          <cell r="F400">
            <v>4</v>
          </cell>
          <cell r="G400">
            <v>1.078167115902965</v>
          </cell>
          <cell r="H400">
            <v>175</v>
          </cell>
          <cell r="I400">
            <v>0.9959592510386431</v>
          </cell>
          <cell r="J400">
            <v>0</v>
          </cell>
          <cell r="K400">
            <v>0</v>
          </cell>
          <cell r="L400">
            <v>59</v>
          </cell>
          <cell r="M400">
            <v>0.7485409794468408</v>
          </cell>
          <cell r="N400">
            <v>143</v>
          </cell>
          <cell r="O400">
            <v>1.2175393784589186</v>
          </cell>
          <cell r="P400">
            <v>4</v>
          </cell>
          <cell r="Q400">
            <v>1.1019283746556474</v>
          </cell>
          <cell r="R400">
            <v>1</v>
          </cell>
          <cell r="S400">
            <v>14.285714285714285</v>
          </cell>
          <cell r="T400">
            <v>207</v>
          </cell>
          <cell r="U400">
            <v>1.035103510351035</v>
          </cell>
          <cell r="V400">
            <v>382</v>
          </cell>
          <cell r="W400">
            <v>1.0167957624637334</v>
          </cell>
        </row>
        <row r="401">
          <cell r="A401" t="str">
            <v>BE327 Arr. Tournai</v>
          </cell>
          <cell r="B401">
            <v>73</v>
          </cell>
          <cell r="C401">
            <v>0.7623224728487886</v>
          </cell>
          <cell r="D401">
            <v>97</v>
          </cell>
          <cell r="E401">
            <v>1.2722980062959077</v>
          </cell>
          <cell r="F401">
            <v>4</v>
          </cell>
          <cell r="G401">
            <v>1.078167115902965</v>
          </cell>
          <cell r="H401">
            <v>174</v>
          </cell>
          <cell r="I401">
            <v>0.9902680553184224</v>
          </cell>
          <cell r="J401">
            <v>0</v>
          </cell>
          <cell r="K401">
            <v>0</v>
          </cell>
          <cell r="L401">
            <v>73</v>
          </cell>
          <cell r="M401">
            <v>0.9261608728749047</v>
          </cell>
          <cell r="N401">
            <v>174</v>
          </cell>
          <cell r="O401">
            <v>1.4814814814814816</v>
          </cell>
          <cell r="P401">
            <v>5</v>
          </cell>
          <cell r="Q401">
            <v>1.3774104683195594</v>
          </cell>
          <cell r="R401">
            <v>0</v>
          </cell>
          <cell r="S401">
            <v>0</v>
          </cell>
          <cell r="T401">
            <v>252</v>
          </cell>
          <cell r="U401">
            <v>1.2601260126012601</v>
          </cell>
          <cell r="V401">
            <v>426</v>
          </cell>
          <cell r="W401">
            <v>1.1339135989778808</v>
          </cell>
        </row>
        <row r="402">
          <cell r="A402" t="str">
            <v>BE331 Arr. Huy</v>
          </cell>
          <cell r="B402">
            <v>50</v>
          </cell>
          <cell r="C402">
            <v>0.5221386800334169</v>
          </cell>
          <cell r="D402">
            <v>81</v>
          </cell>
          <cell r="E402">
            <v>1.0624344176285414</v>
          </cell>
          <cell r="F402">
            <v>2</v>
          </cell>
          <cell r="G402">
            <v>0.5390835579514826</v>
          </cell>
          <cell r="H402">
            <v>133</v>
          </cell>
          <cell r="I402">
            <v>0.7569290307893688</v>
          </cell>
          <cell r="J402">
            <v>0</v>
          </cell>
          <cell r="K402">
            <v>0</v>
          </cell>
          <cell r="L402">
            <v>46</v>
          </cell>
          <cell r="M402">
            <v>0.5836082212636386</v>
          </cell>
          <cell r="N402">
            <v>138</v>
          </cell>
          <cell r="O402">
            <v>1.1749680715197957</v>
          </cell>
          <cell r="P402">
            <v>4</v>
          </cell>
          <cell r="Q402">
            <v>1.1019283746556474</v>
          </cell>
          <cell r="R402">
            <v>0</v>
          </cell>
          <cell r="S402">
            <v>0</v>
          </cell>
          <cell r="T402">
            <v>188</v>
          </cell>
          <cell r="U402">
            <v>0.9400940094009401</v>
          </cell>
          <cell r="V402">
            <v>321</v>
          </cell>
          <cell r="W402">
            <v>0.8544278527509382</v>
          </cell>
        </row>
        <row r="403">
          <cell r="A403" t="str">
            <v>BE332 Arr. Liège</v>
          </cell>
          <cell r="B403">
            <v>680</v>
          </cell>
          <cell r="C403">
            <v>7.101086048454469</v>
          </cell>
          <cell r="D403">
            <v>545</v>
          </cell>
          <cell r="E403">
            <v>7.148478488982161</v>
          </cell>
          <cell r="F403">
            <v>20</v>
          </cell>
          <cell r="G403">
            <v>5.3908355795148255</v>
          </cell>
          <cell r="H403">
            <v>1245</v>
          </cell>
          <cell r="I403">
            <v>7.08553867167492</v>
          </cell>
          <cell r="J403">
            <v>0</v>
          </cell>
          <cell r="K403">
            <v>0</v>
          </cell>
          <cell r="L403">
            <v>437</v>
          </cell>
          <cell r="M403">
            <v>5.544278102004568</v>
          </cell>
          <cell r="N403">
            <v>725</v>
          </cell>
          <cell r="O403">
            <v>6.172839506172839</v>
          </cell>
          <cell r="P403">
            <v>18</v>
          </cell>
          <cell r="Q403">
            <v>4.958677685950414</v>
          </cell>
          <cell r="R403">
            <v>0</v>
          </cell>
          <cell r="S403">
            <v>0</v>
          </cell>
          <cell r="T403">
            <v>1180</v>
          </cell>
          <cell r="U403">
            <v>5.900590059005902</v>
          </cell>
          <cell r="V403">
            <v>2425</v>
          </cell>
          <cell r="W403">
            <v>6.4547898533365275</v>
          </cell>
        </row>
        <row r="404">
          <cell r="A404" t="str">
            <v>BE334 Arr. Waremme</v>
          </cell>
          <cell r="B404">
            <v>31</v>
          </cell>
          <cell r="C404">
            <v>0.32372598162071836</v>
          </cell>
          <cell r="D404">
            <v>45</v>
          </cell>
          <cell r="E404">
            <v>0.5902413431269675</v>
          </cell>
          <cell r="F404">
            <v>0</v>
          </cell>
          <cell r="G404">
            <v>0</v>
          </cell>
          <cell r="H404">
            <v>76</v>
          </cell>
          <cell r="I404">
            <v>0.4325308747367822</v>
          </cell>
          <cell r="J404">
            <v>0</v>
          </cell>
          <cell r="K404">
            <v>0</v>
          </cell>
          <cell r="L404">
            <v>29</v>
          </cell>
          <cell r="M404">
            <v>0.36792692210098965</v>
          </cell>
          <cell r="N404">
            <v>65</v>
          </cell>
          <cell r="O404">
            <v>0.5534269902085994</v>
          </cell>
          <cell r="P404">
            <v>2</v>
          </cell>
          <cell r="Q404">
            <v>0.5509641873278237</v>
          </cell>
          <cell r="R404">
            <v>0</v>
          </cell>
          <cell r="S404">
            <v>0</v>
          </cell>
          <cell r="T404">
            <v>96</v>
          </cell>
          <cell r="U404">
            <v>0.4800480048004801</v>
          </cell>
          <cell r="V404">
            <v>172</v>
          </cell>
          <cell r="W404">
            <v>0.4578242700098486</v>
          </cell>
        </row>
        <row r="405">
          <cell r="A405" t="str">
            <v>BE335 Arr. Verviers - communes francophones</v>
          </cell>
          <cell r="B405">
            <v>147</v>
          </cell>
          <cell r="C405">
            <v>1.5350877192982455</v>
          </cell>
          <cell r="D405">
            <v>127</v>
          </cell>
          <cell r="E405">
            <v>1.6657922350472192</v>
          </cell>
          <cell r="F405">
            <v>2</v>
          </cell>
          <cell r="G405">
            <v>0.5390835579514826</v>
          </cell>
          <cell r="H405">
            <v>276</v>
          </cell>
          <cell r="I405">
            <v>1.5707700187809461</v>
          </cell>
          <cell r="J405">
            <v>0</v>
          </cell>
          <cell r="K405">
            <v>0</v>
          </cell>
          <cell r="L405">
            <v>99</v>
          </cell>
          <cell r="M405">
            <v>1.2560263892413093</v>
          </cell>
          <cell r="N405">
            <v>185</v>
          </cell>
          <cell r="O405">
            <v>1.5751383567475523</v>
          </cell>
          <cell r="P405">
            <v>3</v>
          </cell>
          <cell r="Q405">
            <v>0.8264462809917356</v>
          </cell>
          <cell r="R405">
            <v>0</v>
          </cell>
          <cell r="S405">
            <v>0</v>
          </cell>
          <cell r="T405">
            <v>287</v>
          </cell>
          <cell r="U405">
            <v>1.435143514351435</v>
          </cell>
          <cell r="V405">
            <v>563</v>
          </cell>
          <cell r="W405">
            <v>1.4985759535787486</v>
          </cell>
        </row>
        <row r="406">
          <cell r="A406" t="str">
            <v>BE336 Bezirk Verviers - Deutschsprachige Gemeinschaft</v>
          </cell>
          <cell r="B406">
            <v>15</v>
          </cell>
          <cell r="C406">
            <v>0.15664160401002505</v>
          </cell>
          <cell r="D406">
            <v>31</v>
          </cell>
          <cell r="E406">
            <v>0.40661070304302205</v>
          </cell>
          <cell r="F406">
            <v>1</v>
          </cell>
          <cell r="G406">
            <v>0.2695417789757413</v>
          </cell>
          <cell r="H406">
            <v>47</v>
          </cell>
          <cell r="I406">
            <v>0.26748619885037844</v>
          </cell>
          <cell r="J406">
            <v>0</v>
          </cell>
          <cell r="K406">
            <v>0</v>
          </cell>
          <cell r="L406">
            <v>21</v>
          </cell>
          <cell r="M406">
            <v>0.2664298401420959</v>
          </cell>
          <cell r="N406">
            <v>63</v>
          </cell>
          <cell r="O406">
            <v>0.5363984674329502</v>
          </cell>
          <cell r="P406">
            <v>2</v>
          </cell>
          <cell r="Q406">
            <v>0.5509641873278237</v>
          </cell>
          <cell r="R406">
            <v>0</v>
          </cell>
          <cell r="S406">
            <v>0</v>
          </cell>
          <cell r="T406">
            <v>86</v>
          </cell>
          <cell r="U406">
            <v>0.4300430043004301</v>
          </cell>
          <cell r="V406">
            <v>133</v>
          </cell>
          <cell r="W406">
            <v>0.35401527855412707</v>
          </cell>
        </row>
        <row r="407">
          <cell r="A407" t="str">
            <v>BE341 Arr. Arlon</v>
          </cell>
          <cell r="B407">
            <v>73</v>
          </cell>
          <cell r="C407">
            <v>0.7623224728487886</v>
          </cell>
          <cell r="D407">
            <v>68</v>
          </cell>
          <cell r="E407">
            <v>0.8919202518363065</v>
          </cell>
          <cell r="F407">
            <v>2</v>
          </cell>
          <cell r="G407">
            <v>0.5390835579514826</v>
          </cell>
          <cell r="H407">
            <v>143</v>
          </cell>
          <cell r="I407">
            <v>0.813840987991577</v>
          </cell>
          <cell r="J407">
            <v>0</v>
          </cell>
          <cell r="K407">
            <v>0</v>
          </cell>
          <cell r="L407">
            <v>31</v>
          </cell>
          <cell r="M407">
            <v>0.39330119259071306</v>
          </cell>
          <cell r="N407">
            <v>58</v>
          </cell>
          <cell r="O407">
            <v>0.49382716049382713</v>
          </cell>
          <cell r="P407">
            <v>3</v>
          </cell>
          <cell r="Q407">
            <v>0.8264462809917356</v>
          </cell>
          <cell r="R407">
            <v>0</v>
          </cell>
          <cell r="S407">
            <v>0</v>
          </cell>
          <cell r="T407">
            <v>92</v>
          </cell>
          <cell r="U407">
            <v>0.46004600460045997</v>
          </cell>
          <cell r="V407">
            <v>235</v>
          </cell>
          <cell r="W407">
            <v>0.625515717746014</v>
          </cell>
        </row>
        <row r="408">
          <cell r="A408" t="str">
            <v>BE342 Arr. Bastogne</v>
          </cell>
          <cell r="B408">
            <v>29</v>
          </cell>
          <cell r="C408">
            <v>0.3028404344193818</v>
          </cell>
          <cell r="D408">
            <v>27</v>
          </cell>
          <cell r="E408">
            <v>0.35414480587618047</v>
          </cell>
          <cell r="F408">
            <v>0</v>
          </cell>
          <cell r="G408">
            <v>0</v>
          </cell>
          <cell r="H408">
            <v>56</v>
          </cell>
          <cell r="I408">
            <v>0.31870696033236584</v>
          </cell>
          <cell r="J408">
            <v>0</v>
          </cell>
          <cell r="K408">
            <v>0</v>
          </cell>
          <cell r="L408">
            <v>26</v>
          </cell>
          <cell r="M408">
            <v>0.3298655163664045</v>
          </cell>
          <cell r="N408">
            <v>36</v>
          </cell>
          <cell r="O408">
            <v>0.30651340996168586</v>
          </cell>
          <cell r="P408">
            <v>4</v>
          </cell>
          <cell r="Q408">
            <v>1.1019283746556474</v>
          </cell>
          <cell r="R408">
            <v>0</v>
          </cell>
          <cell r="S408">
            <v>0</v>
          </cell>
          <cell r="T408">
            <v>66</v>
          </cell>
          <cell r="U408">
            <v>0.33003300330033</v>
          </cell>
          <cell r="V408">
            <v>122</v>
          </cell>
          <cell r="W408">
            <v>0.3247358194255902</v>
          </cell>
        </row>
        <row r="409">
          <cell r="A409" t="str">
            <v>BE343 Arr. Marche-en-Famenne</v>
          </cell>
          <cell r="B409">
            <v>35</v>
          </cell>
          <cell r="C409">
            <v>0.36549707602339176</v>
          </cell>
          <cell r="D409">
            <v>48</v>
          </cell>
          <cell r="E409">
            <v>0.6295907660020986</v>
          </cell>
          <cell r="F409">
            <v>7</v>
          </cell>
          <cell r="G409">
            <v>1.8867924528301887</v>
          </cell>
          <cell r="H409">
            <v>90</v>
          </cell>
          <cell r="I409">
            <v>0.5122076148198736</v>
          </cell>
          <cell r="J409">
            <v>0</v>
          </cell>
          <cell r="K409">
            <v>0</v>
          </cell>
          <cell r="L409">
            <v>34</v>
          </cell>
          <cell r="M409">
            <v>0.43136259832529816</v>
          </cell>
          <cell r="N409">
            <v>48</v>
          </cell>
          <cell r="O409">
            <v>0.4086845466155811</v>
          </cell>
          <cell r="P409">
            <v>1</v>
          </cell>
          <cell r="Q409">
            <v>0.27548209366391185</v>
          </cell>
          <cell r="R409">
            <v>1</v>
          </cell>
          <cell r="S409">
            <v>14.285714285714285</v>
          </cell>
          <cell r="T409">
            <v>84</v>
          </cell>
          <cell r="U409">
            <v>0.42004200420042004</v>
          </cell>
          <cell r="V409">
            <v>174</v>
          </cell>
          <cell r="W409">
            <v>0.46314780803321887</v>
          </cell>
        </row>
        <row r="410">
          <cell r="A410" t="str">
            <v>BE344 Arr. Neufchâteau</v>
          </cell>
          <cell r="B410">
            <v>59</v>
          </cell>
          <cell r="C410">
            <v>0.6161236424394319</v>
          </cell>
          <cell r="D410">
            <v>38</v>
          </cell>
          <cell r="E410">
            <v>0.49842602308499473</v>
          </cell>
          <cell r="F410">
            <v>4</v>
          </cell>
          <cell r="G410">
            <v>1.078167115902965</v>
          </cell>
          <cell r="H410">
            <v>101</v>
          </cell>
          <cell r="I410">
            <v>0.5748107677423027</v>
          </cell>
          <cell r="J410">
            <v>0</v>
          </cell>
          <cell r="K410">
            <v>0</v>
          </cell>
          <cell r="L410">
            <v>35</v>
          </cell>
          <cell r="M410">
            <v>0.4440497335701598</v>
          </cell>
          <cell r="N410">
            <v>78</v>
          </cell>
          <cell r="O410">
            <v>0.6641123882503193</v>
          </cell>
          <cell r="P410">
            <v>2</v>
          </cell>
          <cell r="Q410">
            <v>0.5509641873278237</v>
          </cell>
          <cell r="R410">
            <v>0</v>
          </cell>
          <cell r="S410">
            <v>0</v>
          </cell>
          <cell r="T410">
            <v>115</v>
          </cell>
          <cell r="U410">
            <v>0.5750575057505751</v>
          </cell>
          <cell r="V410">
            <v>216</v>
          </cell>
          <cell r="W410">
            <v>0.5749421065239959</v>
          </cell>
        </row>
        <row r="411">
          <cell r="A411" t="str">
            <v>BE345 Arr. Virton</v>
          </cell>
          <cell r="B411">
            <v>12</v>
          </cell>
          <cell r="C411">
            <v>0.12531328320802004</v>
          </cell>
          <cell r="D411">
            <v>17</v>
          </cell>
          <cell r="E411">
            <v>0.22298006295907663</v>
          </cell>
          <cell r="F411">
            <v>0</v>
          </cell>
          <cell r="G411">
            <v>0</v>
          </cell>
          <cell r="H411">
            <v>29</v>
          </cell>
          <cell r="I411">
            <v>0.16504467588640379</v>
          </cell>
          <cell r="J411">
            <v>0</v>
          </cell>
          <cell r="K411">
            <v>0</v>
          </cell>
          <cell r="L411">
            <v>7</v>
          </cell>
          <cell r="M411">
            <v>0.08880994671403197</v>
          </cell>
          <cell r="N411">
            <v>23</v>
          </cell>
          <cell r="O411">
            <v>0.19582801191996593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</v>
          </cell>
          <cell r="U411">
            <v>0.15001500150015</v>
          </cell>
          <cell r="V411">
            <v>59</v>
          </cell>
          <cell r="W411">
            <v>0.15704437168942478</v>
          </cell>
        </row>
        <row r="412">
          <cell r="A412" t="str">
            <v>BE351 Arr. Dinant</v>
          </cell>
          <cell r="B412">
            <v>27</v>
          </cell>
          <cell r="C412">
            <v>0.28195488721804507</v>
          </cell>
          <cell r="D412">
            <v>44</v>
          </cell>
          <cell r="E412">
            <v>0.577124868835257</v>
          </cell>
          <cell r="F412">
            <v>5</v>
          </cell>
          <cell r="G412">
            <v>1.3477088948787064</v>
          </cell>
          <cell r="H412">
            <v>76</v>
          </cell>
          <cell r="I412">
            <v>0.4325308747367822</v>
          </cell>
          <cell r="J412">
            <v>0</v>
          </cell>
          <cell r="K412">
            <v>0</v>
          </cell>
          <cell r="L412">
            <v>55</v>
          </cell>
          <cell r="M412">
            <v>0.697792438467394</v>
          </cell>
          <cell r="N412">
            <v>120</v>
          </cell>
          <cell r="O412">
            <v>1.0217113665389528</v>
          </cell>
          <cell r="P412">
            <v>3</v>
          </cell>
          <cell r="Q412">
            <v>0.8264462809917356</v>
          </cell>
          <cell r="R412">
            <v>0</v>
          </cell>
          <cell r="S412">
            <v>0</v>
          </cell>
          <cell r="T412">
            <v>178</v>
          </cell>
          <cell r="U412">
            <v>0.89008900890089</v>
          </cell>
          <cell r="V412">
            <v>254</v>
          </cell>
          <cell r="W412">
            <v>0.6760893289680322</v>
          </cell>
        </row>
        <row r="413">
          <cell r="A413" t="str">
            <v>BE352 Arr. Namur</v>
          </cell>
          <cell r="B413">
            <v>179</v>
          </cell>
          <cell r="C413">
            <v>1.869256474519632</v>
          </cell>
          <cell r="D413">
            <v>204</v>
          </cell>
          <cell r="E413">
            <v>2.6757607555089193</v>
          </cell>
          <cell r="F413">
            <v>15</v>
          </cell>
          <cell r="G413">
            <v>4.0431266846361185</v>
          </cell>
          <cell r="H413">
            <v>398</v>
          </cell>
          <cell r="I413">
            <v>2.265095896647886</v>
          </cell>
          <cell r="J413">
            <v>0</v>
          </cell>
          <cell r="K413">
            <v>0</v>
          </cell>
          <cell r="L413">
            <v>141</v>
          </cell>
          <cell r="M413">
            <v>1.7888860695255013</v>
          </cell>
          <cell r="N413">
            <v>302</v>
          </cell>
          <cell r="O413">
            <v>2.571306939123031</v>
          </cell>
          <cell r="P413">
            <v>16</v>
          </cell>
          <cell r="Q413">
            <v>4.40771349862259</v>
          </cell>
          <cell r="R413">
            <v>1</v>
          </cell>
          <cell r="S413">
            <v>14.285714285714285</v>
          </cell>
          <cell r="T413">
            <v>460</v>
          </cell>
          <cell r="U413">
            <v>2.3002300230023005</v>
          </cell>
          <cell r="V413">
            <v>858</v>
          </cell>
          <cell r="W413">
            <v>2.2837978120258726</v>
          </cell>
        </row>
        <row r="414">
          <cell r="A414" t="str">
            <v>BE353 Arr. Philippeville</v>
          </cell>
          <cell r="B414">
            <v>14</v>
          </cell>
          <cell r="C414">
            <v>0.14619883040935672</v>
          </cell>
          <cell r="D414">
            <v>30</v>
          </cell>
          <cell r="E414">
            <v>0.3934942287513116</v>
          </cell>
          <cell r="F414">
            <v>0</v>
          </cell>
          <cell r="G414">
            <v>0</v>
          </cell>
          <cell r="H414">
            <v>44</v>
          </cell>
          <cell r="I414">
            <v>0.250412611689716</v>
          </cell>
          <cell r="J414">
            <v>0</v>
          </cell>
          <cell r="K414">
            <v>0</v>
          </cell>
          <cell r="L414">
            <v>41</v>
          </cell>
          <cell r="M414">
            <v>0.5201725450393302</v>
          </cell>
          <cell r="N414">
            <v>58</v>
          </cell>
          <cell r="O414">
            <v>0.49382716049382713</v>
          </cell>
          <cell r="P414">
            <v>3</v>
          </cell>
          <cell r="Q414">
            <v>0.8264462809917356</v>
          </cell>
          <cell r="R414">
            <v>1</v>
          </cell>
          <cell r="S414">
            <v>14.285714285714285</v>
          </cell>
          <cell r="T414">
            <v>103</v>
          </cell>
          <cell r="U414">
            <v>0.515051505150515</v>
          </cell>
          <cell r="V414">
            <v>147</v>
          </cell>
          <cell r="W414">
            <v>0.3912800447177194</v>
          </cell>
        </row>
        <row r="415">
          <cell r="A415" t="str">
            <v>Total</v>
          </cell>
          <cell r="B415">
            <v>9576</v>
          </cell>
          <cell r="C415">
            <v>100</v>
          </cell>
          <cell r="D415">
            <v>7624</v>
          </cell>
          <cell r="E415">
            <v>100</v>
          </cell>
          <cell r="F415">
            <v>371</v>
          </cell>
          <cell r="G415">
            <v>100</v>
          </cell>
          <cell r="H415">
            <v>17571</v>
          </cell>
          <cell r="I415">
            <v>100</v>
          </cell>
          <cell r="J415">
            <v>1</v>
          </cell>
          <cell r="K415">
            <v>100</v>
          </cell>
          <cell r="L415">
            <v>7882</v>
          </cell>
          <cell r="M415">
            <v>100</v>
          </cell>
          <cell r="N415">
            <v>11745</v>
          </cell>
          <cell r="O415">
            <v>100</v>
          </cell>
          <cell r="P415">
            <v>363</v>
          </cell>
          <cell r="Q415">
            <v>100</v>
          </cell>
          <cell r="R415">
            <v>7</v>
          </cell>
          <cell r="S415">
            <v>100</v>
          </cell>
          <cell r="T415">
            <v>19998</v>
          </cell>
          <cell r="U415">
            <v>100</v>
          </cell>
          <cell r="V415">
            <v>37569</v>
          </cell>
          <cell r="W415">
            <v>100</v>
          </cell>
        </row>
        <row r="420">
          <cell r="A420" t="str">
            <v>inconnus</v>
          </cell>
          <cell r="B420">
            <v>19</v>
          </cell>
          <cell r="C420">
            <v>8.597285067873303</v>
          </cell>
          <cell r="D420">
            <v>1716</v>
          </cell>
          <cell r="E420">
            <v>26.867073743541575</v>
          </cell>
          <cell r="F420">
            <v>3012</v>
          </cell>
          <cell r="G420">
            <v>31.71861836562763</v>
          </cell>
          <cell r="H420">
            <v>3148</v>
          </cell>
          <cell r="I420">
            <v>30.938574938574938</v>
          </cell>
          <cell r="J420">
            <v>3495</v>
          </cell>
          <cell r="K420">
            <v>34.02122067555729</v>
          </cell>
          <cell r="L420">
            <v>278</v>
          </cell>
          <cell r="M420">
            <v>27.335299901671583</v>
          </cell>
          <cell r="N420">
            <v>11668</v>
          </cell>
          <cell r="O420">
            <v>31.05752082834251</v>
          </cell>
        </row>
        <row r="421">
          <cell r="A421" t="str">
            <v>14 Etranger</v>
          </cell>
          <cell r="B421">
            <v>0</v>
          </cell>
          <cell r="C421">
            <v>0</v>
          </cell>
          <cell r="D421">
            <v>13</v>
          </cell>
          <cell r="E421">
            <v>0.20353843745107247</v>
          </cell>
          <cell r="F421">
            <v>25</v>
          </cell>
          <cell r="G421">
            <v>0.2632687447346251</v>
          </cell>
          <cell r="H421">
            <v>20</v>
          </cell>
          <cell r="I421">
            <v>0.19656019656019655</v>
          </cell>
          <cell r="J421">
            <v>16</v>
          </cell>
          <cell r="K421">
            <v>0.15574807748466854</v>
          </cell>
          <cell r="L421">
            <v>2</v>
          </cell>
          <cell r="M421">
            <v>0.1966568338249754</v>
          </cell>
          <cell r="N421">
            <v>76</v>
          </cell>
          <cell r="O421">
            <v>0.2022944448880726</v>
          </cell>
        </row>
        <row r="422">
          <cell r="A422" t="str">
            <v>BE100 Arr. de Bruxelles-Capitale / Arr. van Brussel-Hoofdstad</v>
          </cell>
          <cell r="B422">
            <v>16</v>
          </cell>
          <cell r="C422">
            <v>7.239819004524887</v>
          </cell>
          <cell r="D422">
            <v>848</v>
          </cell>
          <cell r="E422">
            <v>13.276968842962267</v>
          </cell>
          <cell r="F422">
            <v>1192</v>
          </cell>
          <cell r="G422">
            <v>12.552653748946923</v>
          </cell>
          <cell r="H422">
            <v>1052</v>
          </cell>
          <cell r="I422">
            <v>10.33906633906634</v>
          </cell>
          <cell r="J422">
            <v>859</v>
          </cell>
          <cell r="K422">
            <v>8.361724909958143</v>
          </cell>
          <cell r="L422">
            <v>100</v>
          </cell>
          <cell r="M422">
            <v>9.83284169124877</v>
          </cell>
          <cell r="N422">
            <v>4067</v>
          </cell>
          <cell r="O422">
            <v>10.82541457052357</v>
          </cell>
        </row>
        <row r="423">
          <cell r="A423" t="str">
            <v>BE211 Arr. Antwerpen</v>
          </cell>
          <cell r="B423">
            <v>19</v>
          </cell>
          <cell r="C423">
            <v>8.597285067873303</v>
          </cell>
          <cell r="D423">
            <v>386</v>
          </cell>
          <cell r="E423">
            <v>6.043525912008768</v>
          </cell>
          <cell r="F423">
            <v>534</v>
          </cell>
          <cell r="G423">
            <v>5.623420387531592</v>
          </cell>
          <cell r="H423">
            <v>544</v>
          </cell>
          <cell r="I423">
            <v>5.346437346437346</v>
          </cell>
          <cell r="J423">
            <v>612</v>
          </cell>
          <cell r="K423">
            <v>5.957363963788572</v>
          </cell>
          <cell r="L423">
            <v>61</v>
          </cell>
          <cell r="M423">
            <v>5.99803343166175</v>
          </cell>
          <cell r="N423">
            <v>2156</v>
          </cell>
          <cell r="O423">
            <v>5.738773989193217</v>
          </cell>
        </row>
        <row r="424">
          <cell r="A424" t="str">
            <v>BE212 Arr. Mechelen</v>
          </cell>
          <cell r="B424">
            <v>4</v>
          </cell>
          <cell r="C424">
            <v>1.8099547511312217</v>
          </cell>
          <cell r="D424">
            <v>61</v>
          </cell>
          <cell r="E424">
            <v>0.9550649757319556</v>
          </cell>
          <cell r="F424">
            <v>107</v>
          </cell>
          <cell r="G424">
            <v>1.1267902274641954</v>
          </cell>
          <cell r="H424">
            <v>107</v>
          </cell>
          <cell r="I424">
            <v>1.0515970515970516</v>
          </cell>
          <cell r="J424">
            <v>131</v>
          </cell>
          <cell r="K424">
            <v>1.2751873844057238</v>
          </cell>
          <cell r="L424">
            <v>11</v>
          </cell>
          <cell r="M424">
            <v>1.0816125860373649</v>
          </cell>
          <cell r="N424">
            <v>421</v>
          </cell>
          <cell r="O424">
            <v>1.1206047539194548</v>
          </cell>
        </row>
        <row r="425">
          <cell r="A425" t="str">
            <v>BE213 Arr. Turnhout </v>
          </cell>
          <cell r="B425">
            <v>3</v>
          </cell>
          <cell r="C425">
            <v>1.3574660633484164</v>
          </cell>
          <cell r="D425">
            <v>104</v>
          </cell>
          <cell r="E425">
            <v>1.6283074996085798</v>
          </cell>
          <cell r="F425">
            <v>156</v>
          </cell>
          <cell r="G425">
            <v>1.6427969671440605</v>
          </cell>
          <cell r="H425">
            <v>175</v>
          </cell>
          <cell r="I425">
            <v>1.71990171990172</v>
          </cell>
          <cell r="J425">
            <v>246</v>
          </cell>
          <cell r="K425">
            <v>2.3946266913267786</v>
          </cell>
          <cell r="L425">
            <v>12</v>
          </cell>
          <cell r="M425">
            <v>1.1799410029498525</v>
          </cell>
          <cell r="N425">
            <v>696</v>
          </cell>
          <cell r="O425">
            <v>1.8525912321328755</v>
          </cell>
        </row>
        <row r="426">
          <cell r="A426" t="str">
            <v>BE221 Arr. Hasselt </v>
          </cell>
          <cell r="B426">
            <v>1</v>
          </cell>
          <cell r="C426">
            <v>0.45248868778280543</v>
          </cell>
          <cell r="D426">
            <v>144</v>
          </cell>
          <cell r="E426">
            <v>2.254579614842649</v>
          </cell>
          <cell r="F426">
            <v>239</v>
          </cell>
          <cell r="G426">
            <v>2.516849199663016</v>
          </cell>
          <cell r="H426">
            <v>256</v>
          </cell>
          <cell r="I426">
            <v>2.515970515970516</v>
          </cell>
          <cell r="J426">
            <v>257</v>
          </cell>
          <cell r="K426">
            <v>2.5017034945974888</v>
          </cell>
          <cell r="L426">
            <v>23</v>
          </cell>
          <cell r="M426">
            <v>2.2615535889872174</v>
          </cell>
          <cell r="N426">
            <v>920</v>
          </cell>
          <cell r="O426">
            <v>2.448827490750353</v>
          </cell>
        </row>
        <row r="427">
          <cell r="A427" t="str">
            <v>BE222 Arr. Maaseik </v>
          </cell>
          <cell r="B427">
            <v>1</v>
          </cell>
          <cell r="C427">
            <v>0.45248868778280543</v>
          </cell>
          <cell r="D427">
            <v>36</v>
          </cell>
          <cell r="E427">
            <v>0.5636449037106622</v>
          </cell>
          <cell r="F427">
            <v>56</v>
          </cell>
          <cell r="G427">
            <v>0.5897219882055602</v>
          </cell>
          <cell r="H427">
            <v>69</v>
          </cell>
          <cell r="I427">
            <v>0.6781326781326782</v>
          </cell>
          <cell r="J427">
            <v>97</v>
          </cell>
          <cell r="K427">
            <v>0.944222719750803</v>
          </cell>
          <cell r="L427">
            <v>5</v>
          </cell>
          <cell r="M427">
            <v>0.4916420845624386</v>
          </cell>
          <cell r="N427">
            <v>264</v>
          </cell>
          <cell r="O427">
            <v>0.7027070190848839</v>
          </cell>
        </row>
        <row r="428">
          <cell r="A428" t="str">
            <v>BE223 Arr. Tongeren </v>
          </cell>
          <cell r="B428">
            <v>0</v>
          </cell>
          <cell r="C428">
            <v>0</v>
          </cell>
          <cell r="D428">
            <v>37</v>
          </cell>
          <cell r="E428">
            <v>0.579301706591514</v>
          </cell>
          <cell r="F428">
            <v>65</v>
          </cell>
          <cell r="G428">
            <v>0.6844987363100252</v>
          </cell>
          <cell r="H428">
            <v>64</v>
          </cell>
          <cell r="I428">
            <v>0.628992628992629</v>
          </cell>
          <cell r="J428">
            <v>68</v>
          </cell>
          <cell r="K428">
            <v>0.6619293293098414</v>
          </cell>
          <cell r="L428">
            <v>12</v>
          </cell>
          <cell r="M428">
            <v>1.1799410029498525</v>
          </cell>
          <cell r="N428">
            <v>246</v>
          </cell>
          <cell r="O428">
            <v>0.6547951768745509</v>
          </cell>
        </row>
        <row r="429">
          <cell r="A429" t="str">
            <v>BE231 Arr. Aalst </v>
          </cell>
          <cell r="B429">
            <v>11</v>
          </cell>
          <cell r="C429">
            <v>4.97737556561086</v>
          </cell>
          <cell r="D429">
            <v>102</v>
          </cell>
          <cell r="E429">
            <v>1.5969938938468764</v>
          </cell>
          <cell r="F429">
            <v>122</v>
          </cell>
          <cell r="G429">
            <v>1.2847514743049706</v>
          </cell>
          <cell r="H429">
            <v>118</v>
          </cell>
          <cell r="I429">
            <v>1.1597051597051595</v>
          </cell>
          <cell r="J429">
            <v>137</v>
          </cell>
          <cell r="K429">
            <v>1.3335929134624742</v>
          </cell>
          <cell r="L429">
            <v>17</v>
          </cell>
          <cell r="M429">
            <v>1.671583087512291</v>
          </cell>
          <cell r="N429">
            <v>507</v>
          </cell>
          <cell r="O429">
            <v>1.3495168889243792</v>
          </cell>
        </row>
        <row r="430">
          <cell r="A430" t="str">
            <v>BE232 Arr. Dendermonde </v>
          </cell>
          <cell r="B430">
            <v>2</v>
          </cell>
          <cell r="C430">
            <v>0.9049773755656109</v>
          </cell>
          <cell r="D430">
            <v>45</v>
          </cell>
          <cell r="E430">
            <v>0.7045561296383279</v>
          </cell>
          <cell r="F430">
            <v>53</v>
          </cell>
          <cell r="G430">
            <v>0.5581297388374052</v>
          </cell>
          <cell r="H430">
            <v>73</v>
          </cell>
          <cell r="I430">
            <v>0.7174447174447174</v>
          </cell>
          <cell r="J430">
            <v>80</v>
          </cell>
          <cell r="K430">
            <v>0.7787403874233427</v>
          </cell>
          <cell r="L430">
            <v>4</v>
          </cell>
          <cell r="M430">
            <v>0.3933136676499508</v>
          </cell>
          <cell r="N430">
            <v>257</v>
          </cell>
          <cell r="O430">
            <v>0.6840746360030877</v>
          </cell>
        </row>
        <row r="431">
          <cell r="A431" t="str">
            <v>BE233 Arr. Eeklo</v>
          </cell>
          <cell r="B431">
            <v>2</v>
          </cell>
          <cell r="C431">
            <v>0.9049773755656109</v>
          </cell>
          <cell r="D431">
            <v>26</v>
          </cell>
          <cell r="E431">
            <v>0.40707687490214495</v>
          </cell>
          <cell r="F431">
            <v>26</v>
          </cell>
          <cell r="G431">
            <v>0.2737994945240101</v>
          </cell>
          <cell r="H431">
            <v>23</v>
          </cell>
          <cell r="I431">
            <v>0.22604422604422603</v>
          </cell>
          <cell r="J431">
            <v>33</v>
          </cell>
          <cell r="K431">
            <v>0.32123040981212886</v>
          </cell>
          <cell r="L431">
            <v>3</v>
          </cell>
          <cell r="M431">
            <v>0.2949852507374631</v>
          </cell>
          <cell r="N431">
            <v>113</v>
          </cell>
          <cell r="O431">
            <v>0.30077989832042373</v>
          </cell>
        </row>
        <row r="432">
          <cell r="A432" t="str">
            <v>BE234 Arr. Gent</v>
          </cell>
          <cell r="B432">
            <v>5</v>
          </cell>
          <cell r="C432">
            <v>2.262443438914027</v>
          </cell>
          <cell r="D432">
            <v>280</v>
          </cell>
          <cell r="E432">
            <v>4.383904806638485</v>
          </cell>
          <cell r="F432">
            <v>341</v>
          </cell>
          <cell r="G432">
            <v>3.590985678180286</v>
          </cell>
          <cell r="H432">
            <v>373</v>
          </cell>
          <cell r="I432">
            <v>3.6658476658476657</v>
          </cell>
          <cell r="J432">
            <v>378</v>
          </cell>
          <cell r="K432">
            <v>3.6795483305752947</v>
          </cell>
          <cell r="L432">
            <v>33</v>
          </cell>
          <cell r="M432">
            <v>3.2448377581120944</v>
          </cell>
          <cell r="N432">
            <v>1410</v>
          </cell>
          <cell r="O432">
            <v>3.753094306476084</v>
          </cell>
        </row>
        <row r="433">
          <cell r="A433" t="str">
            <v>BE235 Arr. Oudenaarde</v>
          </cell>
          <cell r="B433">
            <v>0</v>
          </cell>
          <cell r="C433">
            <v>0</v>
          </cell>
          <cell r="D433">
            <v>31</v>
          </cell>
          <cell r="E433">
            <v>0.4853608893064036</v>
          </cell>
          <cell r="F433">
            <v>25</v>
          </cell>
          <cell r="G433">
            <v>0.2632687447346251</v>
          </cell>
          <cell r="H433">
            <v>38</v>
          </cell>
          <cell r="I433">
            <v>0.3734643734643734</v>
          </cell>
          <cell r="J433">
            <v>44</v>
          </cell>
          <cell r="K433">
            <v>0.42830721308283853</v>
          </cell>
          <cell r="L433">
            <v>5</v>
          </cell>
          <cell r="M433">
            <v>0.4916420845624386</v>
          </cell>
          <cell r="N433">
            <v>143</v>
          </cell>
          <cell r="O433">
            <v>0.38063296867097873</v>
          </cell>
        </row>
        <row r="434">
          <cell r="A434" t="str">
            <v>BE236 Arr. Sint-Niklaas</v>
          </cell>
          <cell r="B434">
            <v>10</v>
          </cell>
          <cell r="C434">
            <v>4.524886877828054</v>
          </cell>
          <cell r="D434">
            <v>80</v>
          </cell>
          <cell r="E434">
            <v>1.2525442304681385</v>
          </cell>
          <cell r="F434">
            <v>114</v>
          </cell>
          <cell r="G434">
            <v>1.2005054759898905</v>
          </cell>
          <cell r="H434">
            <v>124</v>
          </cell>
          <cell r="I434">
            <v>1.2186732186732188</v>
          </cell>
          <cell r="J434">
            <v>135</v>
          </cell>
          <cell r="K434">
            <v>1.3141244037768909</v>
          </cell>
          <cell r="L434">
            <v>15</v>
          </cell>
          <cell r="M434">
            <v>1.4749262536873156</v>
          </cell>
          <cell r="N434">
            <v>478</v>
          </cell>
          <cell r="O434">
            <v>1.2723255875855093</v>
          </cell>
        </row>
        <row r="435">
          <cell r="A435" t="str">
            <v>BE241 Arr. Halle-Vilvoorde</v>
          </cell>
          <cell r="B435">
            <v>7</v>
          </cell>
          <cell r="C435">
            <v>3.1674208144796383</v>
          </cell>
          <cell r="D435">
            <v>161</v>
          </cell>
          <cell r="E435">
            <v>2.5207452638171284</v>
          </cell>
          <cell r="F435">
            <v>214</v>
          </cell>
          <cell r="G435">
            <v>2.253580454928391</v>
          </cell>
          <cell r="H435">
            <v>246</v>
          </cell>
          <cell r="I435">
            <v>2.4176904176904177</v>
          </cell>
          <cell r="J435">
            <v>252</v>
          </cell>
          <cell r="K435">
            <v>2.4530322203835295</v>
          </cell>
          <cell r="L435">
            <v>28</v>
          </cell>
          <cell r="M435">
            <v>2.7531956735496563</v>
          </cell>
          <cell r="N435">
            <v>908</v>
          </cell>
          <cell r="O435">
            <v>2.4168862626101304</v>
          </cell>
        </row>
        <row r="436">
          <cell r="A436" t="str">
            <v>BE242 Arr. Leuven</v>
          </cell>
          <cell r="B436">
            <v>6</v>
          </cell>
          <cell r="C436">
            <v>2.7149321266968327</v>
          </cell>
          <cell r="D436">
            <v>105</v>
          </cell>
          <cell r="E436">
            <v>1.6439643024894317</v>
          </cell>
          <cell r="F436">
            <v>126</v>
          </cell>
          <cell r="G436">
            <v>1.3268744734625104</v>
          </cell>
          <cell r="H436">
            <v>173</v>
          </cell>
          <cell r="I436">
            <v>1.7002457002457</v>
          </cell>
          <cell r="J436">
            <v>167</v>
          </cell>
          <cell r="K436">
            <v>1.6256205587462282</v>
          </cell>
          <cell r="L436">
            <v>17</v>
          </cell>
          <cell r="M436">
            <v>1.671583087512291</v>
          </cell>
          <cell r="N436">
            <v>594</v>
          </cell>
          <cell r="O436">
            <v>1.5810907929409885</v>
          </cell>
        </row>
        <row r="437">
          <cell r="A437" t="str">
            <v>BE251 Arr. Brugge</v>
          </cell>
          <cell r="B437">
            <v>7</v>
          </cell>
          <cell r="C437">
            <v>3.1674208144796383</v>
          </cell>
          <cell r="D437">
            <v>154</v>
          </cell>
          <cell r="E437">
            <v>2.4111476436511663</v>
          </cell>
          <cell r="F437">
            <v>181</v>
          </cell>
          <cell r="G437">
            <v>1.9060657118786855</v>
          </cell>
          <cell r="H437">
            <v>210</v>
          </cell>
          <cell r="I437">
            <v>2.0638820638820636</v>
          </cell>
          <cell r="J437">
            <v>240</v>
          </cell>
          <cell r="K437">
            <v>2.336221162270028</v>
          </cell>
          <cell r="L437">
            <v>28</v>
          </cell>
          <cell r="M437">
            <v>2.7531956735496563</v>
          </cell>
          <cell r="N437">
            <v>820</v>
          </cell>
          <cell r="O437">
            <v>2.182650589581836</v>
          </cell>
        </row>
        <row r="438">
          <cell r="A438" t="str">
            <v>BE252 Arr. Diksmuide</v>
          </cell>
          <cell r="B438">
            <v>1</v>
          </cell>
          <cell r="C438">
            <v>0.45248868778280543</v>
          </cell>
          <cell r="D438">
            <v>5</v>
          </cell>
          <cell r="E438">
            <v>0.07828401440425865</v>
          </cell>
          <cell r="F438">
            <v>12</v>
          </cell>
          <cell r="G438">
            <v>0.12636899747262004</v>
          </cell>
          <cell r="H438">
            <v>13</v>
          </cell>
          <cell r="I438">
            <v>0.12776412776412777</v>
          </cell>
          <cell r="J438">
            <v>28</v>
          </cell>
          <cell r="K438">
            <v>0.27255913559816997</v>
          </cell>
          <cell r="L438">
            <v>2</v>
          </cell>
          <cell r="M438">
            <v>0.1966568338249754</v>
          </cell>
          <cell r="N438">
            <v>61</v>
          </cell>
          <cell r="O438">
            <v>0.1623679097127951</v>
          </cell>
        </row>
        <row r="439">
          <cell r="A439" t="str">
            <v>BE253 Arr. Ieper</v>
          </cell>
          <cell r="B439">
            <v>5</v>
          </cell>
          <cell r="C439">
            <v>2.262443438914027</v>
          </cell>
          <cell r="D439">
            <v>29</v>
          </cell>
          <cell r="E439">
            <v>0.45404728354470014</v>
          </cell>
          <cell r="F439">
            <v>32</v>
          </cell>
          <cell r="G439">
            <v>0.3369839932603201</v>
          </cell>
          <cell r="H439">
            <v>37</v>
          </cell>
          <cell r="I439">
            <v>0.36363636363636365</v>
          </cell>
          <cell r="J439">
            <v>52</v>
          </cell>
          <cell r="K439">
            <v>0.5061812518251728</v>
          </cell>
          <cell r="L439">
            <v>2</v>
          </cell>
          <cell r="M439">
            <v>0.1966568338249754</v>
          </cell>
          <cell r="N439">
            <v>157</v>
          </cell>
          <cell r="O439">
            <v>0.41789773483457104</v>
          </cell>
        </row>
        <row r="440">
          <cell r="A440" t="str">
            <v>BE254 Arr. Kortrijk</v>
          </cell>
          <cell r="B440">
            <v>3</v>
          </cell>
          <cell r="C440">
            <v>1.3574660633484164</v>
          </cell>
          <cell r="D440">
            <v>60</v>
          </cell>
          <cell r="E440">
            <v>0.9394081728511039</v>
          </cell>
          <cell r="F440">
            <v>118</v>
          </cell>
          <cell r="G440">
            <v>1.2426284751474306</v>
          </cell>
          <cell r="H440">
            <v>97</v>
          </cell>
          <cell r="I440">
            <v>0.9533169533169534</v>
          </cell>
          <cell r="J440">
            <v>132</v>
          </cell>
          <cell r="K440">
            <v>1.2849216392485154</v>
          </cell>
          <cell r="L440">
            <v>12</v>
          </cell>
          <cell r="M440">
            <v>1.1799410029498525</v>
          </cell>
          <cell r="N440">
            <v>422</v>
          </cell>
          <cell r="O440">
            <v>1.12326652293114</v>
          </cell>
        </row>
        <row r="441">
          <cell r="A441" t="str">
            <v>BE255 Arr. Oostende</v>
          </cell>
          <cell r="B441">
            <v>13</v>
          </cell>
          <cell r="C441">
            <v>5.882352941176469</v>
          </cell>
          <cell r="D441">
            <v>84</v>
          </cell>
          <cell r="E441">
            <v>1.3151714419915452</v>
          </cell>
          <cell r="F441">
            <v>95</v>
          </cell>
          <cell r="G441">
            <v>1.0004212299915753</v>
          </cell>
          <cell r="H441">
            <v>129</v>
          </cell>
          <cell r="I441">
            <v>1.2678132678132679</v>
          </cell>
          <cell r="J441">
            <v>100</v>
          </cell>
          <cell r="K441">
            <v>0.9734254842791785</v>
          </cell>
          <cell r="L441">
            <v>7</v>
          </cell>
          <cell r="M441">
            <v>0.6882989183874141</v>
          </cell>
          <cell r="N441">
            <v>428</v>
          </cell>
          <cell r="O441">
            <v>1.139237137001251</v>
          </cell>
        </row>
        <row r="442">
          <cell r="A442" t="str">
            <v>BE256 Arr. Roeselare</v>
          </cell>
          <cell r="B442">
            <v>3</v>
          </cell>
          <cell r="C442">
            <v>1.3574660633484164</v>
          </cell>
          <cell r="D442">
            <v>26</v>
          </cell>
          <cell r="E442">
            <v>0.40707687490214495</v>
          </cell>
          <cell r="F442">
            <v>45</v>
          </cell>
          <cell r="G442">
            <v>0.47388374052232524</v>
          </cell>
          <cell r="H442">
            <v>48</v>
          </cell>
          <cell r="I442">
            <v>0.47174447174447176</v>
          </cell>
          <cell r="J442">
            <v>38</v>
          </cell>
          <cell r="K442">
            <v>0.3699016840260878</v>
          </cell>
          <cell r="L442">
            <v>3</v>
          </cell>
          <cell r="M442">
            <v>0.2949852507374631</v>
          </cell>
          <cell r="N442">
            <v>163</v>
          </cell>
          <cell r="O442">
            <v>0.43386834890468207</v>
          </cell>
        </row>
        <row r="443">
          <cell r="A443" t="str">
            <v>BE257 Arr. Tielt</v>
          </cell>
          <cell r="B443">
            <v>1</v>
          </cell>
          <cell r="C443">
            <v>0.45248868778280543</v>
          </cell>
          <cell r="D443">
            <v>18</v>
          </cell>
          <cell r="E443">
            <v>0.2818224518553311</v>
          </cell>
          <cell r="F443">
            <v>15</v>
          </cell>
          <cell r="G443">
            <v>0.15796124684077506</v>
          </cell>
          <cell r="H443">
            <v>34</v>
          </cell>
          <cell r="I443">
            <v>0.33415233415233414</v>
          </cell>
          <cell r="J443">
            <v>31</v>
          </cell>
          <cell r="K443">
            <v>0.3017619001265453</v>
          </cell>
          <cell r="L443">
            <v>0</v>
          </cell>
          <cell r="M443">
            <v>0</v>
          </cell>
          <cell r="N443">
            <v>99</v>
          </cell>
          <cell r="O443">
            <v>0.2635151321568314</v>
          </cell>
        </row>
        <row r="444">
          <cell r="A444" t="str">
            <v>BE258 Arr. Veurne</v>
          </cell>
          <cell r="B444">
            <v>5</v>
          </cell>
          <cell r="C444">
            <v>2.262443438914027</v>
          </cell>
          <cell r="D444">
            <v>39</v>
          </cell>
          <cell r="E444">
            <v>0.6106153123532174</v>
          </cell>
          <cell r="F444">
            <v>41</v>
          </cell>
          <cell r="G444">
            <v>0.4317607413647851</v>
          </cell>
          <cell r="H444">
            <v>51</v>
          </cell>
          <cell r="I444">
            <v>0.5012285012285013</v>
          </cell>
          <cell r="J444">
            <v>57</v>
          </cell>
          <cell r="K444">
            <v>0.5548525260391317</v>
          </cell>
          <cell r="L444">
            <v>5</v>
          </cell>
          <cell r="M444">
            <v>0.4916420845624386</v>
          </cell>
          <cell r="N444">
            <v>198</v>
          </cell>
          <cell r="O444">
            <v>0.5270302643136628</v>
          </cell>
        </row>
        <row r="445">
          <cell r="A445" t="str">
            <v>BE310 Arr. Nivelles</v>
          </cell>
          <cell r="B445">
            <v>5</v>
          </cell>
          <cell r="C445">
            <v>2.262443438914027</v>
          </cell>
          <cell r="D445">
            <v>114</v>
          </cell>
          <cell r="E445">
            <v>1.7848755284170972</v>
          </cell>
          <cell r="F445">
            <v>168</v>
          </cell>
          <cell r="G445">
            <v>1.7691659646166806</v>
          </cell>
          <cell r="H445">
            <v>224</v>
          </cell>
          <cell r="I445">
            <v>2.2014742014742015</v>
          </cell>
          <cell r="J445">
            <v>194</v>
          </cell>
          <cell r="K445">
            <v>1.888445439501606</v>
          </cell>
          <cell r="L445">
            <v>28</v>
          </cell>
          <cell r="M445">
            <v>2.7531956735496563</v>
          </cell>
          <cell r="N445">
            <v>733</v>
          </cell>
          <cell r="O445">
            <v>1.9510766855652266</v>
          </cell>
        </row>
        <row r="446">
          <cell r="A446" t="str">
            <v>BE321 Arr. Ath</v>
          </cell>
          <cell r="B446">
            <v>0</v>
          </cell>
          <cell r="C446">
            <v>0</v>
          </cell>
          <cell r="D446">
            <v>34</v>
          </cell>
          <cell r="E446">
            <v>0.5323312979489588</v>
          </cell>
          <cell r="F446">
            <v>42</v>
          </cell>
          <cell r="G446">
            <v>0.44229149115417016</v>
          </cell>
          <cell r="H446">
            <v>55</v>
          </cell>
          <cell r="I446">
            <v>0.5405405405405406</v>
          </cell>
          <cell r="J446">
            <v>47</v>
          </cell>
          <cell r="K446">
            <v>0.4575099776112139</v>
          </cell>
          <cell r="L446">
            <v>5</v>
          </cell>
          <cell r="M446">
            <v>0.4916420845624386</v>
          </cell>
          <cell r="N446">
            <v>183</v>
          </cell>
          <cell r="O446">
            <v>0.48710372913838534</v>
          </cell>
        </row>
        <row r="447">
          <cell r="A447" t="str">
            <v>BE322 Arr. Charleroi</v>
          </cell>
          <cell r="B447">
            <v>8</v>
          </cell>
          <cell r="C447">
            <v>3.6199095022624435</v>
          </cell>
          <cell r="D447">
            <v>280</v>
          </cell>
          <cell r="E447">
            <v>4.383904806638485</v>
          </cell>
          <cell r="F447">
            <v>393</v>
          </cell>
          <cell r="G447">
            <v>4.138584667228306</v>
          </cell>
          <cell r="H447">
            <v>420</v>
          </cell>
          <cell r="I447">
            <v>4.127764127764127</v>
          </cell>
          <cell r="J447">
            <v>354</v>
          </cell>
          <cell r="K447">
            <v>3.4459262143482916</v>
          </cell>
          <cell r="L447">
            <v>45</v>
          </cell>
          <cell r="M447">
            <v>4.424778761061947</v>
          </cell>
          <cell r="N447">
            <v>1500</v>
          </cell>
          <cell r="O447">
            <v>3.9926535175277484</v>
          </cell>
        </row>
        <row r="448">
          <cell r="A448" t="str">
            <v>BE323 Arr. Mons</v>
          </cell>
          <cell r="B448">
            <v>6</v>
          </cell>
          <cell r="C448">
            <v>2.7149321266968327</v>
          </cell>
          <cell r="D448">
            <v>158</v>
          </cell>
          <cell r="E448">
            <v>2.473774855174573</v>
          </cell>
          <cell r="F448">
            <v>223</v>
          </cell>
          <cell r="G448">
            <v>2.348357203032856</v>
          </cell>
          <cell r="H448">
            <v>244</v>
          </cell>
          <cell r="I448">
            <v>2.398034398034398</v>
          </cell>
          <cell r="J448">
            <v>203</v>
          </cell>
          <cell r="K448">
            <v>1.976053733086732</v>
          </cell>
          <cell r="L448">
            <v>14</v>
          </cell>
          <cell r="M448">
            <v>1.3765978367748282</v>
          </cell>
          <cell r="N448">
            <v>848</v>
          </cell>
          <cell r="O448">
            <v>2.2571801219090206</v>
          </cell>
        </row>
        <row r="449">
          <cell r="A449" t="str">
            <v>BE324 Arr. Mouscron</v>
          </cell>
          <cell r="B449">
            <v>5</v>
          </cell>
          <cell r="C449">
            <v>2.262443438914027</v>
          </cell>
          <cell r="D449">
            <v>25</v>
          </cell>
          <cell r="E449">
            <v>0.39142007202129325</v>
          </cell>
          <cell r="F449">
            <v>43</v>
          </cell>
          <cell r="G449">
            <v>0.4528222409435551</v>
          </cell>
          <cell r="H449">
            <v>33</v>
          </cell>
          <cell r="I449">
            <v>0.3243243243243243</v>
          </cell>
          <cell r="J449">
            <v>35</v>
          </cell>
          <cell r="K449">
            <v>0.3406989194977124</v>
          </cell>
          <cell r="L449">
            <v>5</v>
          </cell>
          <cell r="M449">
            <v>0.4916420845624386</v>
          </cell>
          <cell r="N449">
            <v>146</v>
          </cell>
          <cell r="O449">
            <v>0.3886182757060342</v>
          </cell>
        </row>
        <row r="450">
          <cell r="A450" t="str">
            <v>BE325 Arr. Soignies</v>
          </cell>
          <cell r="B450">
            <v>0</v>
          </cell>
          <cell r="C450">
            <v>0</v>
          </cell>
          <cell r="D450">
            <v>72</v>
          </cell>
          <cell r="E450">
            <v>1.1272898074213245</v>
          </cell>
          <cell r="F450">
            <v>106</v>
          </cell>
          <cell r="G450">
            <v>1.1162594776748105</v>
          </cell>
          <cell r="H450">
            <v>113</v>
          </cell>
          <cell r="I450">
            <v>1.1105651105651104</v>
          </cell>
          <cell r="J450">
            <v>98</v>
          </cell>
          <cell r="K450">
            <v>0.9539569745935946</v>
          </cell>
          <cell r="L450">
            <v>11</v>
          </cell>
          <cell r="M450">
            <v>1.0816125860373649</v>
          </cell>
          <cell r="N450">
            <v>400</v>
          </cell>
          <cell r="O450">
            <v>1.0647076046740664</v>
          </cell>
        </row>
        <row r="451">
          <cell r="A451" t="str">
            <v>BE326 Arr. Thuin</v>
          </cell>
          <cell r="B451">
            <v>5</v>
          </cell>
          <cell r="C451">
            <v>2.262443438914027</v>
          </cell>
          <cell r="D451">
            <v>49</v>
          </cell>
          <cell r="E451">
            <v>0.7671833411617348</v>
          </cell>
          <cell r="F451">
            <v>103</v>
          </cell>
          <cell r="G451">
            <v>1.0846672283066554</v>
          </cell>
          <cell r="H451">
            <v>121</v>
          </cell>
          <cell r="I451">
            <v>1.1891891891891893</v>
          </cell>
          <cell r="J451">
            <v>96</v>
          </cell>
          <cell r="K451">
            <v>0.9344884649080112</v>
          </cell>
          <cell r="L451">
            <v>8</v>
          </cell>
          <cell r="M451">
            <v>0.7866273352999016</v>
          </cell>
          <cell r="N451">
            <v>382</v>
          </cell>
          <cell r="O451">
            <v>1.0167957624637334</v>
          </cell>
        </row>
        <row r="452">
          <cell r="A452" t="str">
            <v>BE327 Arr. Tournai</v>
          </cell>
          <cell r="B452">
            <v>2</v>
          </cell>
          <cell r="C452">
            <v>0.9049773755656109</v>
          </cell>
          <cell r="D452">
            <v>68</v>
          </cell>
          <cell r="E452">
            <v>1.0646625958979177</v>
          </cell>
          <cell r="F452">
            <v>116</v>
          </cell>
          <cell r="G452">
            <v>1.2215669755686605</v>
          </cell>
          <cell r="H452">
            <v>126</v>
          </cell>
          <cell r="I452">
            <v>1.2383292383292384</v>
          </cell>
          <cell r="J452">
            <v>108</v>
          </cell>
          <cell r="K452">
            <v>1.0512995230215127</v>
          </cell>
          <cell r="L452">
            <v>6</v>
          </cell>
          <cell r="M452">
            <v>0.5899705014749262</v>
          </cell>
          <cell r="N452">
            <v>426</v>
          </cell>
          <cell r="O452">
            <v>1.1339135989778808</v>
          </cell>
        </row>
        <row r="453">
          <cell r="A453" t="str">
            <v>BE331 Arr. Huy</v>
          </cell>
          <cell r="B453">
            <v>4</v>
          </cell>
          <cell r="C453">
            <v>1.8099547511312217</v>
          </cell>
          <cell r="D453">
            <v>47</v>
          </cell>
          <cell r="E453">
            <v>0.7358697354000313</v>
          </cell>
          <cell r="F453">
            <v>76</v>
          </cell>
          <cell r="G453">
            <v>0.8003369839932603</v>
          </cell>
          <cell r="H453">
            <v>98</v>
          </cell>
          <cell r="I453">
            <v>0.9631449631449631</v>
          </cell>
          <cell r="J453">
            <v>87</v>
          </cell>
          <cell r="K453">
            <v>0.8468801713228854</v>
          </cell>
          <cell r="L453">
            <v>9</v>
          </cell>
          <cell r="M453">
            <v>0.8849557522123894</v>
          </cell>
          <cell r="N453">
            <v>321</v>
          </cell>
          <cell r="O453">
            <v>0.8544278527509382</v>
          </cell>
        </row>
        <row r="454">
          <cell r="A454" t="str">
            <v>BE332 Arr. Liège</v>
          </cell>
          <cell r="B454">
            <v>16</v>
          </cell>
          <cell r="C454">
            <v>7.239819004524887</v>
          </cell>
          <cell r="D454">
            <v>459</v>
          </cell>
          <cell r="E454">
            <v>7.186472522310944</v>
          </cell>
          <cell r="F454">
            <v>618</v>
          </cell>
          <cell r="G454">
            <v>6.5080033698399316</v>
          </cell>
          <cell r="H454">
            <v>674</v>
          </cell>
          <cell r="I454">
            <v>6.624078624078623</v>
          </cell>
          <cell r="J454">
            <v>566</v>
          </cell>
          <cell r="K454">
            <v>5.50958824102015</v>
          </cell>
          <cell r="L454">
            <v>92</v>
          </cell>
          <cell r="M454">
            <v>9.04621435594887</v>
          </cell>
          <cell r="N454">
            <v>2425</v>
          </cell>
          <cell r="O454">
            <v>6.4547898533365275</v>
          </cell>
        </row>
        <row r="455">
          <cell r="A455" t="str">
            <v>BE334 Arr. Waremme</v>
          </cell>
          <cell r="B455">
            <v>0</v>
          </cell>
          <cell r="C455">
            <v>0</v>
          </cell>
          <cell r="D455">
            <v>19</v>
          </cell>
          <cell r="E455">
            <v>0.29747925473618286</v>
          </cell>
          <cell r="F455">
            <v>43</v>
          </cell>
          <cell r="G455">
            <v>0.4528222409435551</v>
          </cell>
          <cell r="H455">
            <v>53</v>
          </cell>
          <cell r="I455">
            <v>0.5208845208845209</v>
          </cell>
          <cell r="J455">
            <v>52</v>
          </cell>
          <cell r="K455">
            <v>0.5061812518251728</v>
          </cell>
          <cell r="L455">
            <v>5</v>
          </cell>
          <cell r="M455">
            <v>0.4916420845624386</v>
          </cell>
          <cell r="N455">
            <v>172</v>
          </cell>
          <cell r="O455">
            <v>0.4578242700098486</v>
          </cell>
        </row>
        <row r="456">
          <cell r="A456" t="str">
            <v>BE335 Arr. Verviers - communes francophones</v>
          </cell>
          <cell r="B456">
            <v>8</v>
          </cell>
          <cell r="C456">
            <v>3.6199095022624435</v>
          </cell>
          <cell r="D456">
            <v>102</v>
          </cell>
          <cell r="E456">
            <v>1.5969938938468764</v>
          </cell>
          <cell r="F456">
            <v>113</v>
          </cell>
          <cell r="G456">
            <v>1.1899747262005056</v>
          </cell>
          <cell r="H456">
            <v>161</v>
          </cell>
          <cell r="I456">
            <v>1.5823095823095823</v>
          </cell>
          <cell r="J456">
            <v>150</v>
          </cell>
          <cell r="K456">
            <v>1.4601382264187677</v>
          </cell>
          <cell r="L456">
            <v>29</v>
          </cell>
          <cell r="M456">
            <v>2.8515240904621435</v>
          </cell>
          <cell r="N456">
            <v>563</v>
          </cell>
          <cell r="O456">
            <v>1.4985759535787486</v>
          </cell>
        </row>
        <row r="457">
          <cell r="A457" t="str">
            <v>BE336 Bezirk Verviers - Deutschsprachige Gemeinschaft</v>
          </cell>
          <cell r="B457">
            <v>0</v>
          </cell>
          <cell r="C457">
            <v>0</v>
          </cell>
          <cell r="D457">
            <v>26</v>
          </cell>
          <cell r="E457">
            <v>0.40707687490214495</v>
          </cell>
          <cell r="F457">
            <v>23</v>
          </cell>
          <cell r="G457">
            <v>0.2422072451558551</v>
          </cell>
          <cell r="H457">
            <v>36</v>
          </cell>
          <cell r="I457">
            <v>0.35380835380835385</v>
          </cell>
          <cell r="J457">
            <v>42</v>
          </cell>
          <cell r="K457">
            <v>0.4088387033972549</v>
          </cell>
          <cell r="L457">
            <v>6</v>
          </cell>
          <cell r="M457">
            <v>0.5899705014749262</v>
          </cell>
          <cell r="N457">
            <v>133</v>
          </cell>
          <cell r="O457">
            <v>0.35401527855412707</v>
          </cell>
        </row>
        <row r="458">
          <cell r="A458" t="str">
            <v>BE341 Arr. Arlon</v>
          </cell>
          <cell r="B458">
            <v>4</v>
          </cell>
          <cell r="C458">
            <v>1.8099547511312217</v>
          </cell>
          <cell r="D458">
            <v>57</v>
          </cell>
          <cell r="E458">
            <v>0.8924377642085486</v>
          </cell>
          <cell r="F458">
            <v>66</v>
          </cell>
          <cell r="G458">
            <v>0.6950294860994103</v>
          </cell>
          <cell r="H458">
            <v>48</v>
          </cell>
          <cell r="I458">
            <v>0.47174447174447176</v>
          </cell>
          <cell r="J458">
            <v>52</v>
          </cell>
          <cell r="K458">
            <v>0.5061812518251728</v>
          </cell>
          <cell r="L458">
            <v>8</v>
          </cell>
          <cell r="M458">
            <v>0.7866273352999016</v>
          </cell>
          <cell r="N458">
            <v>235</v>
          </cell>
          <cell r="O458">
            <v>0.625515717746014</v>
          </cell>
        </row>
        <row r="459">
          <cell r="A459" t="str">
            <v>BE342 Arr. Bastogne</v>
          </cell>
          <cell r="B459">
            <v>2</v>
          </cell>
          <cell r="C459">
            <v>0.9049773755656109</v>
          </cell>
          <cell r="D459">
            <v>26</v>
          </cell>
          <cell r="E459">
            <v>0.40707687490214495</v>
          </cell>
          <cell r="F459">
            <v>27</v>
          </cell>
          <cell r="G459">
            <v>0.2843302443133951</v>
          </cell>
          <cell r="H459">
            <v>35</v>
          </cell>
          <cell r="I459">
            <v>0.343980343980344</v>
          </cell>
          <cell r="J459">
            <v>28</v>
          </cell>
          <cell r="K459">
            <v>0.27255913559816997</v>
          </cell>
          <cell r="L459">
            <v>4</v>
          </cell>
          <cell r="M459">
            <v>0.3933136676499508</v>
          </cell>
          <cell r="N459">
            <v>122</v>
          </cell>
          <cell r="O459">
            <v>0.3247358194255902</v>
          </cell>
        </row>
        <row r="460">
          <cell r="A460" t="str">
            <v>BE343 Arr. Marche-en-Famenne</v>
          </cell>
          <cell r="B460">
            <v>1</v>
          </cell>
          <cell r="C460">
            <v>0.45248868778280543</v>
          </cell>
          <cell r="D460">
            <v>28</v>
          </cell>
          <cell r="E460">
            <v>0.4383904806638485</v>
          </cell>
          <cell r="F460">
            <v>32</v>
          </cell>
          <cell r="G460">
            <v>0.3369839932603201</v>
          </cell>
          <cell r="H460">
            <v>61</v>
          </cell>
          <cell r="I460">
            <v>0.5995085995085995</v>
          </cell>
          <cell r="J460">
            <v>45</v>
          </cell>
          <cell r="K460">
            <v>0.4380414679256303</v>
          </cell>
          <cell r="L460">
            <v>7</v>
          </cell>
          <cell r="M460">
            <v>0.6882989183874141</v>
          </cell>
          <cell r="N460">
            <v>174</v>
          </cell>
          <cell r="O460">
            <v>0.46314780803321887</v>
          </cell>
        </row>
        <row r="461">
          <cell r="A461" t="str">
            <v>BE344 Arr. Neufchâteau</v>
          </cell>
          <cell r="B461">
            <v>1</v>
          </cell>
          <cell r="C461">
            <v>0.45248868778280543</v>
          </cell>
          <cell r="D461">
            <v>40</v>
          </cell>
          <cell r="E461">
            <v>0.6262721152340692</v>
          </cell>
          <cell r="F461">
            <v>58</v>
          </cell>
          <cell r="G461">
            <v>0.6107834877843302</v>
          </cell>
          <cell r="H461">
            <v>62</v>
          </cell>
          <cell r="I461">
            <v>0.6093366093366094</v>
          </cell>
          <cell r="J461">
            <v>53</v>
          </cell>
          <cell r="K461">
            <v>0.5159155066679646</v>
          </cell>
          <cell r="L461">
            <v>2</v>
          </cell>
          <cell r="M461">
            <v>0.1966568338249754</v>
          </cell>
          <cell r="N461">
            <v>216</v>
          </cell>
          <cell r="O461">
            <v>0.5749421065239959</v>
          </cell>
        </row>
        <row r="462">
          <cell r="A462" t="str">
            <v>BE345 Arr. Virton</v>
          </cell>
          <cell r="B462">
            <v>1</v>
          </cell>
          <cell r="C462">
            <v>0.45248868778280543</v>
          </cell>
          <cell r="D462">
            <v>13</v>
          </cell>
          <cell r="E462">
            <v>0.20353843745107247</v>
          </cell>
          <cell r="F462">
            <v>8</v>
          </cell>
          <cell r="G462">
            <v>0.08424599831508002</v>
          </cell>
          <cell r="H462">
            <v>18</v>
          </cell>
          <cell r="I462">
            <v>0.17690417690417692</v>
          </cell>
          <cell r="J462">
            <v>17</v>
          </cell>
          <cell r="K462">
            <v>0.16548233232746035</v>
          </cell>
          <cell r="L462">
            <v>2</v>
          </cell>
          <cell r="M462">
            <v>0.1966568338249754</v>
          </cell>
          <cell r="N462">
            <v>59</v>
          </cell>
          <cell r="O462">
            <v>0.15704437168942478</v>
          </cell>
        </row>
        <row r="463">
          <cell r="A463" t="str">
            <v>BE351 Arr. Dinant</v>
          </cell>
          <cell r="B463">
            <v>2</v>
          </cell>
          <cell r="C463">
            <v>0.9049773755656109</v>
          </cell>
          <cell r="D463">
            <v>25</v>
          </cell>
          <cell r="E463">
            <v>0.39142007202129325</v>
          </cell>
          <cell r="F463">
            <v>54</v>
          </cell>
          <cell r="G463">
            <v>0.5686604886267902</v>
          </cell>
          <cell r="H463">
            <v>82</v>
          </cell>
          <cell r="I463">
            <v>0.805896805896806</v>
          </cell>
          <cell r="J463">
            <v>78</v>
          </cell>
          <cell r="K463">
            <v>0.7592718777377592</v>
          </cell>
          <cell r="L463">
            <v>13</v>
          </cell>
          <cell r="M463">
            <v>1.27826941986234</v>
          </cell>
          <cell r="N463">
            <v>254</v>
          </cell>
          <cell r="O463">
            <v>0.6760893289680322</v>
          </cell>
        </row>
        <row r="464">
          <cell r="A464" t="str">
            <v>BE352 Arr. Namur</v>
          </cell>
          <cell r="B464">
            <v>3</v>
          </cell>
          <cell r="C464">
            <v>1.3574660633484164</v>
          </cell>
          <cell r="D464">
            <v>135</v>
          </cell>
          <cell r="E464">
            <v>2.113668388914984</v>
          </cell>
          <cell r="F464">
            <v>202</v>
          </cell>
          <cell r="G464">
            <v>2.127211457455771</v>
          </cell>
          <cell r="H464">
            <v>250</v>
          </cell>
          <cell r="I464">
            <v>2.457002457002457</v>
          </cell>
          <cell r="J464">
            <v>239</v>
          </cell>
          <cell r="K464">
            <v>2.3264869074272365</v>
          </cell>
          <cell r="L464">
            <v>29</v>
          </cell>
          <cell r="M464">
            <v>2.8515240904621435</v>
          </cell>
          <cell r="N464">
            <v>858</v>
          </cell>
          <cell r="O464">
            <v>2.2837978120258726</v>
          </cell>
        </row>
        <row r="465">
          <cell r="A465" t="str">
            <v>BE353 Arr. Philippeville</v>
          </cell>
          <cell r="B465">
            <v>4</v>
          </cell>
          <cell r="C465">
            <v>1.8099547511312217</v>
          </cell>
          <cell r="D465">
            <v>20</v>
          </cell>
          <cell r="E465">
            <v>0.3131360576170346</v>
          </cell>
          <cell r="F465">
            <v>36</v>
          </cell>
          <cell r="G465">
            <v>0.3791069924178602</v>
          </cell>
          <cell r="H465">
            <v>39</v>
          </cell>
          <cell r="I465">
            <v>0.3832923832923833</v>
          </cell>
          <cell r="J465">
            <v>44</v>
          </cell>
          <cell r="K465">
            <v>0.42830721308283853</v>
          </cell>
          <cell r="L465">
            <v>4</v>
          </cell>
          <cell r="M465">
            <v>0.3933136676499508</v>
          </cell>
          <cell r="N465">
            <v>147</v>
          </cell>
          <cell r="O465">
            <v>0.3912800447177194</v>
          </cell>
        </row>
        <row r="466">
          <cell r="A466" t="str">
            <v>Total</v>
          </cell>
          <cell r="B466">
            <v>221</v>
          </cell>
          <cell r="C466">
            <v>100</v>
          </cell>
          <cell r="D466">
            <v>6387</v>
          </cell>
          <cell r="E466">
            <v>100</v>
          </cell>
          <cell r="F466">
            <v>9496</v>
          </cell>
          <cell r="G466">
            <v>100</v>
          </cell>
          <cell r="H466">
            <v>10175</v>
          </cell>
          <cell r="I466">
            <v>100</v>
          </cell>
          <cell r="J466">
            <v>10273</v>
          </cell>
          <cell r="K466">
            <v>100</v>
          </cell>
          <cell r="L466">
            <v>1017</v>
          </cell>
          <cell r="M466">
            <v>100</v>
          </cell>
          <cell r="N466">
            <v>37569</v>
          </cell>
          <cell r="O466">
            <v>100</v>
          </cell>
        </row>
        <row r="472">
          <cell r="A472" t="str">
            <v>inconnus</v>
          </cell>
          <cell r="B472">
            <v>1</v>
          </cell>
          <cell r="C472">
            <v>1.4285714285714286</v>
          </cell>
          <cell r="D472">
            <v>936</v>
          </cell>
          <cell r="E472">
            <v>31.761112996267393</v>
          </cell>
          <cell r="F472">
            <v>1635</v>
          </cell>
          <cell r="G472">
            <v>37.7336718209093</v>
          </cell>
          <cell r="H472">
            <v>1782</v>
          </cell>
          <cell r="I472">
            <v>37.91489361702128</v>
          </cell>
          <cell r="J472">
            <v>1954</v>
          </cell>
          <cell r="K472">
            <v>39.18973124749298</v>
          </cell>
          <cell r="L472">
            <v>147</v>
          </cell>
          <cell r="M472">
            <v>27.476635514018696</v>
          </cell>
          <cell r="N472">
            <v>6455</v>
          </cell>
          <cell r="O472">
            <v>36.736668374025385</v>
          </cell>
          <cell r="P472">
            <v>18</v>
          </cell>
          <cell r="Q472">
            <v>11.920529801324504</v>
          </cell>
          <cell r="R472">
            <v>780</v>
          </cell>
          <cell r="S472">
            <v>22.674418604651166</v>
          </cell>
          <cell r="T472">
            <v>1377</v>
          </cell>
          <cell r="U472">
            <v>26.670540383497965</v>
          </cell>
          <cell r="V472">
            <v>1366</v>
          </cell>
          <cell r="W472">
            <v>24.949771689497716</v>
          </cell>
          <cell r="X472">
            <v>1541</v>
          </cell>
          <cell r="Y472">
            <v>29.146964251938716</v>
          </cell>
          <cell r="Z472">
            <v>131</v>
          </cell>
          <cell r="AA472">
            <v>27.178423236514522</v>
          </cell>
          <cell r="AB472">
            <v>5213</v>
          </cell>
          <cell r="AC472">
            <v>26.067606760676064</v>
          </cell>
          <cell r="AD472">
            <v>11668</v>
          </cell>
          <cell r="AE472">
            <v>31.05752082834251</v>
          </cell>
        </row>
        <row r="473">
          <cell r="A473" t="str">
            <v>14 Etranger</v>
          </cell>
          <cell r="B473">
            <v>0</v>
          </cell>
          <cell r="C473">
            <v>0</v>
          </cell>
          <cell r="D473">
            <v>3</v>
          </cell>
          <cell r="E473">
            <v>0.10179843909060061</v>
          </cell>
          <cell r="F473">
            <v>9</v>
          </cell>
          <cell r="G473">
            <v>0.2077082852527118</v>
          </cell>
          <cell r="H473">
            <v>8</v>
          </cell>
          <cell r="I473">
            <v>0.1702127659574468</v>
          </cell>
          <cell r="J473">
            <v>7</v>
          </cell>
          <cell r="K473">
            <v>0.14039310068190936</v>
          </cell>
          <cell r="L473">
            <v>1</v>
          </cell>
          <cell r="M473">
            <v>0.18691588785046734</v>
          </cell>
          <cell r="N473">
            <v>28</v>
          </cell>
          <cell r="O473">
            <v>0.15935348016618292</v>
          </cell>
          <cell r="P473">
            <v>0</v>
          </cell>
          <cell r="Q473">
            <v>0</v>
          </cell>
          <cell r="R473">
            <v>10</v>
          </cell>
          <cell r="S473">
            <v>0.29069767441860467</v>
          </cell>
          <cell r="T473">
            <v>16</v>
          </cell>
          <cell r="U473">
            <v>0.30989734650397055</v>
          </cell>
          <cell r="V473">
            <v>12</v>
          </cell>
          <cell r="W473">
            <v>0.2191780821917808</v>
          </cell>
          <cell r="X473">
            <v>9</v>
          </cell>
          <cell r="Y473">
            <v>0.17022886324947986</v>
          </cell>
          <cell r="Z473">
            <v>1</v>
          </cell>
          <cell r="AA473">
            <v>0.2074688796680498</v>
          </cell>
          <cell r="AB473">
            <v>48</v>
          </cell>
          <cell r="AC473">
            <v>0.24002400240024005</v>
          </cell>
          <cell r="AD473">
            <v>76</v>
          </cell>
          <cell r="AE473">
            <v>0.2022944448880726</v>
          </cell>
        </row>
        <row r="474">
          <cell r="A474" t="str">
            <v>BE100 Arr. de Bruxelles-Capitale / Arr. van Brussel-Hoofdstad</v>
          </cell>
          <cell r="B474">
            <v>4</v>
          </cell>
          <cell r="C474">
            <v>5.714285714285714</v>
          </cell>
          <cell r="D474">
            <v>325</v>
          </cell>
          <cell r="E474">
            <v>11.028164234815065</v>
          </cell>
          <cell r="F474">
            <v>416</v>
          </cell>
          <cell r="G474">
            <v>9.600738518347566</v>
          </cell>
          <cell r="H474">
            <v>373</v>
          </cell>
          <cell r="I474">
            <v>7.936170212765957</v>
          </cell>
          <cell r="J474">
            <v>373</v>
          </cell>
          <cell r="K474">
            <v>7.480946650621741</v>
          </cell>
          <cell r="L474">
            <v>47</v>
          </cell>
          <cell r="M474">
            <v>8.785046728971963</v>
          </cell>
          <cell r="N474">
            <v>1538</v>
          </cell>
          <cell r="O474">
            <v>8.753059017699618</v>
          </cell>
          <cell r="P474">
            <v>12</v>
          </cell>
          <cell r="Q474">
            <v>7.9470198675496695</v>
          </cell>
          <cell r="R474">
            <v>523</v>
          </cell>
          <cell r="S474">
            <v>15.203488372093025</v>
          </cell>
          <cell r="T474">
            <v>776</v>
          </cell>
          <cell r="U474">
            <v>15.030021305442572</v>
          </cell>
          <cell r="V474">
            <v>679</v>
          </cell>
          <cell r="W474">
            <v>12.401826484018265</v>
          </cell>
          <cell r="X474">
            <v>486</v>
          </cell>
          <cell r="Y474">
            <v>9.192358615471912</v>
          </cell>
          <cell r="Z474">
            <v>53</v>
          </cell>
          <cell r="AA474">
            <v>10.99585062240664</v>
          </cell>
          <cell r="AB474">
            <v>2529</v>
          </cell>
          <cell r="AC474">
            <v>12.646264626462647</v>
          </cell>
          <cell r="AD474">
            <v>4067</v>
          </cell>
          <cell r="AE474">
            <v>10.82541457052357</v>
          </cell>
        </row>
        <row r="475">
          <cell r="A475" t="str">
            <v>BE211 Arr. Antwerpen</v>
          </cell>
          <cell r="B475">
            <v>4</v>
          </cell>
          <cell r="C475">
            <v>5.714285714285714</v>
          </cell>
          <cell r="D475">
            <v>117</v>
          </cell>
          <cell r="E475">
            <v>3.970139124533424</v>
          </cell>
          <cell r="F475">
            <v>174</v>
          </cell>
          <cell r="G475">
            <v>4.01569351488576</v>
          </cell>
          <cell r="H475">
            <v>233</v>
          </cell>
          <cell r="I475">
            <v>4.957446808510638</v>
          </cell>
          <cell r="J475">
            <v>240</v>
          </cell>
          <cell r="K475">
            <v>4.813477737665464</v>
          </cell>
          <cell r="L475">
            <v>28</v>
          </cell>
          <cell r="M475">
            <v>5.233644859813085</v>
          </cell>
          <cell r="N475">
            <v>796</v>
          </cell>
          <cell r="O475">
            <v>4.530191793295772</v>
          </cell>
          <cell r="P475">
            <v>15</v>
          </cell>
          <cell r="Q475">
            <v>9.933774834437086</v>
          </cell>
          <cell r="R475">
            <v>269</v>
          </cell>
          <cell r="S475">
            <v>7.819767441860464</v>
          </cell>
          <cell r="T475">
            <v>360</v>
          </cell>
          <cell r="U475">
            <v>6.972690296339338</v>
          </cell>
          <cell r="V475">
            <v>311</v>
          </cell>
          <cell r="W475">
            <v>5.680365296803654</v>
          </cell>
          <cell r="X475">
            <v>372</v>
          </cell>
          <cell r="Y475">
            <v>7.036126347645168</v>
          </cell>
          <cell r="Z475">
            <v>33</v>
          </cell>
          <cell r="AA475">
            <v>6.846473029045644</v>
          </cell>
          <cell r="AB475">
            <v>1360</v>
          </cell>
          <cell r="AC475">
            <v>6.800680068006801</v>
          </cell>
          <cell r="AD475">
            <v>2156</v>
          </cell>
          <cell r="AE475">
            <v>5.738773989193217</v>
          </cell>
        </row>
        <row r="476">
          <cell r="A476" t="str">
            <v>BE212 Arr. Mechelen</v>
          </cell>
          <cell r="B476">
            <v>3</v>
          </cell>
          <cell r="C476">
            <v>4.285714285714286</v>
          </cell>
          <cell r="D476">
            <v>28</v>
          </cell>
          <cell r="E476">
            <v>0.9501187648456058</v>
          </cell>
          <cell r="F476">
            <v>47</v>
          </cell>
          <cell r="G476">
            <v>1.0846988229863836</v>
          </cell>
          <cell r="H476">
            <v>34</v>
          </cell>
          <cell r="I476">
            <v>0.723404255319149</v>
          </cell>
          <cell r="J476">
            <v>55</v>
          </cell>
          <cell r="K476">
            <v>1.103088648215002</v>
          </cell>
          <cell r="L476">
            <v>9</v>
          </cell>
          <cell r="M476">
            <v>1.6822429906542056</v>
          </cell>
          <cell r="N476">
            <v>176</v>
          </cell>
          <cell r="O476">
            <v>1.001650446758864</v>
          </cell>
          <cell r="P476">
            <v>1</v>
          </cell>
          <cell r="Q476">
            <v>0.6622516556291391</v>
          </cell>
          <cell r="R476">
            <v>33</v>
          </cell>
          <cell r="S476">
            <v>0.9593023255813954</v>
          </cell>
          <cell r="T476">
            <v>60</v>
          </cell>
          <cell r="U476">
            <v>1.1621150493898895</v>
          </cell>
          <cell r="V476">
            <v>73</v>
          </cell>
          <cell r="W476">
            <v>1.3333333333333335</v>
          </cell>
          <cell r="X476">
            <v>76</v>
          </cell>
          <cell r="Y476">
            <v>1.4374881785511633</v>
          </cell>
          <cell r="Z476">
            <v>2</v>
          </cell>
          <cell r="AA476">
            <v>0.4149377593360996</v>
          </cell>
          <cell r="AB476">
            <v>245</v>
          </cell>
          <cell r="AC476">
            <v>1.225122512251225</v>
          </cell>
          <cell r="AD476">
            <v>421</v>
          </cell>
          <cell r="AE476">
            <v>1.1206047539194548</v>
          </cell>
        </row>
        <row r="477">
          <cell r="A477" t="str">
            <v>BE213 Arr. Turnhout </v>
          </cell>
          <cell r="B477">
            <v>1</v>
          </cell>
          <cell r="C477">
            <v>1.4285714285714286</v>
          </cell>
          <cell r="D477">
            <v>54</v>
          </cell>
          <cell r="E477">
            <v>1.8323719036308115</v>
          </cell>
          <cell r="F477">
            <v>73</v>
          </cell>
          <cell r="G477">
            <v>1.6847449803831065</v>
          </cell>
          <cell r="H477">
            <v>55</v>
          </cell>
          <cell r="I477">
            <v>1.1702127659574468</v>
          </cell>
          <cell r="J477">
            <v>105</v>
          </cell>
          <cell r="K477">
            <v>2.10589651022864</v>
          </cell>
          <cell r="L477">
            <v>4</v>
          </cell>
          <cell r="M477">
            <v>0.7476635514018694</v>
          </cell>
          <cell r="N477">
            <v>292</v>
          </cell>
          <cell r="O477">
            <v>1.661829150304479</v>
          </cell>
          <cell r="P477">
            <v>2</v>
          </cell>
          <cell r="Q477">
            <v>1.3245033112582782</v>
          </cell>
          <cell r="R477">
            <v>50</v>
          </cell>
          <cell r="S477">
            <v>1.453488372093023</v>
          </cell>
          <cell r="T477">
            <v>83</v>
          </cell>
          <cell r="U477">
            <v>1.6075924849893475</v>
          </cell>
          <cell r="V477">
            <v>120</v>
          </cell>
          <cell r="W477">
            <v>2.191780821917808</v>
          </cell>
          <cell r="X477">
            <v>141</v>
          </cell>
          <cell r="Y477">
            <v>2.6669188575751845</v>
          </cell>
          <cell r="Z477">
            <v>8</v>
          </cell>
          <cell r="AA477">
            <v>1.6597510373443984</v>
          </cell>
          <cell r="AB477">
            <v>404</v>
          </cell>
          <cell r="AC477">
            <v>2.0202020202020203</v>
          </cell>
          <cell r="AD477">
            <v>696</v>
          </cell>
          <cell r="AE477">
            <v>1.8525912321328755</v>
          </cell>
        </row>
        <row r="478">
          <cell r="A478" t="str">
            <v>BE221 Arr. Hasselt </v>
          </cell>
          <cell r="B478">
            <v>1</v>
          </cell>
          <cell r="C478">
            <v>1.4285714285714286</v>
          </cell>
          <cell r="D478">
            <v>80</v>
          </cell>
          <cell r="E478">
            <v>2.714625042416016</v>
          </cell>
          <cell r="F478">
            <v>107</v>
          </cell>
          <cell r="G478">
            <v>2.469420724671129</v>
          </cell>
          <cell r="H478">
            <v>120</v>
          </cell>
          <cell r="I478">
            <v>2.553191489361702</v>
          </cell>
          <cell r="J478">
            <v>122</v>
          </cell>
          <cell r="K478">
            <v>2.446851183313277</v>
          </cell>
          <cell r="L478">
            <v>11</v>
          </cell>
          <cell r="M478">
            <v>2.0560747663551404</v>
          </cell>
          <cell r="N478">
            <v>441</v>
          </cell>
          <cell r="O478">
            <v>2.509817312617381</v>
          </cell>
          <cell r="P478">
            <v>0</v>
          </cell>
          <cell r="Q478">
            <v>0</v>
          </cell>
          <cell r="R478">
            <v>64</v>
          </cell>
          <cell r="S478">
            <v>1.8604651162790697</v>
          </cell>
          <cell r="T478">
            <v>132</v>
          </cell>
          <cell r="U478">
            <v>2.5566531086577573</v>
          </cell>
          <cell r="V478">
            <v>136</v>
          </cell>
          <cell r="W478">
            <v>2.484018264840183</v>
          </cell>
          <cell r="X478">
            <v>135</v>
          </cell>
          <cell r="Y478">
            <v>2.553432948742198</v>
          </cell>
          <cell r="Z478">
            <v>12</v>
          </cell>
          <cell r="AA478">
            <v>2.4896265560165975</v>
          </cell>
          <cell r="AB478">
            <v>479</v>
          </cell>
          <cell r="AC478">
            <v>2.3952395239523954</v>
          </cell>
          <cell r="AD478">
            <v>920</v>
          </cell>
          <cell r="AE478">
            <v>2.448827490750353</v>
          </cell>
        </row>
        <row r="479">
          <cell r="A479" t="str">
            <v>BE222 Arr. Maaseik </v>
          </cell>
          <cell r="B479">
            <v>0</v>
          </cell>
          <cell r="C479">
            <v>0</v>
          </cell>
          <cell r="D479">
            <v>16</v>
          </cell>
          <cell r="E479">
            <v>0.5429250084832032</v>
          </cell>
          <cell r="F479">
            <v>22</v>
          </cell>
          <cell r="G479">
            <v>0.5077313639510732</v>
          </cell>
          <cell r="H479">
            <v>25</v>
          </cell>
          <cell r="I479">
            <v>0.5319148936170213</v>
          </cell>
          <cell r="J479">
            <v>45</v>
          </cell>
          <cell r="K479">
            <v>0.9025270758122743</v>
          </cell>
          <cell r="L479">
            <v>3</v>
          </cell>
          <cell r="M479">
            <v>0.5607476635514018</v>
          </cell>
          <cell r="N479">
            <v>111</v>
          </cell>
          <cell r="O479">
            <v>0.6317227249445109</v>
          </cell>
          <cell r="P479">
            <v>1</v>
          </cell>
          <cell r="Q479">
            <v>0.6622516556291391</v>
          </cell>
          <cell r="R479">
            <v>20</v>
          </cell>
          <cell r="S479">
            <v>0.5813953488372093</v>
          </cell>
          <cell r="T479">
            <v>34</v>
          </cell>
          <cell r="U479">
            <v>0.6585318613209374</v>
          </cell>
          <cell r="V479">
            <v>44</v>
          </cell>
          <cell r="W479">
            <v>0.8036529680365296</v>
          </cell>
          <cell r="X479">
            <v>52</v>
          </cell>
          <cell r="Y479">
            <v>0.9835445432192169</v>
          </cell>
          <cell r="Z479">
            <v>2</v>
          </cell>
          <cell r="AA479">
            <v>0.4149377593360996</v>
          </cell>
          <cell r="AB479">
            <v>153</v>
          </cell>
          <cell r="AC479">
            <v>0.7650765076507651</v>
          </cell>
          <cell r="AD479">
            <v>264</v>
          </cell>
          <cell r="AE479">
            <v>0.7027070190848839</v>
          </cell>
        </row>
        <row r="480">
          <cell r="A480" t="str">
            <v>BE223 Arr. Tongeren </v>
          </cell>
          <cell r="B480">
            <v>0</v>
          </cell>
          <cell r="C480">
            <v>0</v>
          </cell>
          <cell r="D480">
            <v>22</v>
          </cell>
          <cell r="E480">
            <v>0.7465218866644043</v>
          </cell>
          <cell r="F480">
            <v>29</v>
          </cell>
          <cell r="G480">
            <v>0.6692822524809601</v>
          </cell>
          <cell r="H480">
            <v>23</v>
          </cell>
          <cell r="I480">
            <v>0.48936170212765956</v>
          </cell>
          <cell r="J480">
            <v>27</v>
          </cell>
          <cell r="K480">
            <v>0.5415162454873645</v>
          </cell>
          <cell r="L480">
            <v>5</v>
          </cell>
          <cell r="M480">
            <v>0.9345794392523363</v>
          </cell>
          <cell r="N480">
            <v>106</v>
          </cell>
          <cell r="O480">
            <v>0.6032667463434067</v>
          </cell>
          <cell r="P480">
            <v>0</v>
          </cell>
          <cell r="Q480">
            <v>0</v>
          </cell>
          <cell r="R480">
            <v>15</v>
          </cell>
          <cell r="S480">
            <v>0.436046511627907</v>
          </cell>
          <cell r="T480">
            <v>36</v>
          </cell>
          <cell r="U480">
            <v>0.6972690296339337</v>
          </cell>
          <cell r="V480">
            <v>41</v>
          </cell>
          <cell r="W480">
            <v>0.7488584474885844</v>
          </cell>
          <cell r="X480">
            <v>41</v>
          </cell>
          <cell r="Y480">
            <v>0.7754870436920749</v>
          </cell>
          <cell r="Z480">
            <v>7</v>
          </cell>
          <cell r="AA480">
            <v>1.4522821576763485</v>
          </cell>
          <cell r="AB480">
            <v>140</v>
          </cell>
          <cell r="AC480">
            <v>0.7000700070007001</v>
          </cell>
          <cell r="AD480">
            <v>246</v>
          </cell>
          <cell r="AE480">
            <v>0.6547951768745509</v>
          </cell>
        </row>
        <row r="481">
          <cell r="A481" t="str">
            <v>BE231 Arr. Aalst </v>
          </cell>
          <cell r="B481">
            <v>5</v>
          </cell>
          <cell r="C481">
            <v>7.142857142857142</v>
          </cell>
          <cell r="D481">
            <v>50</v>
          </cell>
          <cell r="E481">
            <v>1.69664065151001</v>
          </cell>
          <cell r="F481">
            <v>70</v>
          </cell>
          <cell r="G481">
            <v>1.6155088852988688</v>
          </cell>
          <cell r="H481">
            <v>48</v>
          </cell>
          <cell r="I481">
            <v>1.0212765957446808</v>
          </cell>
          <cell r="J481">
            <v>60</v>
          </cell>
          <cell r="K481">
            <v>1.203369434416366</v>
          </cell>
          <cell r="L481">
            <v>9</v>
          </cell>
          <cell r="M481">
            <v>1.6822429906542056</v>
          </cell>
          <cell r="N481">
            <v>242</v>
          </cell>
          <cell r="O481">
            <v>1.377269364293438</v>
          </cell>
          <cell r="P481">
            <v>6</v>
          </cell>
          <cell r="Q481">
            <v>3.9735099337748347</v>
          </cell>
          <cell r="R481">
            <v>52</v>
          </cell>
          <cell r="S481">
            <v>1.5116279069767442</v>
          </cell>
          <cell r="T481">
            <v>52</v>
          </cell>
          <cell r="U481">
            <v>1.0071663761379044</v>
          </cell>
          <cell r="V481">
            <v>70</v>
          </cell>
          <cell r="W481">
            <v>1.2785388127853883</v>
          </cell>
          <cell r="X481">
            <v>77</v>
          </cell>
          <cell r="Y481">
            <v>1.4564024966899944</v>
          </cell>
          <cell r="Z481">
            <v>8</v>
          </cell>
          <cell r="AA481">
            <v>1.6597510373443984</v>
          </cell>
          <cell r="AB481">
            <v>265</v>
          </cell>
          <cell r="AC481">
            <v>1.3251325132513252</v>
          </cell>
          <cell r="AD481">
            <v>507</v>
          </cell>
          <cell r="AE481">
            <v>1.3495168889243792</v>
          </cell>
        </row>
        <row r="482">
          <cell r="A482" t="str">
            <v>BE232 Arr. Dendermonde </v>
          </cell>
          <cell r="B482">
            <v>0</v>
          </cell>
          <cell r="C482">
            <v>0</v>
          </cell>
          <cell r="D482">
            <v>19</v>
          </cell>
          <cell r="E482">
            <v>0.6447234475738038</v>
          </cell>
          <cell r="F482">
            <v>26</v>
          </cell>
          <cell r="G482">
            <v>0.6000461573967228</v>
          </cell>
          <cell r="H482">
            <v>37</v>
          </cell>
          <cell r="I482">
            <v>0.7872340425531915</v>
          </cell>
          <cell r="J482">
            <v>39</v>
          </cell>
          <cell r="K482">
            <v>0.7821901323706377</v>
          </cell>
          <cell r="L482">
            <v>1</v>
          </cell>
          <cell r="M482">
            <v>0.18691588785046734</v>
          </cell>
          <cell r="N482">
            <v>122</v>
          </cell>
          <cell r="O482">
            <v>0.6943258778669399</v>
          </cell>
          <cell r="P482">
            <v>2</v>
          </cell>
          <cell r="Q482">
            <v>1.3245033112582782</v>
          </cell>
          <cell r="R482">
            <v>26</v>
          </cell>
          <cell r="S482">
            <v>0.7558139534883721</v>
          </cell>
          <cell r="T482">
            <v>27</v>
          </cell>
          <cell r="U482">
            <v>0.5229517722254503</v>
          </cell>
          <cell r="V482">
            <v>36</v>
          </cell>
          <cell r="W482">
            <v>0.6575342465753425</v>
          </cell>
          <cell r="X482">
            <v>41</v>
          </cell>
          <cell r="Y482">
            <v>0.7754870436920749</v>
          </cell>
          <cell r="Z482">
            <v>3</v>
          </cell>
          <cell r="AA482">
            <v>0.6224066390041494</v>
          </cell>
          <cell r="AB482">
            <v>135</v>
          </cell>
          <cell r="AC482">
            <v>0.6750675067506751</v>
          </cell>
          <cell r="AD482">
            <v>257</v>
          </cell>
          <cell r="AE482">
            <v>0.6840746360030877</v>
          </cell>
        </row>
        <row r="483">
          <cell r="A483" t="str">
            <v>BE233 Arr. Eeklo</v>
          </cell>
          <cell r="B483">
            <v>0</v>
          </cell>
          <cell r="C483">
            <v>0</v>
          </cell>
          <cell r="D483">
            <v>8</v>
          </cell>
          <cell r="E483">
            <v>0.2714625042416016</v>
          </cell>
          <cell r="F483">
            <v>12</v>
          </cell>
          <cell r="G483">
            <v>0.27694438033694896</v>
          </cell>
          <cell r="H483">
            <v>7</v>
          </cell>
          <cell r="I483">
            <v>0.14893617021276595</v>
          </cell>
          <cell r="J483">
            <v>15</v>
          </cell>
          <cell r="K483">
            <v>0.3008423586040915</v>
          </cell>
          <cell r="L483">
            <v>3</v>
          </cell>
          <cell r="M483">
            <v>0.5607476635514018</v>
          </cell>
          <cell r="N483">
            <v>45</v>
          </cell>
          <cell r="O483">
            <v>0.2561038074099368</v>
          </cell>
          <cell r="P483">
            <v>2</v>
          </cell>
          <cell r="Q483">
            <v>1.3245033112582782</v>
          </cell>
          <cell r="R483">
            <v>18</v>
          </cell>
          <cell r="S483">
            <v>0.5232558139534884</v>
          </cell>
          <cell r="T483">
            <v>14</v>
          </cell>
          <cell r="U483">
            <v>0.2711601781909742</v>
          </cell>
          <cell r="V483">
            <v>16</v>
          </cell>
          <cell r="W483">
            <v>0.2922374429223744</v>
          </cell>
          <cell r="X483">
            <v>18</v>
          </cell>
          <cell r="Y483">
            <v>0.3404577264989597</v>
          </cell>
          <cell r="Z483">
            <v>0</v>
          </cell>
          <cell r="AA483">
            <v>0</v>
          </cell>
          <cell r="AB483">
            <v>68</v>
          </cell>
          <cell r="AC483">
            <v>0.34003400340033996</v>
          </cell>
          <cell r="AD483">
            <v>113</v>
          </cell>
          <cell r="AE483">
            <v>0.30077989832042373</v>
          </cell>
        </row>
        <row r="484">
          <cell r="A484" t="str">
            <v>BE234 Arr. Gent</v>
          </cell>
          <cell r="B484">
            <v>1</v>
          </cell>
          <cell r="C484">
            <v>1.4285714285714286</v>
          </cell>
          <cell r="D484">
            <v>146</v>
          </cell>
          <cell r="E484">
            <v>4.95419070240923</v>
          </cell>
          <cell r="F484">
            <v>154</v>
          </cell>
          <cell r="G484">
            <v>3.5541195476575123</v>
          </cell>
          <cell r="H484">
            <v>168</v>
          </cell>
          <cell r="I484">
            <v>3.5744680851063833</v>
          </cell>
          <cell r="J484">
            <v>164</v>
          </cell>
          <cell r="K484">
            <v>3.289209787404733</v>
          </cell>
          <cell r="L484">
            <v>22</v>
          </cell>
          <cell r="M484">
            <v>4.112149532710281</v>
          </cell>
          <cell r="N484">
            <v>655</v>
          </cell>
          <cell r="O484">
            <v>3.727733196744636</v>
          </cell>
          <cell r="P484">
            <v>4</v>
          </cell>
          <cell r="Q484">
            <v>2.6490066225165565</v>
          </cell>
          <cell r="R484">
            <v>134</v>
          </cell>
          <cell r="S484">
            <v>3.895348837209303</v>
          </cell>
          <cell r="T484">
            <v>187</v>
          </cell>
          <cell r="U484">
            <v>3.6219252372651556</v>
          </cell>
          <cell r="V484">
            <v>205</v>
          </cell>
          <cell r="W484">
            <v>3.744292237442922</v>
          </cell>
          <cell r="X484">
            <v>214</v>
          </cell>
          <cell r="Y484">
            <v>4.047664081709854</v>
          </cell>
          <cell r="Z484">
            <v>11</v>
          </cell>
          <cell r="AA484">
            <v>2.2821576763485476</v>
          </cell>
          <cell r="AB484">
            <v>755</v>
          </cell>
          <cell r="AC484">
            <v>3.7753775377537755</v>
          </cell>
          <cell r="AD484">
            <v>1410</v>
          </cell>
          <cell r="AE484">
            <v>3.753094306476084</v>
          </cell>
        </row>
        <row r="485">
          <cell r="A485" t="str">
            <v>BE235 Arr. Oudenaarde</v>
          </cell>
          <cell r="B485">
            <v>0</v>
          </cell>
          <cell r="C485">
            <v>0</v>
          </cell>
          <cell r="D485">
            <v>13</v>
          </cell>
          <cell r="E485">
            <v>0.44112656939260264</v>
          </cell>
          <cell r="F485">
            <v>13</v>
          </cell>
          <cell r="G485">
            <v>0.3000230786983614</v>
          </cell>
          <cell r="H485">
            <v>16</v>
          </cell>
          <cell r="I485">
            <v>0.3404255319148936</v>
          </cell>
          <cell r="J485">
            <v>18</v>
          </cell>
          <cell r="K485">
            <v>0.36101083032490977</v>
          </cell>
          <cell r="L485">
            <v>2</v>
          </cell>
          <cell r="M485">
            <v>0.3738317757009347</v>
          </cell>
          <cell r="N485">
            <v>62</v>
          </cell>
          <cell r="O485">
            <v>0.35285413465369075</v>
          </cell>
          <cell r="P485">
            <v>0</v>
          </cell>
          <cell r="Q485">
            <v>0</v>
          </cell>
          <cell r="R485">
            <v>18</v>
          </cell>
          <cell r="S485">
            <v>0.5232558139534884</v>
          </cell>
          <cell r="T485">
            <v>12</v>
          </cell>
          <cell r="U485">
            <v>0.2324230098779779</v>
          </cell>
          <cell r="V485">
            <v>22</v>
          </cell>
          <cell r="W485">
            <v>0.4018264840182648</v>
          </cell>
          <cell r="X485">
            <v>26</v>
          </cell>
          <cell r="Y485">
            <v>0.49177227160960846</v>
          </cell>
          <cell r="Z485">
            <v>3</v>
          </cell>
          <cell r="AA485">
            <v>0.6224066390041494</v>
          </cell>
          <cell r="AB485">
            <v>81</v>
          </cell>
          <cell r="AC485">
            <v>0.40504050405040504</v>
          </cell>
          <cell r="AD485">
            <v>143</v>
          </cell>
          <cell r="AE485">
            <v>0.38063296867097873</v>
          </cell>
        </row>
        <row r="486">
          <cell r="A486" t="str">
            <v>BE236 Arr. Sint-Niklaas</v>
          </cell>
          <cell r="B486">
            <v>6</v>
          </cell>
          <cell r="C486">
            <v>8.571428571428571</v>
          </cell>
          <cell r="D486">
            <v>31</v>
          </cell>
          <cell r="E486">
            <v>1.0519172039362061</v>
          </cell>
          <cell r="F486">
            <v>52</v>
          </cell>
          <cell r="G486">
            <v>1.2000923147934457</v>
          </cell>
          <cell r="H486">
            <v>45</v>
          </cell>
          <cell r="I486">
            <v>0.9574468085106382</v>
          </cell>
          <cell r="J486">
            <v>52</v>
          </cell>
          <cell r="K486">
            <v>1.0429201764941836</v>
          </cell>
          <cell r="L486">
            <v>7</v>
          </cell>
          <cell r="M486">
            <v>1.3084112149532712</v>
          </cell>
          <cell r="N486">
            <v>193</v>
          </cell>
          <cell r="O486">
            <v>1.098400774002618</v>
          </cell>
          <cell r="P486">
            <v>4</v>
          </cell>
          <cell r="Q486">
            <v>2.6490066225165565</v>
          </cell>
          <cell r="R486">
            <v>49</v>
          </cell>
          <cell r="S486">
            <v>1.4244186046511629</v>
          </cell>
          <cell r="T486">
            <v>62</v>
          </cell>
          <cell r="U486">
            <v>1.200852217702886</v>
          </cell>
          <cell r="V486">
            <v>79</v>
          </cell>
          <cell r="W486">
            <v>1.4429223744292237</v>
          </cell>
          <cell r="X486">
            <v>83</v>
          </cell>
          <cell r="Y486">
            <v>1.569888405522981</v>
          </cell>
          <cell r="Z486">
            <v>8</v>
          </cell>
          <cell r="AA486">
            <v>1.6597510373443984</v>
          </cell>
          <cell r="AB486">
            <v>285</v>
          </cell>
          <cell r="AC486">
            <v>1.4251425142514251</v>
          </cell>
          <cell r="AD486">
            <v>478</v>
          </cell>
          <cell r="AE486">
            <v>1.2723255875855093</v>
          </cell>
        </row>
        <row r="487">
          <cell r="A487" t="str">
            <v>BE241 Arr. Halle-Vilvoorde</v>
          </cell>
          <cell r="B487">
            <v>3</v>
          </cell>
          <cell r="C487">
            <v>4.285714285714286</v>
          </cell>
          <cell r="D487">
            <v>57</v>
          </cell>
          <cell r="E487">
            <v>1.9341703427214116</v>
          </cell>
          <cell r="F487">
            <v>71</v>
          </cell>
          <cell r="G487">
            <v>1.6385875836602815</v>
          </cell>
          <cell r="H487">
            <v>83</v>
          </cell>
          <cell r="I487">
            <v>1.7659574468085106</v>
          </cell>
          <cell r="J487">
            <v>101</v>
          </cell>
          <cell r="K487">
            <v>2.025671881267549</v>
          </cell>
          <cell r="L487">
            <v>13</v>
          </cell>
          <cell r="M487">
            <v>2.4299065420560746</v>
          </cell>
          <cell r="N487">
            <v>328</v>
          </cell>
          <cell r="O487">
            <v>1.8667121962324285</v>
          </cell>
          <cell r="P487">
            <v>4</v>
          </cell>
          <cell r="Q487">
            <v>2.6490066225165565</v>
          </cell>
          <cell r="R487">
            <v>104</v>
          </cell>
          <cell r="S487">
            <v>3.0232558139534884</v>
          </cell>
          <cell r="T487">
            <v>143</v>
          </cell>
          <cell r="U487">
            <v>2.769707534379237</v>
          </cell>
          <cell r="V487">
            <v>163</v>
          </cell>
          <cell r="W487">
            <v>2.9771689497716896</v>
          </cell>
          <cell r="X487">
            <v>151</v>
          </cell>
          <cell r="Y487">
            <v>2.856062038963495</v>
          </cell>
          <cell r="Z487">
            <v>15</v>
          </cell>
          <cell r="AA487">
            <v>3.112033195020747</v>
          </cell>
          <cell r="AB487">
            <v>580</v>
          </cell>
          <cell r="AC487">
            <v>2.9002900290029006</v>
          </cell>
          <cell r="AD487">
            <v>908</v>
          </cell>
          <cell r="AE487">
            <v>2.4168862626101304</v>
          </cell>
        </row>
        <row r="488">
          <cell r="A488" t="str">
            <v>BE242 Arr. Leuven</v>
          </cell>
          <cell r="B488">
            <v>2</v>
          </cell>
          <cell r="C488">
            <v>2.857142857142857</v>
          </cell>
          <cell r="D488">
            <v>35</v>
          </cell>
          <cell r="E488">
            <v>1.187648456057007</v>
          </cell>
          <cell r="F488">
            <v>51</v>
          </cell>
          <cell r="G488">
            <v>1.1770136164320333</v>
          </cell>
          <cell r="H488">
            <v>65</v>
          </cell>
          <cell r="I488">
            <v>1.3829787234042552</v>
          </cell>
          <cell r="J488">
            <v>68</v>
          </cell>
          <cell r="K488">
            <v>1.3638186923385482</v>
          </cell>
          <cell r="L488">
            <v>9</v>
          </cell>
          <cell r="M488">
            <v>1.6822429906542056</v>
          </cell>
          <cell r="N488">
            <v>230</v>
          </cell>
          <cell r="O488">
            <v>1.3089750156507882</v>
          </cell>
          <cell r="P488">
            <v>4</v>
          </cell>
          <cell r="Q488">
            <v>2.6490066225165565</v>
          </cell>
          <cell r="R488">
            <v>70</v>
          </cell>
          <cell r="S488">
            <v>2.0348837209302326</v>
          </cell>
          <cell r="T488">
            <v>75</v>
          </cell>
          <cell r="U488">
            <v>1.4526438117373621</v>
          </cell>
          <cell r="V488">
            <v>108</v>
          </cell>
          <cell r="W488">
            <v>1.9726027397260273</v>
          </cell>
          <cell r="X488">
            <v>99</v>
          </cell>
          <cell r="Y488">
            <v>1.8725174957442787</v>
          </cell>
          <cell r="Z488">
            <v>8</v>
          </cell>
          <cell r="AA488">
            <v>1.6597510373443984</v>
          </cell>
          <cell r="AB488">
            <v>364</v>
          </cell>
          <cell r="AC488">
            <v>1.8201820182018202</v>
          </cell>
          <cell r="AD488">
            <v>594</v>
          </cell>
          <cell r="AE488">
            <v>1.5810907929409885</v>
          </cell>
        </row>
        <row r="489">
          <cell r="A489" t="str">
            <v>BE251 Arr. Brugge</v>
          </cell>
          <cell r="B489">
            <v>5</v>
          </cell>
          <cell r="C489">
            <v>7.142857142857142</v>
          </cell>
          <cell r="D489">
            <v>79</v>
          </cell>
          <cell r="E489">
            <v>2.680692229385816</v>
          </cell>
          <cell r="F489">
            <v>88</v>
          </cell>
          <cell r="G489">
            <v>2.030925455804293</v>
          </cell>
          <cell r="H489">
            <v>97</v>
          </cell>
          <cell r="I489">
            <v>2.0638297872340425</v>
          </cell>
          <cell r="J489">
            <v>132</v>
          </cell>
          <cell r="K489">
            <v>2.6474127557160045</v>
          </cell>
          <cell r="L489">
            <v>17</v>
          </cell>
          <cell r="M489">
            <v>3.1775700934579434</v>
          </cell>
          <cell r="N489">
            <v>418</v>
          </cell>
          <cell r="O489">
            <v>2.3789198110523024</v>
          </cell>
          <cell r="P489">
            <v>2</v>
          </cell>
          <cell r="Q489">
            <v>1.3245033112582782</v>
          </cell>
          <cell r="R489">
            <v>75</v>
          </cell>
          <cell r="S489">
            <v>2.1802325581395348</v>
          </cell>
          <cell r="T489">
            <v>93</v>
          </cell>
          <cell r="U489">
            <v>1.801278326554329</v>
          </cell>
          <cell r="V489">
            <v>113</v>
          </cell>
          <cell r="W489">
            <v>2.0639269406392695</v>
          </cell>
          <cell r="X489">
            <v>108</v>
          </cell>
          <cell r="Y489">
            <v>2.042746358993758</v>
          </cell>
          <cell r="Z489">
            <v>11</v>
          </cell>
          <cell r="AA489">
            <v>2.2821576763485476</v>
          </cell>
          <cell r="AB489">
            <v>402</v>
          </cell>
          <cell r="AC489">
            <v>2.01020102010201</v>
          </cell>
          <cell r="AD489">
            <v>820</v>
          </cell>
          <cell r="AE489">
            <v>2.182650589581836</v>
          </cell>
        </row>
        <row r="490">
          <cell r="A490" t="str">
            <v>BE252 Arr. Diksmuide</v>
          </cell>
          <cell r="B490">
            <v>0</v>
          </cell>
          <cell r="C490">
            <v>0</v>
          </cell>
          <cell r="D490">
            <v>2</v>
          </cell>
          <cell r="E490">
            <v>0.0678656260604004</v>
          </cell>
          <cell r="F490">
            <v>2</v>
          </cell>
          <cell r="G490">
            <v>0.04615739672282484</v>
          </cell>
          <cell r="H490">
            <v>1</v>
          </cell>
          <cell r="I490">
            <v>0.02127659574468085</v>
          </cell>
          <cell r="J490">
            <v>13</v>
          </cell>
          <cell r="K490">
            <v>0.2607300441235459</v>
          </cell>
          <cell r="L490">
            <v>2</v>
          </cell>
          <cell r="M490">
            <v>0.3738317757009347</v>
          </cell>
          <cell r="N490">
            <v>20</v>
          </cell>
          <cell r="O490">
            <v>0.11382391440441636</v>
          </cell>
          <cell r="P490">
            <v>1</v>
          </cell>
          <cell r="Q490">
            <v>0.6622516556291391</v>
          </cell>
          <cell r="R490">
            <v>3</v>
          </cell>
          <cell r="S490">
            <v>0.08720930232558138</v>
          </cell>
          <cell r="T490">
            <v>10</v>
          </cell>
          <cell r="U490">
            <v>0.19368584156498161</v>
          </cell>
          <cell r="V490">
            <v>12</v>
          </cell>
          <cell r="W490">
            <v>0.2191780821917808</v>
          </cell>
          <cell r="X490">
            <v>15</v>
          </cell>
          <cell r="Y490">
            <v>0.2837147720824664</v>
          </cell>
          <cell r="Z490">
            <v>0</v>
          </cell>
          <cell r="AA490">
            <v>0</v>
          </cell>
          <cell r="AB490">
            <v>41</v>
          </cell>
          <cell r="AC490">
            <v>0.20502050205020503</v>
          </cell>
          <cell r="AD490">
            <v>61</v>
          </cell>
          <cell r="AE490">
            <v>0.1623679097127951</v>
          </cell>
        </row>
        <row r="491">
          <cell r="A491" t="str">
            <v>BE253 Arr. Ieper</v>
          </cell>
          <cell r="B491">
            <v>3</v>
          </cell>
          <cell r="C491">
            <v>4.285714285714286</v>
          </cell>
          <cell r="D491">
            <v>11</v>
          </cell>
          <cell r="E491">
            <v>0.37326094333220217</v>
          </cell>
          <cell r="F491">
            <v>14</v>
          </cell>
          <cell r="G491">
            <v>0.32310177705977383</v>
          </cell>
          <cell r="H491">
            <v>14</v>
          </cell>
          <cell r="I491">
            <v>0.2978723404255319</v>
          </cell>
          <cell r="J491">
            <v>24</v>
          </cell>
          <cell r="K491">
            <v>0.4813477737665464</v>
          </cell>
          <cell r="L491">
            <v>0</v>
          </cell>
          <cell r="M491">
            <v>0</v>
          </cell>
          <cell r="N491">
            <v>66</v>
          </cell>
          <cell r="O491">
            <v>0.37561891753457405</v>
          </cell>
          <cell r="P491">
            <v>2</v>
          </cell>
          <cell r="Q491">
            <v>1.3245033112582782</v>
          </cell>
          <cell r="R491">
            <v>18</v>
          </cell>
          <cell r="S491">
            <v>0.5232558139534884</v>
          </cell>
          <cell r="T491">
            <v>18</v>
          </cell>
          <cell r="U491">
            <v>0.34863451481696683</v>
          </cell>
          <cell r="V491">
            <v>23</v>
          </cell>
          <cell r="W491">
            <v>0.4200913242009132</v>
          </cell>
          <cell r="X491">
            <v>28</v>
          </cell>
          <cell r="Y491">
            <v>0.5296009078872707</v>
          </cell>
          <cell r="Z491">
            <v>2</v>
          </cell>
          <cell r="AA491">
            <v>0.4149377593360996</v>
          </cell>
          <cell r="AB491">
            <v>91</v>
          </cell>
          <cell r="AC491">
            <v>0.45504550455045506</v>
          </cell>
          <cell r="AD491">
            <v>157</v>
          </cell>
          <cell r="AE491">
            <v>0.41789773483457104</v>
          </cell>
        </row>
        <row r="492">
          <cell r="A492" t="str">
            <v>BE254 Arr. Kortrijk</v>
          </cell>
          <cell r="B492">
            <v>1</v>
          </cell>
          <cell r="C492">
            <v>1.4285714285714286</v>
          </cell>
          <cell r="D492">
            <v>18</v>
          </cell>
          <cell r="E492">
            <v>0.6107906345436036</v>
          </cell>
          <cell r="F492">
            <v>51</v>
          </cell>
          <cell r="G492">
            <v>1.1770136164320333</v>
          </cell>
          <cell r="H492">
            <v>30</v>
          </cell>
          <cell r="I492">
            <v>0.6382978723404255</v>
          </cell>
          <cell r="J492">
            <v>62</v>
          </cell>
          <cell r="K492">
            <v>1.2434817488969114</v>
          </cell>
          <cell r="L492">
            <v>4</v>
          </cell>
          <cell r="M492">
            <v>0.7476635514018694</v>
          </cell>
          <cell r="N492">
            <v>166</v>
          </cell>
          <cell r="O492">
            <v>0.9447384895566558</v>
          </cell>
          <cell r="P492">
            <v>2</v>
          </cell>
          <cell r="Q492">
            <v>1.3245033112582782</v>
          </cell>
          <cell r="R492">
            <v>42</v>
          </cell>
          <cell r="S492">
            <v>1.2209302325581395</v>
          </cell>
          <cell r="T492">
            <v>67</v>
          </cell>
          <cell r="U492">
            <v>1.2976951384853768</v>
          </cell>
          <cell r="V492">
            <v>67</v>
          </cell>
          <cell r="W492">
            <v>1.223744292237443</v>
          </cell>
          <cell r="X492">
            <v>70</v>
          </cell>
          <cell r="Y492">
            <v>1.3240022697181766</v>
          </cell>
          <cell r="Z492">
            <v>8</v>
          </cell>
          <cell r="AA492">
            <v>1.6597510373443984</v>
          </cell>
          <cell r="AB492">
            <v>256</v>
          </cell>
          <cell r="AC492">
            <v>1.2801280128012804</v>
          </cell>
          <cell r="AD492">
            <v>422</v>
          </cell>
          <cell r="AE492">
            <v>1.12326652293114</v>
          </cell>
        </row>
        <row r="493">
          <cell r="A493" t="str">
            <v>BE255 Arr. Oostende</v>
          </cell>
          <cell r="B493">
            <v>10</v>
          </cell>
          <cell r="C493">
            <v>14.285714285714285</v>
          </cell>
          <cell r="D493">
            <v>37</v>
          </cell>
          <cell r="E493">
            <v>1.2555140821174076</v>
          </cell>
          <cell r="F493">
            <v>32</v>
          </cell>
          <cell r="G493">
            <v>0.7385183475651974</v>
          </cell>
          <cell r="H493">
            <v>43</v>
          </cell>
          <cell r="I493">
            <v>0.9148936170212765</v>
          </cell>
          <cell r="J493">
            <v>40</v>
          </cell>
          <cell r="K493">
            <v>0.8022462896109106</v>
          </cell>
          <cell r="L493">
            <v>6</v>
          </cell>
          <cell r="M493">
            <v>1.1214953271028036</v>
          </cell>
          <cell r="N493">
            <v>168</v>
          </cell>
          <cell r="O493">
            <v>0.9561208809970975</v>
          </cell>
          <cell r="P493">
            <v>3</v>
          </cell>
          <cell r="Q493">
            <v>1.9867549668874174</v>
          </cell>
          <cell r="R493">
            <v>47</v>
          </cell>
          <cell r="S493">
            <v>1.3662790697674418</v>
          </cell>
          <cell r="T493">
            <v>63</v>
          </cell>
          <cell r="U493">
            <v>1.220220801859384</v>
          </cell>
          <cell r="V493">
            <v>86</v>
          </cell>
          <cell r="W493">
            <v>1.5707762557077627</v>
          </cell>
          <cell r="X493">
            <v>60</v>
          </cell>
          <cell r="Y493">
            <v>1.1348590883298657</v>
          </cell>
          <cell r="Z493">
            <v>1</v>
          </cell>
          <cell r="AA493">
            <v>0.2074688796680498</v>
          </cell>
          <cell r="AB493">
            <v>260</v>
          </cell>
          <cell r="AC493">
            <v>1.3001300130013</v>
          </cell>
          <cell r="AD493">
            <v>428</v>
          </cell>
          <cell r="AE493">
            <v>1.139237137001251</v>
          </cell>
        </row>
        <row r="494">
          <cell r="A494" t="str">
            <v>BE256 Arr. Roeselare</v>
          </cell>
          <cell r="B494">
            <v>2</v>
          </cell>
          <cell r="C494">
            <v>2.857142857142857</v>
          </cell>
          <cell r="D494">
            <v>9</v>
          </cell>
          <cell r="E494">
            <v>0.3053953172718018</v>
          </cell>
          <cell r="F494">
            <v>18</v>
          </cell>
          <cell r="G494">
            <v>0.4154165705054236</v>
          </cell>
          <cell r="H494">
            <v>20</v>
          </cell>
          <cell r="I494">
            <v>0.425531914893617</v>
          </cell>
          <cell r="J494">
            <v>18</v>
          </cell>
          <cell r="K494">
            <v>0.36101083032490977</v>
          </cell>
          <cell r="L494">
            <v>1</v>
          </cell>
          <cell r="M494">
            <v>0.18691588785046734</v>
          </cell>
          <cell r="N494">
            <v>68</v>
          </cell>
          <cell r="O494">
            <v>0.3870013089750156</v>
          </cell>
          <cell r="P494">
            <v>1</v>
          </cell>
          <cell r="Q494">
            <v>0.6622516556291391</v>
          </cell>
          <cell r="R494">
            <v>17</v>
          </cell>
          <cell r="S494">
            <v>0.4941860465116279</v>
          </cell>
          <cell r="T494">
            <v>27</v>
          </cell>
          <cell r="U494">
            <v>0.5229517722254503</v>
          </cell>
          <cell r="V494">
            <v>28</v>
          </cell>
          <cell r="W494">
            <v>0.5114155251141552</v>
          </cell>
          <cell r="X494">
            <v>20</v>
          </cell>
          <cell r="Y494">
            <v>0.3782863627766219</v>
          </cell>
          <cell r="Z494">
            <v>2</v>
          </cell>
          <cell r="AA494">
            <v>0.4149377593360996</v>
          </cell>
          <cell r="AB494">
            <v>95</v>
          </cell>
          <cell r="AC494">
            <v>0.4750475047504751</v>
          </cell>
          <cell r="AD494">
            <v>163</v>
          </cell>
          <cell r="AE494">
            <v>0.43386834890468207</v>
          </cell>
        </row>
        <row r="495">
          <cell r="A495" t="str">
            <v>BE257 Arr. Tielt</v>
          </cell>
          <cell r="B495">
            <v>0</v>
          </cell>
          <cell r="C495">
            <v>0</v>
          </cell>
          <cell r="D495">
            <v>11</v>
          </cell>
          <cell r="E495">
            <v>0.37326094333220217</v>
          </cell>
          <cell r="F495">
            <v>9</v>
          </cell>
          <cell r="G495">
            <v>0.2077082852527118</v>
          </cell>
          <cell r="H495">
            <v>16</v>
          </cell>
          <cell r="I495">
            <v>0.3404255319148936</v>
          </cell>
          <cell r="J495">
            <v>16</v>
          </cell>
          <cell r="K495">
            <v>0.3208985158443642</v>
          </cell>
          <cell r="L495">
            <v>0</v>
          </cell>
          <cell r="M495">
            <v>0</v>
          </cell>
          <cell r="N495">
            <v>52</v>
          </cell>
          <cell r="O495">
            <v>0.29594217745148255</v>
          </cell>
          <cell r="P495">
            <v>1</v>
          </cell>
          <cell r="Q495">
            <v>0.6622516556291391</v>
          </cell>
          <cell r="R495">
            <v>7</v>
          </cell>
          <cell r="S495">
            <v>0.20348837209302326</v>
          </cell>
          <cell r="T495">
            <v>6</v>
          </cell>
          <cell r="U495">
            <v>0.11621150493898895</v>
          </cell>
          <cell r="V495">
            <v>18</v>
          </cell>
          <cell r="W495">
            <v>0.32876712328767127</v>
          </cell>
          <cell r="X495">
            <v>15</v>
          </cell>
          <cell r="Y495">
            <v>0.2837147720824664</v>
          </cell>
          <cell r="Z495">
            <v>0</v>
          </cell>
          <cell r="AA495">
            <v>0</v>
          </cell>
          <cell r="AB495">
            <v>47</v>
          </cell>
          <cell r="AC495">
            <v>0.23502350235023503</v>
          </cell>
          <cell r="AD495">
            <v>99</v>
          </cell>
          <cell r="AE495">
            <v>0.2635151321568314</v>
          </cell>
        </row>
        <row r="496">
          <cell r="A496" t="str">
            <v>BE258 Arr. Veurne</v>
          </cell>
          <cell r="B496">
            <v>2</v>
          </cell>
          <cell r="C496">
            <v>2.857142857142857</v>
          </cell>
          <cell r="D496">
            <v>15</v>
          </cell>
          <cell r="E496">
            <v>0.508992195453003</v>
          </cell>
          <cell r="F496">
            <v>10</v>
          </cell>
          <cell r="G496">
            <v>0.23078698361412414</v>
          </cell>
          <cell r="H496">
            <v>14</v>
          </cell>
          <cell r="I496">
            <v>0.2978723404255319</v>
          </cell>
          <cell r="J496">
            <v>18</v>
          </cell>
          <cell r="K496">
            <v>0.36101083032490977</v>
          </cell>
          <cell r="L496">
            <v>1</v>
          </cell>
          <cell r="M496">
            <v>0.18691588785046734</v>
          </cell>
          <cell r="N496">
            <v>60</v>
          </cell>
          <cell r="O496">
            <v>0.34147174321324913</v>
          </cell>
          <cell r="P496">
            <v>3</v>
          </cell>
          <cell r="Q496">
            <v>1.9867549668874174</v>
          </cell>
          <cell r="R496">
            <v>24</v>
          </cell>
          <cell r="S496">
            <v>0.6976744186046511</v>
          </cell>
          <cell r="T496">
            <v>31</v>
          </cell>
          <cell r="U496">
            <v>0.600426108851443</v>
          </cell>
          <cell r="V496">
            <v>37</v>
          </cell>
          <cell r="W496">
            <v>0.6757990867579909</v>
          </cell>
          <cell r="X496">
            <v>39</v>
          </cell>
          <cell r="Y496">
            <v>0.7376584074144127</v>
          </cell>
          <cell r="Z496">
            <v>4</v>
          </cell>
          <cell r="AA496">
            <v>0.8298755186721992</v>
          </cell>
          <cell r="AB496">
            <v>138</v>
          </cell>
          <cell r="AC496">
            <v>0.6900690069006901</v>
          </cell>
          <cell r="AD496">
            <v>198</v>
          </cell>
          <cell r="AE496">
            <v>0.5270302643136628</v>
          </cell>
        </row>
        <row r="497">
          <cell r="A497" t="str">
            <v>BE310 Arr. Nivelles</v>
          </cell>
          <cell r="B497">
            <v>2</v>
          </cell>
          <cell r="C497">
            <v>2.857142857142857</v>
          </cell>
          <cell r="D497">
            <v>38</v>
          </cell>
          <cell r="E497">
            <v>1.2894468951476077</v>
          </cell>
          <cell r="F497">
            <v>58</v>
          </cell>
          <cell r="G497">
            <v>1.3385645049619201</v>
          </cell>
          <cell r="H497">
            <v>98</v>
          </cell>
          <cell r="I497">
            <v>2.0851063829787235</v>
          </cell>
          <cell r="J497">
            <v>90</v>
          </cell>
          <cell r="K497">
            <v>1.8050541516245486</v>
          </cell>
          <cell r="L497">
            <v>18</v>
          </cell>
          <cell r="M497">
            <v>3.364485981308411</v>
          </cell>
          <cell r="N497">
            <v>304</v>
          </cell>
          <cell r="O497">
            <v>1.7301234989471288</v>
          </cell>
          <cell r="P497">
            <v>3</v>
          </cell>
          <cell r="Q497">
            <v>1.9867549668874174</v>
          </cell>
          <cell r="R497">
            <v>76</v>
          </cell>
          <cell r="S497">
            <v>2.2093023255813953</v>
          </cell>
          <cell r="T497">
            <v>110</v>
          </cell>
          <cell r="U497">
            <v>2.1305442572147975</v>
          </cell>
          <cell r="V497">
            <v>126</v>
          </cell>
          <cell r="W497">
            <v>2.3013698630136985</v>
          </cell>
          <cell r="X497">
            <v>104</v>
          </cell>
          <cell r="Y497">
            <v>1.9670890864384338</v>
          </cell>
          <cell r="Z497">
            <v>10</v>
          </cell>
          <cell r="AA497">
            <v>2.0746887966804977</v>
          </cell>
          <cell r="AB497">
            <v>429</v>
          </cell>
          <cell r="AC497">
            <v>2.145214521452145</v>
          </cell>
          <cell r="AD497">
            <v>733</v>
          </cell>
          <cell r="AE497">
            <v>1.9510766855652266</v>
          </cell>
        </row>
        <row r="498">
          <cell r="A498" t="str">
            <v>BE321 Arr. Ath</v>
          </cell>
          <cell r="B498">
            <v>0</v>
          </cell>
          <cell r="C498">
            <v>0</v>
          </cell>
          <cell r="D498">
            <v>18</v>
          </cell>
          <cell r="E498">
            <v>0.6107906345436036</v>
          </cell>
          <cell r="F498">
            <v>16</v>
          </cell>
          <cell r="G498">
            <v>0.3692591737825987</v>
          </cell>
          <cell r="H498">
            <v>27</v>
          </cell>
          <cell r="I498">
            <v>0.574468085106383</v>
          </cell>
          <cell r="J498">
            <v>18</v>
          </cell>
          <cell r="K498">
            <v>0.36101083032490977</v>
          </cell>
          <cell r="L498">
            <v>3</v>
          </cell>
          <cell r="M498">
            <v>0.5607476635514018</v>
          </cell>
          <cell r="N498">
            <v>82</v>
          </cell>
          <cell r="O498">
            <v>0.4666780490581071</v>
          </cell>
          <cell r="P498">
            <v>0</v>
          </cell>
          <cell r="Q498">
            <v>0</v>
          </cell>
          <cell r="R498">
            <v>16</v>
          </cell>
          <cell r="S498">
            <v>0.46511627906976744</v>
          </cell>
          <cell r="T498">
            <v>26</v>
          </cell>
          <cell r="U498">
            <v>0.5035831880689522</v>
          </cell>
          <cell r="V498">
            <v>28</v>
          </cell>
          <cell r="W498">
            <v>0.5114155251141552</v>
          </cell>
          <cell r="X498">
            <v>29</v>
          </cell>
          <cell r="Y498">
            <v>0.5485152260261018</v>
          </cell>
          <cell r="Z498">
            <v>2</v>
          </cell>
          <cell r="AA498">
            <v>0.4149377593360996</v>
          </cell>
          <cell r="AB498">
            <v>101</v>
          </cell>
          <cell r="AC498">
            <v>0.5050505050505051</v>
          </cell>
          <cell r="AD498">
            <v>183</v>
          </cell>
          <cell r="AE498">
            <v>0.48710372913838534</v>
          </cell>
        </row>
        <row r="499">
          <cell r="A499" t="str">
            <v>BE322 Arr. Charleroi</v>
          </cell>
          <cell r="B499">
            <v>2</v>
          </cell>
          <cell r="C499">
            <v>2.857142857142857</v>
          </cell>
          <cell r="D499">
            <v>113</v>
          </cell>
          <cell r="E499">
            <v>3.8344078724126227</v>
          </cell>
          <cell r="F499">
            <v>181</v>
          </cell>
          <cell r="G499">
            <v>4.1772444034156475</v>
          </cell>
          <cell r="H499">
            <v>187</v>
          </cell>
          <cell r="I499">
            <v>3.9787234042553195</v>
          </cell>
          <cell r="J499">
            <v>157</v>
          </cell>
          <cell r="K499">
            <v>3.148816686722824</v>
          </cell>
          <cell r="L499">
            <v>29</v>
          </cell>
          <cell r="M499">
            <v>5.4205607476635524</v>
          </cell>
          <cell r="N499">
            <v>669</v>
          </cell>
          <cell r="O499">
            <v>3.807409936827727</v>
          </cell>
          <cell r="P499">
            <v>6</v>
          </cell>
          <cell r="Q499">
            <v>3.9735099337748347</v>
          </cell>
          <cell r="R499">
            <v>167</v>
          </cell>
          <cell r="S499">
            <v>4.854651162790698</v>
          </cell>
          <cell r="T499">
            <v>212</v>
          </cell>
          <cell r="U499">
            <v>4.10613984117761</v>
          </cell>
          <cell r="V499">
            <v>233</v>
          </cell>
          <cell r="W499">
            <v>4.255707762557077</v>
          </cell>
          <cell r="X499">
            <v>197</v>
          </cell>
          <cell r="Y499">
            <v>3.7261206733497247</v>
          </cell>
          <cell r="Z499">
            <v>16</v>
          </cell>
          <cell r="AA499">
            <v>3.319502074688797</v>
          </cell>
          <cell r="AB499">
            <v>831</v>
          </cell>
          <cell r="AC499">
            <v>4.155415541554156</v>
          </cell>
          <cell r="AD499">
            <v>1500</v>
          </cell>
          <cell r="AE499">
            <v>3.9926535175277484</v>
          </cell>
        </row>
        <row r="500">
          <cell r="A500" t="str">
            <v>BE323 Arr. Mons</v>
          </cell>
          <cell r="B500">
            <v>2</v>
          </cell>
          <cell r="C500">
            <v>2.857142857142857</v>
          </cell>
          <cell r="D500">
            <v>68</v>
          </cell>
          <cell r="E500">
            <v>2.307431286053614</v>
          </cell>
          <cell r="F500">
            <v>95</v>
          </cell>
          <cell r="G500">
            <v>2.19247634433418</v>
          </cell>
          <cell r="H500">
            <v>106</v>
          </cell>
          <cell r="I500">
            <v>2.25531914893617</v>
          </cell>
          <cell r="J500">
            <v>105</v>
          </cell>
          <cell r="K500">
            <v>2.10589651022864</v>
          </cell>
          <cell r="L500">
            <v>9</v>
          </cell>
          <cell r="M500">
            <v>1.6822429906542056</v>
          </cell>
          <cell r="N500">
            <v>385</v>
          </cell>
          <cell r="O500">
            <v>2.191110352285015</v>
          </cell>
          <cell r="P500">
            <v>4</v>
          </cell>
          <cell r="Q500">
            <v>2.6490066225165565</v>
          </cell>
          <cell r="R500">
            <v>90</v>
          </cell>
          <cell r="S500">
            <v>2.616279069767442</v>
          </cell>
          <cell r="T500">
            <v>128</v>
          </cell>
          <cell r="U500">
            <v>2.4791787720317644</v>
          </cell>
          <cell r="V500">
            <v>138</v>
          </cell>
          <cell r="W500">
            <v>2.5205479452054798</v>
          </cell>
          <cell r="X500">
            <v>98</v>
          </cell>
          <cell r="Y500">
            <v>1.8536031776054471</v>
          </cell>
          <cell r="Z500">
            <v>5</v>
          </cell>
          <cell r="AA500">
            <v>1.0373443983402488</v>
          </cell>
          <cell r="AB500">
            <v>463</v>
          </cell>
          <cell r="AC500">
            <v>2.315231523152315</v>
          </cell>
          <cell r="AD500">
            <v>848</v>
          </cell>
          <cell r="AE500">
            <v>2.2571801219090206</v>
          </cell>
        </row>
        <row r="501">
          <cell r="A501" t="str">
            <v>BE324 Arr. Mouscron</v>
          </cell>
          <cell r="B501">
            <v>1</v>
          </cell>
          <cell r="C501">
            <v>1.4285714285714286</v>
          </cell>
          <cell r="D501">
            <v>10</v>
          </cell>
          <cell r="E501">
            <v>0.339328130302002</v>
          </cell>
          <cell r="F501">
            <v>17</v>
          </cell>
          <cell r="G501">
            <v>0.39233787214401106</v>
          </cell>
          <cell r="H501">
            <v>10</v>
          </cell>
          <cell r="I501">
            <v>0.2127659574468085</v>
          </cell>
          <cell r="J501">
            <v>19</v>
          </cell>
          <cell r="K501">
            <v>0.3810669875651825</v>
          </cell>
          <cell r="L501">
            <v>2</v>
          </cell>
          <cell r="M501">
            <v>0.3738317757009347</v>
          </cell>
          <cell r="N501">
            <v>59</v>
          </cell>
          <cell r="O501">
            <v>0.33578054749302827</v>
          </cell>
          <cell r="P501">
            <v>4</v>
          </cell>
          <cell r="Q501">
            <v>2.6490066225165565</v>
          </cell>
          <cell r="R501">
            <v>15</v>
          </cell>
          <cell r="S501">
            <v>0.436046511627907</v>
          </cell>
          <cell r="T501">
            <v>26</v>
          </cell>
          <cell r="U501">
            <v>0.5035831880689522</v>
          </cell>
          <cell r="V501">
            <v>23</v>
          </cell>
          <cell r="W501">
            <v>0.4200913242009132</v>
          </cell>
          <cell r="X501">
            <v>16</v>
          </cell>
          <cell r="Y501">
            <v>0.3026290902212975</v>
          </cell>
          <cell r="Z501">
            <v>3</v>
          </cell>
          <cell r="AA501">
            <v>0.6224066390041494</v>
          </cell>
          <cell r="AB501">
            <v>87</v>
          </cell>
          <cell r="AC501">
            <v>0.435043504350435</v>
          </cell>
          <cell r="AD501">
            <v>146</v>
          </cell>
          <cell r="AE501">
            <v>0.3886182757060342</v>
          </cell>
        </row>
        <row r="502">
          <cell r="A502" t="str">
            <v>BE325 Arr. Soignies</v>
          </cell>
          <cell r="B502">
            <v>0</v>
          </cell>
          <cell r="C502">
            <v>0</v>
          </cell>
          <cell r="D502">
            <v>22</v>
          </cell>
          <cell r="E502">
            <v>0.7465218866644043</v>
          </cell>
          <cell r="F502">
            <v>56</v>
          </cell>
          <cell r="G502">
            <v>1.2924071082390953</v>
          </cell>
          <cell r="H502">
            <v>46</v>
          </cell>
          <cell r="I502">
            <v>0.9787234042553191</v>
          </cell>
          <cell r="J502">
            <v>42</v>
          </cell>
          <cell r="K502">
            <v>0.842358604091456</v>
          </cell>
          <cell r="L502">
            <v>5</v>
          </cell>
          <cell r="M502">
            <v>0.9345794392523363</v>
          </cell>
          <cell r="N502">
            <v>171</v>
          </cell>
          <cell r="O502">
            <v>0.9731944681577599</v>
          </cell>
          <cell r="P502">
            <v>0</v>
          </cell>
          <cell r="Q502">
            <v>0</v>
          </cell>
          <cell r="R502">
            <v>50</v>
          </cell>
          <cell r="S502">
            <v>1.453488372093023</v>
          </cell>
          <cell r="T502">
            <v>50</v>
          </cell>
          <cell r="U502">
            <v>0.9684292078249079</v>
          </cell>
          <cell r="V502">
            <v>67</v>
          </cell>
          <cell r="W502">
            <v>1.223744292237443</v>
          </cell>
          <cell r="X502">
            <v>56</v>
          </cell>
          <cell r="Y502">
            <v>1.0592018157745413</v>
          </cell>
          <cell r="Z502">
            <v>6</v>
          </cell>
          <cell r="AA502">
            <v>1.2448132780082988</v>
          </cell>
          <cell r="AB502">
            <v>229</v>
          </cell>
          <cell r="AC502">
            <v>1.1451145114511452</v>
          </cell>
          <cell r="AD502">
            <v>400</v>
          </cell>
          <cell r="AE502">
            <v>1.0647076046740664</v>
          </cell>
        </row>
        <row r="503">
          <cell r="A503" t="str">
            <v>BE326 Arr. Thuin</v>
          </cell>
          <cell r="B503">
            <v>1</v>
          </cell>
          <cell r="C503">
            <v>1.4285714285714286</v>
          </cell>
          <cell r="D503">
            <v>26</v>
          </cell>
          <cell r="E503">
            <v>0.8822531387852053</v>
          </cell>
          <cell r="F503">
            <v>46</v>
          </cell>
          <cell r="G503">
            <v>1.0616201246249712</v>
          </cell>
          <cell r="H503">
            <v>52</v>
          </cell>
          <cell r="I503">
            <v>1.1063829787234043</v>
          </cell>
          <cell r="J503">
            <v>42</v>
          </cell>
          <cell r="K503">
            <v>0.842358604091456</v>
          </cell>
          <cell r="L503">
            <v>8</v>
          </cell>
          <cell r="M503">
            <v>1.4953271028037387</v>
          </cell>
          <cell r="N503">
            <v>175</v>
          </cell>
          <cell r="O503">
            <v>0.9959592510386431</v>
          </cell>
          <cell r="P503">
            <v>4</v>
          </cell>
          <cell r="Q503">
            <v>2.6490066225165565</v>
          </cell>
          <cell r="R503">
            <v>23</v>
          </cell>
          <cell r="S503">
            <v>0.6686046511627908</v>
          </cell>
          <cell r="T503">
            <v>57</v>
          </cell>
          <cell r="U503">
            <v>1.1040092969203952</v>
          </cell>
          <cell r="V503">
            <v>69</v>
          </cell>
          <cell r="W503">
            <v>1.2602739726027399</v>
          </cell>
          <cell r="X503">
            <v>54</v>
          </cell>
          <cell r="Y503">
            <v>1.021373179496879</v>
          </cell>
          <cell r="Z503">
            <v>0</v>
          </cell>
          <cell r="AA503">
            <v>0</v>
          </cell>
          <cell r="AB503">
            <v>207</v>
          </cell>
          <cell r="AC503">
            <v>1.035103510351035</v>
          </cell>
          <cell r="AD503">
            <v>382</v>
          </cell>
          <cell r="AE503">
            <v>1.0167957624637334</v>
          </cell>
        </row>
        <row r="504">
          <cell r="A504" t="str">
            <v>BE327 Arr. Tournai</v>
          </cell>
          <cell r="B504">
            <v>1</v>
          </cell>
          <cell r="C504">
            <v>1.4285714285714286</v>
          </cell>
          <cell r="D504">
            <v>23</v>
          </cell>
          <cell r="E504">
            <v>0.7804546996946047</v>
          </cell>
          <cell r="F504">
            <v>46</v>
          </cell>
          <cell r="G504">
            <v>1.0616201246249712</v>
          </cell>
          <cell r="H504">
            <v>53</v>
          </cell>
          <cell r="I504">
            <v>1.127659574468085</v>
          </cell>
          <cell r="J504">
            <v>49</v>
          </cell>
          <cell r="K504">
            <v>0.9827517047733655</v>
          </cell>
          <cell r="L504">
            <v>2</v>
          </cell>
          <cell r="M504">
            <v>0.3738317757009347</v>
          </cell>
          <cell r="N504">
            <v>174</v>
          </cell>
          <cell r="O504">
            <v>0.9902680553184224</v>
          </cell>
          <cell r="P504">
            <v>1</v>
          </cell>
          <cell r="Q504">
            <v>0.6622516556291391</v>
          </cell>
          <cell r="R504">
            <v>45</v>
          </cell>
          <cell r="S504">
            <v>1.308139534883721</v>
          </cell>
          <cell r="T504">
            <v>70</v>
          </cell>
          <cell r="U504">
            <v>1.3558008909548713</v>
          </cell>
          <cell r="V504">
            <v>73</v>
          </cell>
          <cell r="W504">
            <v>1.3333333333333335</v>
          </cell>
          <cell r="X504">
            <v>59</v>
          </cell>
          <cell r="Y504">
            <v>1.1159447701910348</v>
          </cell>
          <cell r="Z504">
            <v>4</v>
          </cell>
          <cell r="AA504">
            <v>0.8298755186721992</v>
          </cell>
          <cell r="AB504">
            <v>252</v>
          </cell>
          <cell r="AC504">
            <v>1.2601260126012601</v>
          </cell>
          <cell r="AD504">
            <v>426</v>
          </cell>
          <cell r="AE504">
            <v>1.1339135989778808</v>
          </cell>
        </row>
        <row r="505">
          <cell r="A505" t="str">
            <v>BE331 Arr. Huy</v>
          </cell>
          <cell r="B505">
            <v>1</v>
          </cell>
          <cell r="C505">
            <v>1.4285714285714286</v>
          </cell>
          <cell r="D505">
            <v>16</v>
          </cell>
          <cell r="E505">
            <v>0.5429250084832032</v>
          </cell>
          <cell r="F505">
            <v>31</v>
          </cell>
          <cell r="G505">
            <v>0.7154396492037849</v>
          </cell>
          <cell r="H505">
            <v>44</v>
          </cell>
          <cell r="I505">
            <v>0.9361702127659575</v>
          </cell>
          <cell r="J505">
            <v>38</v>
          </cell>
          <cell r="K505">
            <v>0.762133975130365</v>
          </cell>
          <cell r="L505">
            <v>3</v>
          </cell>
          <cell r="M505">
            <v>0.5607476635514018</v>
          </cell>
          <cell r="N505">
            <v>133</v>
          </cell>
          <cell r="O505">
            <v>0.7569290307893688</v>
          </cell>
          <cell r="P505">
            <v>3</v>
          </cell>
          <cell r="Q505">
            <v>1.9867549668874174</v>
          </cell>
          <cell r="R505">
            <v>31</v>
          </cell>
          <cell r="S505">
            <v>0.9011627906976745</v>
          </cell>
          <cell r="T505">
            <v>45</v>
          </cell>
          <cell r="U505">
            <v>0.8715862870424173</v>
          </cell>
          <cell r="V505">
            <v>54</v>
          </cell>
          <cell r="W505">
            <v>0.9863013698630136</v>
          </cell>
          <cell r="X505">
            <v>49</v>
          </cell>
          <cell r="Y505">
            <v>0.9268015888027236</v>
          </cell>
          <cell r="Z505">
            <v>6</v>
          </cell>
          <cell r="AA505">
            <v>1.2448132780082988</v>
          </cell>
          <cell r="AB505">
            <v>188</v>
          </cell>
          <cell r="AC505">
            <v>0.9400940094009401</v>
          </cell>
          <cell r="AD505">
            <v>321</v>
          </cell>
          <cell r="AE505">
            <v>0.8544278527509382</v>
          </cell>
        </row>
        <row r="506">
          <cell r="A506" t="str">
            <v>BE332 Arr. Liège</v>
          </cell>
          <cell r="B506">
            <v>3</v>
          </cell>
          <cell r="C506">
            <v>4.285714285714286</v>
          </cell>
          <cell r="D506">
            <v>234</v>
          </cell>
          <cell r="E506">
            <v>7.940278249066848</v>
          </cell>
          <cell r="F506">
            <v>295</v>
          </cell>
          <cell r="G506">
            <v>6.8082160166166625</v>
          </cell>
          <cell r="H506">
            <v>353</v>
          </cell>
          <cell r="I506">
            <v>7.51063829787234</v>
          </cell>
          <cell r="J506">
            <v>312</v>
          </cell>
          <cell r="K506">
            <v>6.257521058965102</v>
          </cell>
          <cell r="L506">
            <v>48</v>
          </cell>
          <cell r="M506">
            <v>8.97196261682243</v>
          </cell>
          <cell r="N506">
            <v>1245</v>
          </cell>
          <cell r="O506">
            <v>7.08553867167492</v>
          </cell>
          <cell r="P506">
            <v>13</v>
          </cell>
          <cell r="Q506">
            <v>8.609271523178808</v>
          </cell>
          <cell r="R506">
            <v>225</v>
          </cell>
          <cell r="S506">
            <v>6.540697674418606</v>
          </cell>
          <cell r="T506">
            <v>323</v>
          </cell>
          <cell r="U506">
            <v>6.256052682548906</v>
          </cell>
          <cell r="V506">
            <v>321</v>
          </cell>
          <cell r="W506">
            <v>5.863013698630137</v>
          </cell>
          <cell r="X506">
            <v>254</v>
          </cell>
          <cell r="Y506">
            <v>4.804236807263098</v>
          </cell>
          <cell r="Z506">
            <v>44</v>
          </cell>
          <cell r="AA506">
            <v>9.12863070539419</v>
          </cell>
          <cell r="AB506">
            <v>1180</v>
          </cell>
          <cell r="AC506">
            <v>5.900590059005902</v>
          </cell>
          <cell r="AD506">
            <v>2425</v>
          </cell>
          <cell r="AE506">
            <v>6.4547898533365275</v>
          </cell>
        </row>
        <row r="507">
          <cell r="A507" t="str">
            <v>BE334 Arr. Waremme</v>
          </cell>
          <cell r="B507">
            <v>0</v>
          </cell>
          <cell r="C507">
            <v>0</v>
          </cell>
          <cell r="D507">
            <v>10</v>
          </cell>
          <cell r="E507">
            <v>0.339328130302002</v>
          </cell>
          <cell r="F507">
            <v>17</v>
          </cell>
          <cell r="G507">
            <v>0.39233787214401106</v>
          </cell>
          <cell r="H507">
            <v>27</v>
          </cell>
          <cell r="I507">
            <v>0.574468085106383</v>
          </cell>
          <cell r="J507">
            <v>20</v>
          </cell>
          <cell r="K507">
            <v>0.4011231448054553</v>
          </cell>
          <cell r="L507">
            <v>2</v>
          </cell>
          <cell r="M507">
            <v>0.3738317757009347</v>
          </cell>
          <cell r="N507">
            <v>76</v>
          </cell>
          <cell r="O507">
            <v>0.4325308747367822</v>
          </cell>
          <cell r="P507">
            <v>0</v>
          </cell>
          <cell r="Q507">
            <v>0</v>
          </cell>
          <cell r="R507">
            <v>9</v>
          </cell>
          <cell r="S507">
            <v>0.2616279069767442</v>
          </cell>
          <cell r="T507">
            <v>26</v>
          </cell>
          <cell r="U507">
            <v>0.5035831880689522</v>
          </cell>
          <cell r="V507">
            <v>26</v>
          </cell>
          <cell r="W507">
            <v>0.4748858447488584</v>
          </cell>
          <cell r="X507">
            <v>32</v>
          </cell>
          <cell r="Y507">
            <v>0.605258180442595</v>
          </cell>
          <cell r="Z507">
            <v>3</v>
          </cell>
          <cell r="AA507">
            <v>0.6224066390041494</v>
          </cell>
          <cell r="AB507">
            <v>96</v>
          </cell>
          <cell r="AC507">
            <v>0.4800480048004801</v>
          </cell>
          <cell r="AD507">
            <v>172</v>
          </cell>
          <cell r="AE507">
            <v>0.4578242700098486</v>
          </cell>
        </row>
        <row r="508">
          <cell r="A508" t="str">
            <v>BE335 Arr. Verviers - communes francophones</v>
          </cell>
          <cell r="B508">
            <v>1</v>
          </cell>
          <cell r="C508">
            <v>1.4285714285714286</v>
          </cell>
          <cell r="D508">
            <v>55</v>
          </cell>
          <cell r="E508">
            <v>1.8663047166610114</v>
          </cell>
          <cell r="F508">
            <v>63</v>
          </cell>
          <cell r="G508">
            <v>1.453957996768982</v>
          </cell>
          <cell r="H508">
            <v>70</v>
          </cell>
          <cell r="I508">
            <v>1.4893617021276597</v>
          </cell>
          <cell r="J508">
            <v>71</v>
          </cell>
          <cell r="K508">
            <v>1.4239871640593662</v>
          </cell>
          <cell r="L508">
            <v>16</v>
          </cell>
          <cell r="M508">
            <v>2.9906542056074774</v>
          </cell>
          <cell r="N508">
            <v>276</v>
          </cell>
          <cell r="O508">
            <v>1.5707700187809461</v>
          </cell>
          <cell r="P508">
            <v>7</v>
          </cell>
          <cell r="Q508">
            <v>4.635761589403973</v>
          </cell>
          <cell r="R508">
            <v>47</v>
          </cell>
          <cell r="S508">
            <v>1.3662790697674418</v>
          </cell>
          <cell r="T508">
            <v>50</v>
          </cell>
          <cell r="U508">
            <v>0.9684292078249079</v>
          </cell>
          <cell r="V508">
            <v>91</v>
          </cell>
          <cell r="W508">
            <v>1.6621004566210047</v>
          </cell>
          <cell r="X508">
            <v>79</v>
          </cell>
          <cell r="Y508">
            <v>1.4942311329676565</v>
          </cell>
          <cell r="Z508">
            <v>13</v>
          </cell>
          <cell r="AA508">
            <v>2.6970954356846475</v>
          </cell>
          <cell r="AB508">
            <v>287</v>
          </cell>
          <cell r="AC508">
            <v>1.435143514351435</v>
          </cell>
          <cell r="AD508">
            <v>563</v>
          </cell>
          <cell r="AE508">
            <v>1.4985759535787486</v>
          </cell>
        </row>
        <row r="509">
          <cell r="A509" t="str">
            <v>BE336 Bezirk Verviers - Deutschsprachige Gemeinschaft</v>
          </cell>
          <cell r="B509">
            <v>0</v>
          </cell>
          <cell r="C509">
            <v>0</v>
          </cell>
          <cell r="D509">
            <v>10</v>
          </cell>
          <cell r="E509">
            <v>0.339328130302002</v>
          </cell>
          <cell r="F509">
            <v>7</v>
          </cell>
          <cell r="G509">
            <v>0.16155088852988692</v>
          </cell>
          <cell r="H509">
            <v>14</v>
          </cell>
          <cell r="I509">
            <v>0.2978723404255319</v>
          </cell>
          <cell r="J509">
            <v>12</v>
          </cell>
          <cell r="K509">
            <v>0.2406738868832732</v>
          </cell>
          <cell r="L509">
            <v>4</v>
          </cell>
          <cell r="M509">
            <v>0.7476635514018694</v>
          </cell>
          <cell r="N509">
            <v>47</v>
          </cell>
          <cell r="O509">
            <v>0.26748619885037844</v>
          </cell>
          <cell r="P509">
            <v>0</v>
          </cell>
          <cell r="Q509">
            <v>0</v>
          </cell>
          <cell r="R509">
            <v>16</v>
          </cell>
          <cell r="S509">
            <v>0.46511627906976744</v>
          </cell>
          <cell r="T509">
            <v>16</v>
          </cell>
          <cell r="U509">
            <v>0.30989734650397055</v>
          </cell>
          <cell r="V509">
            <v>22</v>
          </cell>
          <cell r="W509">
            <v>0.4018264840182648</v>
          </cell>
          <cell r="X509">
            <v>30</v>
          </cell>
          <cell r="Y509">
            <v>0.5674295441649329</v>
          </cell>
          <cell r="Z509">
            <v>2</v>
          </cell>
          <cell r="AA509">
            <v>0.4149377593360996</v>
          </cell>
          <cell r="AB509">
            <v>86</v>
          </cell>
          <cell r="AC509">
            <v>0.4300430043004301</v>
          </cell>
          <cell r="AD509">
            <v>133</v>
          </cell>
          <cell r="AE509">
            <v>0.35401527855412707</v>
          </cell>
        </row>
        <row r="510">
          <cell r="A510" t="str">
            <v>BE341 Arr. Arlon</v>
          </cell>
          <cell r="B510">
            <v>0</v>
          </cell>
          <cell r="C510">
            <v>0</v>
          </cell>
          <cell r="D510">
            <v>43</v>
          </cell>
          <cell r="E510">
            <v>1.4591109602986088</v>
          </cell>
          <cell r="F510">
            <v>29</v>
          </cell>
          <cell r="G510">
            <v>0.6692822524809601</v>
          </cell>
          <cell r="H510">
            <v>28</v>
          </cell>
          <cell r="I510">
            <v>0.5957446808510638</v>
          </cell>
          <cell r="J510">
            <v>37</v>
          </cell>
          <cell r="K510">
            <v>0.7420778178900923</v>
          </cell>
          <cell r="L510">
            <v>6</v>
          </cell>
          <cell r="M510">
            <v>1.1214953271028036</v>
          </cell>
          <cell r="N510">
            <v>143</v>
          </cell>
          <cell r="O510">
            <v>0.813840987991577</v>
          </cell>
          <cell r="P510">
            <v>4</v>
          </cell>
          <cell r="Q510">
            <v>2.6490066225165565</v>
          </cell>
          <cell r="R510">
            <v>14</v>
          </cell>
          <cell r="S510">
            <v>0.4069767441860465</v>
          </cell>
          <cell r="T510">
            <v>37</v>
          </cell>
          <cell r="U510">
            <v>0.7166376137904319</v>
          </cell>
          <cell r="V510">
            <v>20</v>
          </cell>
          <cell r="W510">
            <v>0.36529680365296796</v>
          </cell>
          <cell r="X510">
            <v>15</v>
          </cell>
          <cell r="Y510">
            <v>0.2837147720824664</v>
          </cell>
          <cell r="Z510">
            <v>2</v>
          </cell>
          <cell r="AA510">
            <v>0.4149377593360996</v>
          </cell>
          <cell r="AB510">
            <v>92</v>
          </cell>
          <cell r="AC510">
            <v>0.46004600460045997</v>
          </cell>
          <cell r="AD510">
            <v>235</v>
          </cell>
          <cell r="AE510">
            <v>0.625515717746014</v>
          </cell>
        </row>
        <row r="511">
          <cell r="A511" t="str">
            <v>BE342 Arr. Bastogne</v>
          </cell>
          <cell r="B511">
            <v>0</v>
          </cell>
          <cell r="C511">
            <v>0</v>
          </cell>
          <cell r="D511">
            <v>10</v>
          </cell>
          <cell r="E511">
            <v>0.339328130302002</v>
          </cell>
          <cell r="F511">
            <v>12</v>
          </cell>
          <cell r="G511">
            <v>0.27694438033694896</v>
          </cell>
          <cell r="H511">
            <v>19</v>
          </cell>
          <cell r="I511">
            <v>0.4042553191489361</v>
          </cell>
          <cell r="J511">
            <v>13</v>
          </cell>
          <cell r="K511">
            <v>0.2607300441235459</v>
          </cell>
          <cell r="L511">
            <v>2</v>
          </cell>
          <cell r="M511">
            <v>0.3738317757009347</v>
          </cell>
          <cell r="N511">
            <v>56</v>
          </cell>
          <cell r="O511">
            <v>0.31870696033236584</v>
          </cell>
          <cell r="P511">
            <v>2</v>
          </cell>
          <cell r="Q511">
            <v>1.3245033112582782</v>
          </cell>
          <cell r="R511">
            <v>16</v>
          </cell>
          <cell r="S511">
            <v>0.46511627906976744</v>
          </cell>
          <cell r="T511">
            <v>15</v>
          </cell>
          <cell r="U511">
            <v>0.2905287623474724</v>
          </cell>
          <cell r="V511">
            <v>16</v>
          </cell>
          <cell r="W511">
            <v>0.2922374429223744</v>
          </cell>
          <cell r="X511">
            <v>15</v>
          </cell>
          <cell r="Y511">
            <v>0.2837147720824664</v>
          </cell>
          <cell r="Z511">
            <v>2</v>
          </cell>
          <cell r="AA511">
            <v>0.4149377593360996</v>
          </cell>
          <cell r="AB511">
            <v>66</v>
          </cell>
          <cell r="AC511">
            <v>0.33003300330033</v>
          </cell>
          <cell r="AD511">
            <v>122</v>
          </cell>
          <cell r="AE511">
            <v>0.3247358194255902</v>
          </cell>
        </row>
        <row r="512">
          <cell r="A512" t="str">
            <v>BE343 Arr. Marche-en-Famenne</v>
          </cell>
          <cell r="B512">
            <v>1</v>
          </cell>
          <cell r="C512">
            <v>1.4285714285714286</v>
          </cell>
          <cell r="D512">
            <v>14</v>
          </cell>
          <cell r="E512">
            <v>0.4750593824228029</v>
          </cell>
          <cell r="F512">
            <v>19</v>
          </cell>
          <cell r="G512">
            <v>0.43849526886683593</v>
          </cell>
          <cell r="H512">
            <v>38</v>
          </cell>
          <cell r="I512">
            <v>0.8085106382978722</v>
          </cell>
          <cell r="J512">
            <v>16</v>
          </cell>
          <cell r="K512">
            <v>0.3208985158443642</v>
          </cell>
          <cell r="L512">
            <v>2</v>
          </cell>
          <cell r="M512">
            <v>0.3738317757009347</v>
          </cell>
          <cell r="N512">
            <v>90</v>
          </cell>
          <cell r="O512">
            <v>0.5122076148198736</v>
          </cell>
          <cell r="P512">
            <v>0</v>
          </cell>
          <cell r="Q512">
            <v>0</v>
          </cell>
          <cell r="R512">
            <v>14</v>
          </cell>
          <cell r="S512">
            <v>0.4069767441860465</v>
          </cell>
          <cell r="T512">
            <v>13</v>
          </cell>
          <cell r="U512">
            <v>0.2517915940344761</v>
          </cell>
          <cell r="V512">
            <v>23</v>
          </cell>
          <cell r="W512">
            <v>0.4200913242009132</v>
          </cell>
          <cell r="X512">
            <v>29</v>
          </cell>
          <cell r="Y512">
            <v>0.5485152260261018</v>
          </cell>
          <cell r="Z512">
            <v>5</v>
          </cell>
          <cell r="AA512">
            <v>1.0373443983402488</v>
          </cell>
          <cell r="AB512">
            <v>84</v>
          </cell>
          <cell r="AC512">
            <v>0.42004200420042004</v>
          </cell>
          <cell r="AD512">
            <v>174</v>
          </cell>
          <cell r="AE512">
            <v>0.46314780803321887</v>
          </cell>
        </row>
        <row r="513">
          <cell r="A513" t="str">
            <v>BE344 Arr. Neufchâteau</v>
          </cell>
          <cell r="B513">
            <v>0</v>
          </cell>
          <cell r="C513">
            <v>0</v>
          </cell>
          <cell r="D513">
            <v>22</v>
          </cell>
          <cell r="E513">
            <v>0.7465218866644043</v>
          </cell>
          <cell r="F513">
            <v>35</v>
          </cell>
          <cell r="G513">
            <v>0.8077544426494344</v>
          </cell>
          <cell r="H513">
            <v>18</v>
          </cell>
          <cell r="I513">
            <v>0.3829787234042554</v>
          </cell>
          <cell r="J513">
            <v>26</v>
          </cell>
          <cell r="K513">
            <v>0.5214600882470918</v>
          </cell>
          <cell r="L513">
            <v>0</v>
          </cell>
          <cell r="M513">
            <v>0</v>
          </cell>
          <cell r="N513">
            <v>101</v>
          </cell>
          <cell r="O513">
            <v>0.5748107677423027</v>
          </cell>
          <cell r="P513">
            <v>1</v>
          </cell>
          <cell r="Q513">
            <v>0.6622516556291391</v>
          </cell>
          <cell r="R513">
            <v>18</v>
          </cell>
          <cell r="S513">
            <v>0.5232558139534884</v>
          </cell>
          <cell r="T513">
            <v>23</v>
          </cell>
          <cell r="U513">
            <v>0.4454774355994576</v>
          </cell>
          <cell r="V513">
            <v>44</v>
          </cell>
          <cell r="W513">
            <v>0.8036529680365296</v>
          </cell>
          <cell r="X513">
            <v>27</v>
          </cell>
          <cell r="Y513">
            <v>0.5106865897484395</v>
          </cell>
          <cell r="Z513">
            <v>2</v>
          </cell>
          <cell r="AA513">
            <v>0.4149377593360996</v>
          </cell>
          <cell r="AB513">
            <v>115</v>
          </cell>
          <cell r="AC513">
            <v>0.5750575057505751</v>
          </cell>
          <cell r="AD513">
            <v>216</v>
          </cell>
          <cell r="AE513">
            <v>0.5749421065239959</v>
          </cell>
        </row>
        <row r="514">
          <cell r="A514" t="str">
            <v>BE345 Arr. Virton</v>
          </cell>
          <cell r="B514">
            <v>0</v>
          </cell>
          <cell r="C514">
            <v>0</v>
          </cell>
          <cell r="D514">
            <v>5</v>
          </cell>
          <cell r="E514">
            <v>0.169664065151001</v>
          </cell>
          <cell r="F514">
            <v>3</v>
          </cell>
          <cell r="G514">
            <v>0.06923609508423724</v>
          </cell>
          <cell r="H514">
            <v>9</v>
          </cell>
          <cell r="I514">
            <v>0.1914893617021277</v>
          </cell>
          <cell r="J514">
            <v>10</v>
          </cell>
          <cell r="K514">
            <v>0.20056157240272765</v>
          </cell>
          <cell r="L514">
            <v>2</v>
          </cell>
          <cell r="M514">
            <v>0.3738317757009347</v>
          </cell>
          <cell r="N514">
            <v>29</v>
          </cell>
          <cell r="O514">
            <v>0.16504467588640379</v>
          </cell>
          <cell r="P514">
            <v>1</v>
          </cell>
          <cell r="Q514">
            <v>0.6622516556291391</v>
          </cell>
          <cell r="R514">
            <v>8</v>
          </cell>
          <cell r="S514">
            <v>0.23255813953488372</v>
          </cell>
          <cell r="T514">
            <v>5</v>
          </cell>
          <cell r="U514">
            <v>0.09684292078249081</v>
          </cell>
          <cell r="V514">
            <v>9</v>
          </cell>
          <cell r="W514">
            <v>0.16438356164383564</v>
          </cell>
          <cell r="X514">
            <v>7</v>
          </cell>
          <cell r="Y514">
            <v>0.13240022697181766</v>
          </cell>
          <cell r="Z514">
            <v>0</v>
          </cell>
          <cell r="AA514">
            <v>0</v>
          </cell>
          <cell r="AB514">
            <v>30</v>
          </cell>
          <cell r="AC514">
            <v>0.15001500150015</v>
          </cell>
          <cell r="AD514">
            <v>59</v>
          </cell>
          <cell r="AE514">
            <v>0.15704437168942478</v>
          </cell>
        </row>
        <row r="515">
          <cell r="A515" t="str">
            <v>BE351 Arr. Dinant</v>
          </cell>
          <cell r="B515">
            <v>0</v>
          </cell>
          <cell r="C515">
            <v>0</v>
          </cell>
          <cell r="D515">
            <v>8</v>
          </cell>
          <cell r="E515">
            <v>0.2714625042416016</v>
          </cell>
          <cell r="F515">
            <v>15</v>
          </cell>
          <cell r="G515">
            <v>0.34618047542118624</v>
          </cell>
          <cell r="H515">
            <v>28</v>
          </cell>
          <cell r="I515">
            <v>0.5957446808510638</v>
          </cell>
          <cell r="J515">
            <v>22</v>
          </cell>
          <cell r="K515">
            <v>0.44123545928600083</v>
          </cell>
          <cell r="L515">
            <v>3</v>
          </cell>
          <cell r="M515">
            <v>0.5607476635514018</v>
          </cell>
          <cell r="N515">
            <v>76</v>
          </cell>
          <cell r="O515">
            <v>0.4325308747367822</v>
          </cell>
          <cell r="P515">
            <v>2</v>
          </cell>
          <cell r="Q515">
            <v>1.3245033112582782</v>
          </cell>
          <cell r="R515">
            <v>17</v>
          </cell>
          <cell r="S515">
            <v>0.4941860465116279</v>
          </cell>
          <cell r="T515">
            <v>39</v>
          </cell>
          <cell r="U515">
            <v>0.7553747821034282</v>
          </cell>
          <cell r="V515">
            <v>54</v>
          </cell>
          <cell r="W515">
            <v>0.9863013698630136</v>
          </cell>
          <cell r="X515">
            <v>56</v>
          </cell>
          <cell r="Y515">
            <v>1.0592018157745413</v>
          </cell>
          <cell r="Z515">
            <v>10</v>
          </cell>
          <cell r="AA515">
            <v>2.0746887966804977</v>
          </cell>
          <cell r="AB515">
            <v>178</v>
          </cell>
          <cell r="AC515">
            <v>0.89008900890089</v>
          </cell>
          <cell r="AD515">
            <v>254</v>
          </cell>
          <cell r="AE515">
            <v>0.6760893289680322</v>
          </cell>
        </row>
        <row r="516">
          <cell r="A516" t="str">
            <v>BE352 Arr. Namur</v>
          </cell>
          <cell r="B516">
            <v>0</v>
          </cell>
          <cell r="C516">
            <v>0</v>
          </cell>
          <cell r="D516">
            <v>74</v>
          </cell>
          <cell r="E516">
            <v>2.511028164234815</v>
          </cell>
          <cell r="F516">
            <v>100</v>
          </cell>
          <cell r="G516">
            <v>2.3078698361412417</v>
          </cell>
          <cell r="H516">
            <v>102</v>
          </cell>
          <cell r="I516">
            <v>2.170212765957447</v>
          </cell>
          <cell r="J516">
            <v>106</v>
          </cell>
          <cell r="K516">
            <v>2.125952667468913</v>
          </cell>
          <cell r="L516">
            <v>16</v>
          </cell>
          <cell r="M516">
            <v>2.9906542056074774</v>
          </cell>
          <cell r="N516">
            <v>398</v>
          </cell>
          <cell r="O516">
            <v>2.265095896647886</v>
          </cell>
          <cell r="P516">
            <v>3</v>
          </cell>
          <cell r="Q516">
            <v>1.9867549668874174</v>
          </cell>
          <cell r="R516">
            <v>61</v>
          </cell>
          <cell r="S516">
            <v>1.7732558139534882</v>
          </cell>
          <cell r="T516">
            <v>102</v>
          </cell>
          <cell r="U516">
            <v>1.9755955839628123</v>
          </cell>
          <cell r="V516">
            <v>148</v>
          </cell>
          <cell r="W516">
            <v>2.7031963470319638</v>
          </cell>
          <cell r="X516">
            <v>133</v>
          </cell>
          <cell r="Y516">
            <v>2.5156043124645358</v>
          </cell>
          <cell r="Z516">
            <v>13</v>
          </cell>
          <cell r="AA516">
            <v>2.6970954356846475</v>
          </cell>
          <cell r="AB516">
            <v>460</v>
          </cell>
          <cell r="AC516">
            <v>2.3002300230023005</v>
          </cell>
          <cell r="AD516">
            <v>858</v>
          </cell>
          <cell r="AE516">
            <v>2.2837978120258726</v>
          </cell>
        </row>
        <row r="517">
          <cell r="A517" t="str">
            <v>BE353 Arr. Philippeville</v>
          </cell>
          <cell r="B517">
            <v>1</v>
          </cell>
          <cell r="C517">
            <v>1.4285714285714286</v>
          </cell>
          <cell r="D517">
            <v>6</v>
          </cell>
          <cell r="E517">
            <v>0.20359687818120123</v>
          </cell>
          <cell r="F517">
            <v>7</v>
          </cell>
          <cell r="G517">
            <v>0.16155088852988692</v>
          </cell>
          <cell r="H517">
            <v>14</v>
          </cell>
          <cell r="I517">
            <v>0.2978723404255319</v>
          </cell>
          <cell r="J517">
            <v>13</v>
          </cell>
          <cell r="K517">
            <v>0.2607300441235459</v>
          </cell>
          <cell r="L517">
            <v>3</v>
          </cell>
          <cell r="M517">
            <v>0.5607476635514018</v>
          </cell>
          <cell r="N517">
            <v>44</v>
          </cell>
          <cell r="O517">
            <v>0.250412611689716</v>
          </cell>
          <cell r="P517">
            <v>3</v>
          </cell>
          <cell r="Q517">
            <v>1.9867549668874174</v>
          </cell>
          <cell r="R517">
            <v>14</v>
          </cell>
          <cell r="S517">
            <v>0.4069767441860465</v>
          </cell>
          <cell r="T517">
            <v>29</v>
          </cell>
          <cell r="U517">
            <v>0.5616889405384466</v>
          </cell>
          <cell r="V517">
            <v>25</v>
          </cell>
          <cell r="W517">
            <v>0.45662100456621</v>
          </cell>
          <cell r="X517">
            <v>31</v>
          </cell>
          <cell r="Y517">
            <v>0.5863438623037639</v>
          </cell>
          <cell r="Z517">
            <v>1</v>
          </cell>
          <cell r="AA517">
            <v>0.2074688796680498</v>
          </cell>
          <cell r="AB517">
            <v>103</v>
          </cell>
          <cell r="AC517">
            <v>0.515051505150515</v>
          </cell>
          <cell r="AD517">
            <v>147</v>
          </cell>
          <cell r="AE517">
            <v>0.3912800447177194</v>
          </cell>
        </row>
        <row r="518">
          <cell r="A518" t="str">
            <v>Total</v>
          </cell>
          <cell r="B518">
            <v>70</v>
          </cell>
          <cell r="C518">
            <v>100</v>
          </cell>
          <cell r="D518">
            <v>2947</v>
          </cell>
          <cell r="E518">
            <v>100</v>
          </cell>
          <cell r="F518">
            <v>4333</v>
          </cell>
          <cell r="G518">
            <v>100</v>
          </cell>
          <cell r="H518">
            <v>4700</v>
          </cell>
          <cell r="I518">
            <v>100</v>
          </cell>
          <cell r="J518">
            <v>4986</v>
          </cell>
          <cell r="K518">
            <v>100</v>
          </cell>
          <cell r="L518">
            <v>535</v>
          </cell>
          <cell r="M518">
            <v>100</v>
          </cell>
          <cell r="N518">
            <v>17571</v>
          </cell>
          <cell r="O518">
            <v>100</v>
          </cell>
          <cell r="P518">
            <v>151</v>
          </cell>
          <cell r="Q518">
            <v>100</v>
          </cell>
          <cell r="R518">
            <v>3440</v>
          </cell>
          <cell r="S518">
            <v>100</v>
          </cell>
          <cell r="T518">
            <v>5163</v>
          </cell>
          <cell r="U518">
            <v>100</v>
          </cell>
          <cell r="V518">
            <v>5475</v>
          </cell>
          <cell r="W518">
            <v>100</v>
          </cell>
          <cell r="X518">
            <v>5287</v>
          </cell>
          <cell r="Y518">
            <v>100</v>
          </cell>
          <cell r="Z518">
            <v>482</v>
          </cell>
          <cell r="AA518">
            <v>100</v>
          </cell>
          <cell r="AB518">
            <v>19998</v>
          </cell>
          <cell r="AC518">
            <v>100</v>
          </cell>
          <cell r="AD518">
            <v>37569</v>
          </cell>
          <cell r="AE518">
            <v>100</v>
          </cell>
        </row>
        <row r="523">
          <cell r="A523" t="str">
            <v>inconnus</v>
          </cell>
          <cell r="B523">
            <v>8770</v>
          </cell>
          <cell r="C523">
            <v>45.94268950704594</v>
          </cell>
          <cell r="D523">
            <v>405</v>
          </cell>
          <cell r="E523">
            <v>11.389201349831271</v>
          </cell>
          <cell r="F523">
            <v>420</v>
          </cell>
          <cell r="G523">
            <v>10.73345259391771</v>
          </cell>
          <cell r="H523">
            <v>522</v>
          </cell>
          <cell r="I523">
            <v>12.011044638748274</v>
          </cell>
          <cell r="J523">
            <v>278</v>
          </cell>
          <cell r="K523">
            <v>12.198332602018429</v>
          </cell>
          <cell r="L523">
            <v>677</v>
          </cell>
          <cell r="M523">
            <v>25.988483685220732</v>
          </cell>
          <cell r="N523">
            <v>344</v>
          </cell>
          <cell r="O523">
            <v>32.60663507109005</v>
          </cell>
          <cell r="P523">
            <v>252</v>
          </cell>
          <cell r="Q523">
            <v>34.710743801652896</v>
          </cell>
          <cell r="R523">
            <v>11668</v>
          </cell>
          <cell r="S523">
            <v>31.05752082834251</v>
          </cell>
        </row>
        <row r="524">
          <cell r="A524" t="str">
            <v>14 Etranger</v>
          </cell>
          <cell r="B524">
            <v>36</v>
          </cell>
          <cell r="C524">
            <v>0.1885902876001886</v>
          </cell>
          <cell r="D524">
            <v>5</v>
          </cell>
          <cell r="E524">
            <v>0.140607424071991</v>
          </cell>
          <cell r="F524">
            <v>4</v>
          </cell>
          <cell r="G524">
            <v>0.10222335803731152</v>
          </cell>
          <cell r="H524">
            <v>9</v>
          </cell>
          <cell r="I524">
            <v>0.20708697653014269</v>
          </cell>
          <cell r="J524">
            <v>5</v>
          </cell>
          <cell r="K524">
            <v>0.2193944712593243</v>
          </cell>
          <cell r="L524">
            <v>9</v>
          </cell>
          <cell r="M524">
            <v>0.345489443378119</v>
          </cell>
          <cell r="N524">
            <v>6</v>
          </cell>
          <cell r="O524">
            <v>0.5687203791469194</v>
          </cell>
          <cell r="P524">
            <v>2</v>
          </cell>
          <cell r="Q524">
            <v>0.27548209366391185</v>
          </cell>
          <cell r="R524">
            <v>76</v>
          </cell>
          <cell r="S524">
            <v>0.2022944448880726</v>
          </cell>
        </row>
        <row r="525">
          <cell r="A525" t="str">
            <v>BE100 Arr. de Bruxelles-Capitale / Arr. van Brussel-Hoofdstad</v>
          </cell>
          <cell r="B525">
            <v>1577</v>
          </cell>
          <cell r="C525">
            <v>8.26130232070826</v>
          </cell>
          <cell r="D525">
            <v>520</v>
          </cell>
          <cell r="E525">
            <v>14.623172103487063</v>
          </cell>
          <cell r="F525">
            <v>580</v>
          </cell>
          <cell r="G525">
            <v>14.82238691541017</v>
          </cell>
          <cell r="H525">
            <v>590</v>
          </cell>
          <cell r="I525">
            <v>13.575701794753797</v>
          </cell>
          <cell r="J525">
            <v>342</v>
          </cell>
          <cell r="K525">
            <v>15.00658183413778</v>
          </cell>
          <cell r="L525">
            <v>283</v>
          </cell>
          <cell r="M525">
            <v>10.863723608445298</v>
          </cell>
          <cell r="N525">
            <v>113</v>
          </cell>
          <cell r="O525">
            <v>10.710900473933648</v>
          </cell>
          <cell r="P525">
            <v>62</v>
          </cell>
          <cell r="Q525">
            <v>8.539944903581267</v>
          </cell>
          <cell r="R525">
            <v>4067</v>
          </cell>
          <cell r="S525">
            <v>10.82541457052357</v>
          </cell>
        </row>
        <row r="526">
          <cell r="A526" t="str">
            <v>BE211 Arr. Antwerpen</v>
          </cell>
          <cell r="B526">
            <v>876</v>
          </cell>
          <cell r="C526">
            <v>4.589030331604589</v>
          </cell>
          <cell r="D526">
            <v>335</v>
          </cell>
          <cell r="E526">
            <v>9.420697412823396</v>
          </cell>
          <cell r="F526">
            <v>308</v>
          </cell>
          <cell r="G526">
            <v>7.8711985688729875</v>
          </cell>
          <cell r="H526">
            <v>291</v>
          </cell>
          <cell r="I526">
            <v>6.695812241141279</v>
          </cell>
          <cell r="J526">
            <v>166</v>
          </cell>
          <cell r="K526">
            <v>7.283896445809564</v>
          </cell>
          <cell r="L526">
            <v>115</v>
          </cell>
          <cell r="M526">
            <v>4.414587332053743</v>
          </cell>
          <cell r="N526">
            <v>40</v>
          </cell>
          <cell r="O526">
            <v>3.7914691943127963</v>
          </cell>
          <cell r="P526">
            <v>25</v>
          </cell>
          <cell r="Q526">
            <v>3.443526170798898</v>
          </cell>
          <cell r="R526">
            <v>2156</v>
          </cell>
          <cell r="S526">
            <v>5.738773989193217</v>
          </cell>
        </row>
        <row r="527">
          <cell r="A527" t="str">
            <v>BE212 Arr. Mechelen</v>
          </cell>
          <cell r="B527">
            <v>162</v>
          </cell>
          <cell r="C527">
            <v>0.8486562942008488</v>
          </cell>
          <cell r="D527">
            <v>62</v>
          </cell>
          <cell r="E527">
            <v>1.7435320584926886</v>
          </cell>
          <cell r="F527">
            <v>57</v>
          </cell>
          <cell r="G527">
            <v>1.4566828520316892</v>
          </cell>
          <cell r="H527">
            <v>64</v>
          </cell>
          <cell r="I527">
            <v>1.4726184997699034</v>
          </cell>
          <cell r="J527">
            <v>43</v>
          </cell>
          <cell r="K527">
            <v>1.8867924528301887</v>
          </cell>
          <cell r="L527">
            <v>21</v>
          </cell>
          <cell r="M527">
            <v>0.8061420345489444</v>
          </cell>
          <cell r="N527">
            <v>5</v>
          </cell>
          <cell r="O527">
            <v>0.47393364928909953</v>
          </cell>
          <cell r="P527">
            <v>7</v>
          </cell>
          <cell r="Q527">
            <v>0.9641873278236914</v>
          </cell>
          <cell r="R527">
            <v>421</v>
          </cell>
          <cell r="S527">
            <v>1.1206047539194548</v>
          </cell>
        </row>
        <row r="528">
          <cell r="A528" t="str">
            <v>BE213 Arr. Turnhout </v>
          </cell>
          <cell r="B528">
            <v>282</v>
          </cell>
          <cell r="C528">
            <v>1.4772905862014774</v>
          </cell>
          <cell r="D528">
            <v>75</v>
          </cell>
          <cell r="E528">
            <v>2.109111361079865</v>
          </cell>
          <cell r="F528">
            <v>100</v>
          </cell>
          <cell r="G528">
            <v>2.555583950932788</v>
          </cell>
          <cell r="H528">
            <v>98</v>
          </cell>
          <cell r="I528">
            <v>2.2549470777726643</v>
          </cell>
          <cell r="J528">
            <v>52</v>
          </cell>
          <cell r="K528">
            <v>2.2817025010969725</v>
          </cell>
          <cell r="L528">
            <v>54</v>
          </cell>
          <cell r="M528">
            <v>2.072936660268714</v>
          </cell>
          <cell r="N528">
            <v>15</v>
          </cell>
          <cell r="O528">
            <v>1.4218009478672986</v>
          </cell>
          <cell r="P528">
            <v>20</v>
          </cell>
          <cell r="Q528">
            <v>2.7548209366391188</v>
          </cell>
          <cell r="R528">
            <v>696</v>
          </cell>
          <cell r="S528">
            <v>1.8525912321328755</v>
          </cell>
        </row>
        <row r="529">
          <cell r="A529" t="str">
            <v>BE221 Arr. Hasselt </v>
          </cell>
          <cell r="B529">
            <v>406</v>
          </cell>
          <cell r="C529">
            <v>2.126879354602127</v>
          </cell>
          <cell r="D529">
            <v>101</v>
          </cell>
          <cell r="E529">
            <v>2.840269966254218</v>
          </cell>
          <cell r="F529">
            <v>111</v>
          </cell>
          <cell r="G529">
            <v>2.8366981855353948</v>
          </cell>
          <cell r="H529">
            <v>116</v>
          </cell>
          <cell r="I529">
            <v>2.669121030832949</v>
          </cell>
          <cell r="J529">
            <v>76</v>
          </cell>
          <cell r="K529">
            <v>3.3347959631417283</v>
          </cell>
          <cell r="L529">
            <v>79</v>
          </cell>
          <cell r="M529">
            <v>3.032629558541267</v>
          </cell>
          <cell r="N529">
            <v>18</v>
          </cell>
          <cell r="O529">
            <v>1.7061611374407581</v>
          </cell>
          <cell r="P529">
            <v>13</v>
          </cell>
          <cell r="Q529">
            <v>1.790633608815427</v>
          </cell>
          <cell r="R529">
            <v>920</v>
          </cell>
          <cell r="S529">
            <v>2.448827490750353</v>
          </cell>
        </row>
        <row r="530">
          <cell r="A530" t="str">
            <v>BE222 Arr. Maaseik </v>
          </cell>
          <cell r="B530">
            <v>113</v>
          </cell>
          <cell r="C530">
            <v>0.591963958300592</v>
          </cell>
          <cell r="D530">
            <v>30</v>
          </cell>
          <cell r="E530">
            <v>0.843644544431946</v>
          </cell>
          <cell r="F530">
            <v>30</v>
          </cell>
          <cell r="G530">
            <v>0.7666751852798365</v>
          </cell>
          <cell r="H530">
            <v>45</v>
          </cell>
          <cell r="I530">
            <v>1.0354348826507134</v>
          </cell>
          <cell r="J530">
            <v>20</v>
          </cell>
          <cell r="K530">
            <v>0.8775778850372972</v>
          </cell>
          <cell r="L530">
            <v>18</v>
          </cell>
          <cell r="M530">
            <v>0.690978886756238</v>
          </cell>
          <cell r="N530">
            <v>6</v>
          </cell>
          <cell r="O530">
            <v>0.5687203791469194</v>
          </cell>
          <cell r="P530">
            <v>2</v>
          </cell>
          <cell r="Q530">
            <v>0.27548209366391185</v>
          </cell>
          <cell r="R530">
            <v>264</v>
          </cell>
          <cell r="S530">
            <v>0.7027070190848839</v>
          </cell>
        </row>
        <row r="531">
          <cell r="A531" t="str">
            <v>BE223 Arr. Tongeren </v>
          </cell>
          <cell r="B531">
            <v>97</v>
          </cell>
          <cell r="C531">
            <v>0.5081460527005082</v>
          </cell>
          <cell r="D531">
            <v>23</v>
          </cell>
          <cell r="E531">
            <v>0.6467941507311586</v>
          </cell>
          <cell r="F531">
            <v>29</v>
          </cell>
          <cell r="G531">
            <v>0.7411193457705084</v>
          </cell>
          <cell r="H531">
            <v>46</v>
          </cell>
          <cell r="I531">
            <v>1.0584445467096182</v>
          </cell>
          <cell r="J531">
            <v>15</v>
          </cell>
          <cell r="K531">
            <v>0.6581834137779726</v>
          </cell>
          <cell r="L531">
            <v>27</v>
          </cell>
          <cell r="M531">
            <v>1.036468330134357</v>
          </cell>
          <cell r="N531">
            <v>5</v>
          </cell>
          <cell r="O531">
            <v>0.47393364928909953</v>
          </cell>
          <cell r="P531">
            <v>4</v>
          </cell>
          <cell r="Q531">
            <v>0.5509641873278237</v>
          </cell>
          <cell r="R531">
            <v>246</v>
          </cell>
          <cell r="S531">
            <v>0.6547951768745509</v>
          </cell>
        </row>
        <row r="532">
          <cell r="A532" t="str">
            <v>BE231 Arr. Aalst </v>
          </cell>
          <cell r="B532">
            <v>196</v>
          </cell>
          <cell r="C532">
            <v>1.0267693436010268</v>
          </cell>
          <cell r="D532">
            <v>64</v>
          </cell>
          <cell r="E532">
            <v>1.799775028121485</v>
          </cell>
          <cell r="F532">
            <v>68</v>
          </cell>
          <cell r="G532">
            <v>1.7377970866342958</v>
          </cell>
          <cell r="H532">
            <v>79</v>
          </cell>
          <cell r="I532">
            <v>1.8177634606534745</v>
          </cell>
          <cell r="J532">
            <v>33</v>
          </cell>
          <cell r="K532">
            <v>1.4480035103115403</v>
          </cell>
          <cell r="L532">
            <v>42</v>
          </cell>
          <cell r="M532">
            <v>1.6122840690978888</v>
          </cell>
          <cell r="N532">
            <v>13</v>
          </cell>
          <cell r="O532">
            <v>1.2322274881516588</v>
          </cell>
          <cell r="P532">
            <v>12</v>
          </cell>
          <cell r="Q532">
            <v>1.6528925619834711</v>
          </cell>
          <cell r="R532">
            <v>507</v>
          </cell>
          <cell r="S532">
            <v>1.3495168889243792</v>
          </cell>
        </row>
        <row r="533">
          <cell r="A533" t="str">
            <v>BE232 Arr. Dendermonde </v>
          </cell>
          <cell r="B533">
            <v>95</v>
          </cell>
          <cell r="C533">
            <v>0.49766881450049766</v>
          </cell>
          <cell r="D533">
            <v>33</v>
          </cell>
          <cell r="E533">
            <v>0.9280089988751405</v>
          </cell>
          <cell r="F533">
            <v>34</v>
          </cell>
          <cell r="G533">
            <v>0.8688985433171479</v>
          </cell>
          <cell r="H533">
            <v>36</v>
          </cell>
          <cell r="I533">
            <v>0.8283479061205707</v>
          </cell>
          <cell r="J533">
            <v>30</v>
          </cell>
          <cell r="K533">
            <v>1.3163668275559453</v>
          </cell>
          <cell r="L533">
            <v>21</v>
          </cell>
          <cell r="M533">
            <v>0.8061420345489444</v>
          </cell>
          <cell r="N533">
            <v>7</v>
          </cell>
          <cell r="O533">
            <v>0.6635071090047393</v>
          </cell>
          <cell r="P533">
            <v>1</v>
          </cell>
          <cell r="Q533">
            <v>0.13774104683195593</v>
          </cell>
          <cell r="R533">
            <v>257</v>
          </cell>
          <cell r="S533">
            <v>0.6840746360030877</v>
          </cell>
        </row>
        <row r="534">
          <cell r="A534" t="str">
            <v>BE233 Arr. Eeklo</v>
          </cell>
          <cell r="B534">
            <v>43</v>
          </cell>
          <cell r="C534">
            <v>0.22526062130022523</v>
          </cell>
          <cell r="D534">
            <v>21</v>
          </cell>
          <cell r="E534">
            <v>0.5905511811023622</v>
          </cell>
          <cell r="F534">
            <v>9</v>
          </cell>
          <cell r="G534">
            <v>0.23000255558395094</v>
          </cell>
          <cell r="H534">
            <v>18</v>
          </cell>
          <cell r="I534">
            <v>0.41417395306028537</v>
          </cell>
          <cell r="J534">
            <v>7</v>
          </cell>
          <cell r="K534">
            <v>0.307152259763054</v>
          </cell>
          <cell r="L534">
            <v>9</v>
          </cell>
          <cell r="M534">
            <v>0.345489443378119</v>
          </cell>
          <cell r="N534">
            <v>3</v>
          </cell>
          <cell r="O534">
            <v>0.2843601895734597</v>
          </cell>
          <cell r="P534">
            <v>3</v>
          </cell>
          <cell r="Q534">
            <v>0.4132231404958678</v>
          </cell>
          <cell r="R534">
            <v>113</v>
          </cell>
          <cell r="S534">
            <v>0.30077989832042373</v>
          </cell>
        </row>
        <row r="535">
          <cell r="A535" t="str">
            <v>BE234 Arr. Gent</v>
          </cell>
          <cell r="B535">
            <v>660</v>
          </cell>
          <cell r="C535">
            <v>3.4574886060034573</v>
          </cell>
          <cell r="D535">
            <v>180</v>
          </cell>
          <cell r="E535">
            <v>5.061867266591676</v>
          </cell>
          <cell r="F535">
            <v>177</v>
          </cell>
          <cell r="G535">
            <v>4.523383593151035</v>
          </cell>
          <cell r="H535">
            <v>171</v>
          </cell>
          <cell r="I535">
            <v>3.93465255407271</v>
          </cell>
          <cell r="J535">
            <v>80</v>
          </cell>
          <cell r="K535">
            <v>3.5103115401491887</v>
          </cell>
          <cell r="L535">
            <v>85</v>
          </cell>
          <cell r="M535">
            <v>3.262955854126679</v>
          </cell>
          <cell r="N535">
            <v>39</v>
          </cell>
          <cell r="O535">
            <v>3.6966824644549763</v>
          </cell>
          <cell r="P535">
            <v>18</v>
          </cell>
          <cell r="Q535">
            <v>2.479338842975207</v>
          </cell>
          <cell r="R535">
            <v>1410</v>
          </cell>
          <cell r="S535">
            <v>3.753094306476084</v>
          </cell>
        </row>
        <row r="536">
          <cell r="A536" t="str">
            <v>BE235 Arr. Oudenaarde</v>
          </cell>
          <cell r="B536">
            <v>59</v>
          </cell>
          <cell r="C536">
            <v>0.30907852690030907</v>
          </cell>
          <cell r="D536">
            <v>20</v>
          </cell>
          <cell r="E536">
            <v>0.562429696287964</v>
          </cell>
          <cell r="F536">
            <v>17</v>
          </cell>
          <cell r="G536">
            <v>0.43444927165857394</v>
          </cell>
          <cell r="H536">
            <v>20</v>
          </cell>
          <cell r="I536">
            <v>0.46019328117809477</v>
          </cell>
          <cell r="J536">
            <v>12</v>
          </cell>
          <cell r="K536">
            <v>0.5265467310223783</v>
          </cell>
          <cell r="L536">
            <v>7</v>
          </cell>
          <cell r="M536">
            <v>0.2687140115163148</v>
          </cell>
          <cell r="N536">
            <v>5</v>
          </cell>
          <cell r="O536">
            <v>0.47393364928909953</v>
          </cell>
          <cell r="P536">
            <v>3</v>
          </cell>
          <cell r="Q536">
            <v>0.4132231404958678</v>
          </cell>
          <cell r="R536">
            <v>143</v>
          </cell>
          <cell r="S536">
            <v>0.38063296867097873</v>
          </cell>
        </row>
        <row r="537">
          <cell r="A537" t="str">
            <v>BE236 Arr. Sint-Niklaas</v>
          </cell>
          <cell r="B537">
            <v>196</v>
          </cell>
          <cell r="C537">
            <v>1.0267693436010268</v>
          </cell>
          <cell r="D537">
            <v>84</v>
          </cell>
          <cell r="E537">
            <v>2.3622047244094486</v>
          </cell>
          <cell r="F537">
            <v>56</v>
          </cell>
          <cell r="G537">
            <v>1.4311270125223614</v>
          </cell>
          <cell r="H537">
            <v>63</v>
          </cell>
          <cell r="I537">
            <v>1.4496088357109986</v>
          </cell>
          <cell r="J537">
            <v>29</v>
          </cell>
          <cell r="K537">
            <v>1.2724879333040808</v>
          </cell>
          <cell r="L537">
            <v>40</v>
          </cell>
          <cell r="M537">
            <v>1.5355086372360844</v>
          </cell>
          <cell r="N537">
            <v>2</v>
          </cell>
          <cell r="O537">
            <v>0.18957345971563982</v>
          </cell>
          <cell r="P537">
            <v>8</v>
          </cell>
          <cell r="Q537">
            <v>1.1019283746556474</v>
          </cell>
          <cell r="R537">
            <v>478</v>
          </cell>
          <cell r="S537">
            <v>1.2723255875855093</v>
          </cell>
        </row>
        <row r="538">
          <cell r="A538" t="str">
            <v>BE241 Arr. Halle-Vilvoorde</v>
          </cell>
          <cell r="B538">
            <v>372</v>
          </cell>
          <cell r="C538">
            <v>1.9487663052019488</v>
          </cell>
          <cell r="D538">
            <v>118</v>
          </cell>
          <cell r="E538">
            <v>3.3183352080989876</v>
          </cell>
          <cell r="F538">
            <v>130</v>
          </cell>
          <cell r="G538">
            <v>3.322259136212625</v>
          </cell>
          <cell r="H538">
            <v>132</v>
          </cell>
          <cell r="I538">
            <v>3.0372756557754257</v>
          </cell>
          <cell r="J538">
            <v>54</v>
          </cell>
          <cell r="K538">
            <v>2.369460289600702</v>
          </cell>
          <cell r="L538">
            <v>62</v>
          </cell>
          <cell r="M538">
            <v>2.380038387715931</v>
          </cell>
          <cell r="N538">
            <v>23</v>
          </cell>
          <cell r="O538">
            <v>2.1800947867298577</v>
          </cell>
          <cell r="P538">
            <v>17</v>
          </cell>
          <cell r="Q538">
            <v>2.3415977961432506</v>
          </cell>
          <cell r="R538">
            <v>908</v>
          </cell>
          <cell r="S538">
            <v>2.4168862626101304</v>
          </cell>
        </row>
        <row r="539">
          <cell r="A539" t="str">
            <v>BE242 Arr. Leuven</v>
          </cell>
          <cell r="B539">
            <v>203</v>
          </cell>
          <cell r="C539">
            <v>1.0634396773010635</v>
          </cell>
          <cell r="D539">
            <v>79</v>
          </cell>
          <cell r="E539">
            <v>2.221597300337458</v>
          </cell>
          <cell r="F539">
            <v>77</v>
          </cell>
          <cell r="G539">
            <v>1.9677996422182469</v>
          </cell>
          <cell r="H539">
            <v>90</v>
          </cell>
          <cell r="I539">
            <v>2.0708697653014267</v>
          </cell>
          <cell r="J539">
            <v>48</v>
          </cell>
          <cell r="K539">
            <v>2.106186924089513</v>
          </cell>
          <cell r="L539">
            <v>68</v>
          </cell>
          <cell r="M539">
            <v>2.6103646833013436</v>
          </cell>
          <cell r="N539">
            <v>16</v>
          </cell>
          <cell r="O539">
            <v>1.5165876777251186</v>
          </cell>
          <cell r="P539">
            <v>13</v>
          </cell>
          <cell r="Q539">
            <v>1.790633608815427</v>
          </cell>
          <cell r="R539">
            <v>594</v>
          </cell>
          <cell r="S539">
            <v>1.5810907929409885</v>
          </cell>
        </row>
        <row r="540">
          <cell r="A540" t="str">
            <v>BE251 Arr. Brugge</v>
          </cell>
          <cell r="B540">
            <v>413</v>
          </cell>
          <cell r="C540">
            <v>2.1635496883021634</v>
          </cell>
          <cell r="D540">
            <v>82</v>
          </cell>
          <cell r="E540">
            <v>2.305961754780652</v>
          </cell>
          <cell r="F540">
            <v>119</v>
          </cell>
          <cell r="G540">
            <v>3.0411449016100174</v>
          </cell>
          <cell r="H540">
            <v>89</v>
          </cell>
          <cell r="I540">
            <v>2.047860101242522</v>
          </cell>
          <cell r="J540">
            <v>49</v>
          </cell>
          <cell r="K540">
            <v>2.150065818341378</v>
          </cell>
          <cell r="L540">
            <v>43</v>
          </cell>
          <cell r="M540">
            <v>1.6506717850287906</v>
          </cell>
          <cell r="N540">
            <v>14</v>
          </cell>
          <cell r="O540">
            <v>1.3270142180094786</v>
          </cell>
          <cell r="P540">
            <v>11</v>
          </cell>
          <cell r="Q540">
            <v>1.515151515151515</v>
          </cell>
          <cell r="R540">
            <v>820</v>
          </cell>
          <cell r="S540">
            <v>2.182650589581836</v>
          </cell>
        </row>
        <row r="541">
          <cell r="A541" t="str">
            <v>BE252 Arr. Diksmuide</v>
          </cell>
          <cell r="B541">
            <v>31</v>
          </cell>
          <cell r="C541">
            <v>0.1623971921001624</v>
          </cell>
          <cell r="D541">
            <v>5</v>
          </cell>
          <cell r="E541">
            <v>0.140607424071991</v>
          </cell>
          <cell r="F541">
            <v>5</v>
          </cell>
          <cell r="G541">
            <v>0.1277791975466394</v>
          </cell>
          <cell r="H541">
            <v>10</v>
          </cell>
          <cell r="I541">
            <v>0.23009664058904739</v>
          </cell>
          <cell r="J541">
            <v>7</v>
          </cell>
          <cell r="K541">
            <v>0.307152259763054</v>
          </cell>
          <cell r="L541">
            <v>3</v>
          </cell>
          <cell r="M541">
            <v>0.11516314779270634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61</v>
          </cell>
          <cell r="S541">
            <v>0.1623679097127951</v>
          </cell>
        </row>
        <row r="542">
          <cell r="A542" t="str">
            <v>BE253 Arr. Ieper</v>
          </cell>
          <cell r="B542">
            <v>62</v>
          </cell>
          <cell r="C542">
            <v>0.3247943842003248</v>
          </cell>
          <cell r="D542">
            <v>18</v>
          </cell>
          <cell r="E542">
            <v>0.5061867266591676</v>
          </cell>
          <cell r="F542">
            <v>21</v>
          </cell>
          <cell r="G542">
            <v>0.5366726296958855</v>
          </cell>
          <cell r="H542">
            <v>24</v>
          </cell>
          <cell r="I542">
            <v>0.5522319374137138</v>
          </cell>
          <cell r="J542">
            <v>16</v>
          </cell>
          <cell r="K542">
            <v>0.7020623080298377</v>
          </cell>
          <cell r="L542">
            <v>7</v>
          </cell>
          <cell r="M542">
            <v>0.2687140115163148</v>
          </cell>
          <cell r="N542">
            <v>6</v>
          </cell>
          <cell r="O542">
            <v>0.5687203791469194</v>
          </cell>
          <cell r="P542">
            <v>3</v>
          </cell>
          <cell r="Q542">
            <v>0.4132231404958678</v>
          </cell>
          <cell r="R542">
            <v>157</v>
          </cell>
          <cell r="S542">
            <v>0.41789773483457104</v>
          </cell>
        </row>
        <row r="543">
          <cell r="A543" t="str">
            <v>BE254 Arr. Kortrijk</v>
          </cell>
          <cell r="B543">
            <v>185</v>
          </cell>
          <cell r="C543">
            <v>0.9691445335009692</v>
          </cell>
          <cell r="D543">
            <v>61</v>
          </cell>
          <cell r="E543">
            <v>1.71541057367829</v>
          </cell>
          <cell r="F543">
            <v>55</v>
          </cell>
          <cell r="G543">
            <v>1.4055711730130336</v>
          </cell>
          <cell r="H543">
            <v>56</v>
          </cell>
          <cell r="I543">
            <v>1.2885411872986654</v>
          </cell>
          <cell r="J543">
            <v>22</v>
          </cell>
          <cell r="K543">
            <v>0.9653356735410267</v>
          </cell>
          <cell r="L543">
            <v>33</v>
          </cell>
          <cell r="M543">
            <v>1.2667946257197698</v>
          </cell>
          <cell r="N543">
            <v>6</v>
          </cell>
          <cell r="O543">
            <v>0.5687203791469194</v>
          </cell>
          <cell r="P543">
            <v>4</v>
          </cell>
          <cell r="Q543">
            <v>0.5509641873278237</v>
          </cell>
          <cell r="R543">
            <v>422</v>
          </cell>
          <cell r="S543">
            <v>1.12326652293114</v>
          </cell>
        </row>
        <row r="544">
          <cell r="A544" t="str">
            <v>BE255 Arr. Oostende</v>
          </cell>
          <cell r="B544">
            <v>180</v>
          </cell>
          <cell r="C544">
            <v>0.942951438000943</v>
          </cell>
          <cell r="D544">
            <v>76</v>
          </cell>
          <cell r="E544">
            <v>2.1372328458942635</v>
          </cell>
          <cell r="F544">
            <v>59</v>
          </cell>
          <cell r="G544">
            <v>1.5077945310503449</v>
          </cell>
          <cell r="H544">
            <v>53</v>
          </cell>
          <cell r="I544">
            <v>1.2195121951219512</v>
          </cell>
          <cell r="J544">
            <v>29</v>
          </cell>
          <cell r="K544">
            <v>1.2724879333040808</v>
          </cell>
          <cell r="L544">
            <v>19</v>
          </cell>
          <cell r="M544">
            <v>0.72936660268714</v>
          </cell>
          <cell r="N544">
            <v>9</v>
          </cell>
          <cell r="O544">
            <v>0.8530805687203791</v>
          </cell>
          <cell r="P544">
            <v>3</v>
          </cell>
          <cell r="Q544">
            <v>0.4132231404958678</v>
          </cell>
          <cell r="R544">
            <v>428</v>
          </cell>
          <cell r="S544">
            <v>1.139237137001251</v>
          </cell>
        </row>
        <row r="545">
          <cell r="A545" t="str">
            <v>BE256 Arr. Roeselare</v>
          </cell>
          <cell r="B545">
            <v>82</v>
          </cell>
          <cell r="C545">
            <v>0.42956676620042955</v>
          </cell>
          <cell r="D545">
            <v>22</v>
          </cell>
          <cell r="E545">
            <v>0.6186726659167604</v>
          </cell>
          <cell r="F545">
            <v>24</v>
          </cell>
          <cell r="G545">
            <v>0.6133401482238692</v>
          </cell>
          <cell r="H545">
            <v>16</v>
          </cell>
          <cell r="I545">
            <v>0.36815462494247586</v>
          </cell>
          <cell r="J545">
            <v>13</v>
          </cell>
          <cell r="K545">
            <v>0.5704256252742431</v>
          </cell>
          <cell r="L545">
            <v>3</v>
          </cell>
          <cell r="M545">
            <v>0.11516314779270634</v>
          </cell>
          <cell r="N545">
            <v>3</v>
          </cell>
          <cell r="O545">
            <v>0.2843601895734597</v>
          </cell>
          <cell r="P545">
            <v>0</v>
          </cell>
          <cell r="Q545">
            <v>0</v>
          </cell>
          <cell r="R545">
            <v>163</v>
          </cell>
          <cell r="S545">
            <v>0.43386834890468207</v>
          </cell>
        </row>
        <row r="546">
          <cell r="A546" t="str">
            <v>BE257 Arr. Tielt</v>
          </cell>
          <cell r="B546">
            <v>37</v>
          </cell>
          <cell r="C546">
            <v>0.19382890670019381</v>
          </cell>
          <cell r="D546">
            <v>19</v>
          </cell>
          <cell r="E546">
            <v>0.5343082114735659</v>
          </cell>
          <cell r="F546">
            <v>10</v>
          </cell>
          <cell r="G546">
            <v>0.2555583950932788</v>
          </cell>
          <cell r="H546">
            <v>8</v>
          </cell>
          <cell r="I546">
            <v>0.18407731247123793</v>
          </cell>
          <cell r="J546">
            <v>10</v>
          </cell>
          <cell r="K546">
            <v>0.4387889425186486</v>
          </cell>
          <cell r="L546">
            <v>6</v>
          </cell>
          <cell r="M546">
            <v>0.23032629558541268</v>
          </cell>
          <cell r="N546">
            <v>4</v>
          </cell>
          <cell r="O546">
            <v>0.37914691943127965</v>
          </cell>
          <cell r="P546">
            <v>5</v>
          </cell>
          <cell r="Q546">
            <v>0.6887052341597797</v>
          </cell>
          <cell r="R546">
            <v>99</v>
          </cell>
          <cell r="S546">
            <v>0.2635151321568314</v>
          </cell>
        </row>
        <row r="547">
          <cell r="A547" t="str">
            <v>BE258 Arr. Veurne</v>
          </cell>
          <cell r="B547">
            <v>79</v>
          </cell>
          <cell r="C547">
            <v>0.41385090890041387</v>
          </cell>
          <cell r="D547">
            <v>32</v>
          </cell>
          <cell r="E547">
            <v>0.8998875140607425</v>
          </cell>
          <cell r="F547">
            <v>26</v>
          </cell>
          <cell r="G547">
            <v>0.6644518272425249</v>
          </cell>
          <cell r="H547">
            <v>29</v>
          </cell>
          <cell r="I547">
            <v>0.6672802577082373</v>
          </cell>
          <cell r="J547">
            <v>18</v>
          </cell>
          <cell r="K547">
            <v>0.7898200965335672</v>
          </cell>
          <cell r="L547">
            <v>6</v>
          </cell>
          <cell r="M547">
            <v>0.23032629558541268</v>
          </cell>
          <cell r="N547">
            <v>5</v>
          </cell>
          <cell r="O547">
            <v>0.47393364928909953</v>
          </cell>
          <cell r="P547">
            <v>3</v>
          </cell>
          <cell r="Q547">
            <v>0.4132231404958678</v>
          </cell>
          <cell r="R547">
            <v>198</v>
          </cell>
          <cell r="S547">
            <v>0.5270302643136628</v>
          </cell>
        </row>
        <row r="548">
          <cell r="A548" t="str">
            <v>BE310 Arr. Nivelles</v>
          </cell>
          <cell r="B548">
            <v>227</v>
          </cell>
          <cell r="C548">
            <v>1.1891665357011891</v>
          </cell>
          <cell r="D548">
            <v>93</v>
          </cell>
          <cell r="E548">
            <v>2.6152980877390326</v>
          </cell>
          <cell r="F548">
            <v>106</v>
          </cell>
          <cell r="G548">
            <v>2.7089189879887554</v>
          </cell>
          <cell r="H548">
            <v>124</v>
          </cell>
          <cell r="I548">
            <v>2.8531983433041876</v>
          </cell>
          <cell r="J548">
            <v>70</v>
          </cell>
          <cell r="K548">
            <v>3.0715225976305396</v>
          </cell>
          <cell r="L548">
            <v>75</v>
          </cell>
          <cell r="M548">
            <v>2.8790786948176583</v>
          </cell>
          <cell r="N548">
            <v>21</v>
          </cell>
          <cell r="O548">
            <v>1.9905213270142181</v>
          </cell>
          <cell r="P548">
            <v>17</v>
          </cell>
          <cell r="Q548">
            <v>2.3415977961432506</v>
          </cell>
          <cell r="R548">
            <v>733</v>
          </cell>
          <cell r="S548">
            <v>1.9510766855652266</v>
          </cell>
        </row>
        <row r="549">
          <cell r="A549" t="str">
            <v>BE321 Arr. Ath</v>
          </cell>
          <cell r="B549">
            <v>61</v>
          </cell>
          <cell r="C549">
            <v>0.3195557651003196</v>
          </cell>
          <cell r="D549">
            <v>19</v>
          </cell>
          <cell r="E549">
            <v>0.5343082114735659</v>
          </cell>
          <cell r="F549">
            <v>21</v>
          </cell>
          <cell r="G549">
            <v>0.5366726296958855</v>
          </cell>
          <cell r="H549">
            <v>35</v>
          </cell>
          <cell r="I549">
            <v>0.805338242061666</v>
          </cell>
          <cell r="J549">
            <v>14</v>
          </cell>
          <cell r="K549">
            <v>0.614304519526108</v>
          </cell>
          <cell r="L549">
            <v>20</v>
          </cell>
          <cell r="M549">
            <v>0.7677543186180422</v>
          </cell>
          <cell r="N549">
            <v>6</v>
          </cell>
          <cell r="O549">
            <v>0.5687203791469194</v>
          </cell>
          <cell r="P549">
            <v>7</v>
          </cell>
          <cell r="Q549">
            <v>0.9641873278236914</v>
          </cell>
          <cell r="R549">
            <v>183</v>
          </cell>
          <cell r="S549">
            <v>0.48710372913838534</v>
          </cell>
        </row>
        <row r="550">
          <cell r="A550" t="str">
            <v>BE322 Arr. Charleroi</v>
          </cell>
          <cell r="B550">
            <v>509</v>
          </cell>
          <cell r="C550">
            <v>2.6664571219026665</v>
          </cell>
          <cell r="D550">
            <v>174</v>
          </cell>
          <cell r="E550">
            <v>4.893138357705286</v>
          </cell>
          <cell r="F550">
            <v>244</v>
          </cell>
          <cell r="G550">
            <v>6.235624840276002</v>
          </cell>
          <cell r="H550">
            <v>258</v>
          </cell>
          <cell r="I550">
            <v>5.936493327197423</v>
          </cell>
          <cell r="J550">
            <v>92</v>
          </cell>
          <cell r="K550">
            <v>4.036858271171567</v>
          </cell>
          <cell r="L550">
            <v>144</v>
          </cell>
          <cell r="M550">
            <v>5.527831094049904</v>
          </cell>
          <cell r="N550">
            <v>39</v>
          </cell>
          <cell r="O550">
            <v>3.6966824644549763</v>
          </cell>
          <cell r="P550">
            <v>40</v>
          </cell>
          <cell r="Q550">
            <v>5.5096418732782375</v>
          </cell>
          <cell r="R550">
            <v>1500</v>
          </cell>
          <cell r="S550">
            <v>3.9926535175277484</v>
          </cell>
        </row>
        <row r="551">
          <cell r="A551" t="str">
            <v>BE323 Arr. Mons</v>
          </cell>
          <cell r="B551">
            <v>284</v>
          </cell>
          <cell r="C551">
            <v>1.487767824401488</v>
          </cell>
          <cell r="D551">
            <v>105</v>
          </cell>
          <cell r="E551">
            <v>2.952755905511811</v>
          </cell>
          <cell r="F551">
            <v>111</v>
          </cell>
          <cell r="G551">
            <v>2.8366981855353948</v>
          </cell>
          <cell r="H551">
            <v>128</v>
          </cell>
          <cell r="I551">
            <v>2.945236999539807</v>
          </cell>
          <cell r="J551">
            <v>63</v>
          </cell>
          <cell r="K551">
            <v>2.7643703378674855</v>
          </cell>
          <cell r="L551">
            <v>96</v>
          </cell>
          <cell r="M551">
            <v>3.685220729366603</v>
          </cell>
          <cell r="N551">
            <v>42</v>
          </cell>
          <cell r="O551">
            <v>3.9810426540284363</v>
          </cell>
          <cell r="P551">
            <v>19</v>
          </cell>
          <cell r="Q551">
            <v>2.6170798898071626</v>
          </cell>
          <cell r="R551">
            <v>848</v>
          </cell>
          <cell r="S551">
            <v>2.2571801219090206</v>
          </cell>
        </row>
        <row r="552">
          <cell r="A552" t="str">
            <v>BE324 Arr. Mouscron</v>
          </cell>
          <cell r="B552">
            <v>41</v>
          </cell>
          <cell r="C552">
            <v>0.21478338310021478</v>
          </cell>
          <cell r="D552">
            <v>8</v>
          </cell>
          <cell r="E552">
            <v>0.22497187851518563</v>
          </cell>
          <cell r="F552">
            <v>34</v>
          </cell>
          <cell r="G552">
            <v>0.8688985433171479</v>
          </cell>
          <cell r="H552">
            <v>33</v>
          </cell>
          <cell r="I552">
            <v>0.7593189139438564</v>
          </cell>
          <cell r="J552">
            <v>8</v>
          </cell>
          <cell r="K552">
            <v>0.35103115401491886</v>
          </cell>
          <cell r="L552">
            <v>14</v>
          </cell>
          <cell r="M552">
            <v>0.5374280230326296</v>
          </cell>
          <cell r="N552">
            <v>4</v>
          </cell>
          <cell r="O552">
            <v>0.37914691943127965</v>
          </cell>
          <cell r="P552">
            <v>4</v>
          </cell>
          <cell r="Q552">
            <v>0.5509641873278237</v>
          </cell>
          <cell r="R552">
            <v>146</v>
          </cell>
          <cell r="S552">
            <v>0.3886182757060342</v>
          </cell>
        </row>
        <row r="553">
          <cell r="A553" t="str">
            <v>BE325 Arr. Soignies</v>
          </cell>
          <cell r="B553">
            <v>102</v>
          </cell>
          <cell r="C553">
            <v>0.5343391482005343</v>
          </cell>
          <cell r="D553">
            <v>50</v>
          </cell>
          <cell r="E553">
            <v>1.40607424071991</v>
          </cell>
          <cell r="F553">
            <v>69</v>
          </cell>
          <cell r="G553">
            <v>1.7633529261436238</v>
          </cell>
          <cell r="H553">
            <v>69</v>
          </cell>
          <cell r="I553">
            <v>1.5876668200644273</v>
          </cell>
          <cell r="J553">
            <v>30</v>
          </cell>
          <cell r="K553">
            <v>1.3163668275559453</v>
          </cell>
          <cell r="L553">
            <v>43</v>
          </cell>
          <cell r="M553">
            <v>1.6506717850287906</v>
          </cell>
          <cell r="N553">
            <v>25</v>
          </cell>
          <cell r="O553">
            <v>2.3696682464454977</v>
          </cell>
          <cell r="P553">
            <v>12</v>
          </cell>
          <cell r="Q553">
            <v>1.6528925619834711</v>
          </cell>
          <cell r="R553">
            <v>400</v>
          </cell>
          <cell r="S553">
            <v>1.0647076046740664</v>
          </cell>
        </row>
        <row r="554">
          <cell r="A554" t="str">
            <v>BE326 Arr. Thuin</v>
          </cell>
          <cell r="B554">
            <v>145</v>
          </cell>
          <cell r="C554">
            <v>0.7595997695007596</v>
          </cell>
          <cell r="D554">
            <v>45</v>
          </cell>
          <cell r="E554">
            <v>1.265466816647919</v>
          </cell>
          <cell r="F554">
            <v>40</v>
          </cell>
          <cell r="G554">
            <v>1.0222335803731153</v>
          </cell>
          <cell r="H554">
            <v>62</v>
          </cell>
          <cell r="I554">
            <v>1.4265991716520938</v>
          </cell>
          <cell r="J554">
            <v>30</v>
          </cell>
          <cell r="K554">
            <v>1.3163668275559453</v>
          </cell>
          <cell r="L554">
            <v>35</v>
          </cell>
          <cell r="M554">
            <v>1.3435700575815739</v>
          </cell>
          <cell r="N554">
            <v>17</v>
          </cell>
          <cell r="O554">
            <v>1.6113744075829386</v>
          </cell>
          <cell r="P554">
            <v>8</v>
          </cell>
          <cell r="Q554">
            <v>1.1019283746556474</v>
          </cell>
          <cell r="R554">
            <v>382</v>
          </cell>
          <cell r="S554">
            <v>1.0167957624637334</v>
          </cell>
        </row>
        <row r="555">
          <cell r="A555" t="str">
            <v>BE327 Arr. Tournai</v>
          </cell>
          <cell r="B555">
            <v>146</v>
          </cell>
          <cell r="C555">
            <v>0.7648383886007647</v>
          </cell>
          <cell r="D555">
            <v>32</v>
          </cell>
          <cell r="E555">
            <v>0.8998875140607425</v>
          </cell>
          <cell r="F555">
            <v>57</v>
          </cell>
          <cell r="G555">
            <v>1.4566828520316892</v>
          </cell>
          <cell r="H555">
            <v>68</v>
          </cell>
          <cell r="I555">
            <v>1.5646571560055222</v>
          </cell>
          <cell r="J555">
            <v>49</v>
          </cell>
          <cell r="K555">
            <v>2.150065818341378</v>
          </cell>
          <cell r="L555">
            <v>43</v>
          </cell>
          <cell r="M555">
            <v>1.6506717850287906</v>
          </cell>
          <cell r="N555">
            <v>22</v>
          </cell>
          <cell r="O555">
            <v>2.085308056872038</v>
          </cell>
          <cell r="P555">
            <v>9</v>
          </cell>
          <cell r="Q555">
            <v>1.2396694214876034</v>
          </cell>
          <cell r="R555">
            <v>426</v>
          </cell>
          <cell r="S555">
            <v>1.1339135989778808</v>
          </cell>
        </row>
        <row r="556">
          <cell r="A556" t="str">
            <v>BE331 Arr. Huy</v>
          </cell>
          <cell r="B556">
            <v>99</v>
          </cell>
          <cell r="C556">
            <v>0.5186232909005186</v>
          </cell>
          <cell r="D556">
            <v>45</v>
          </cell>
          <cell r="E556">
            <v>1.265466816647919</v>
          </cell>
          <cell r="F556">
            <v>51</v>
          </cell>
          <cell r="G556">
            <v>1.303347814975722</v>
          </cell>
          <cell r="H556">
            <v>60</v>
          </cell>
          <cell r="I556">
            <v>1.3805798435342844</v>
          </cell>
          <cell r="J556">
            <v>26</v>
          </cell>
          <cell r="K556">
            <v>1.1408512505484862</v>
          </cell>
          <cell r="L556">
            <v>19</v>
          </cell>
          <cell r="M556">
            <v>0.72936660268714</v>
          </cell>
          <cell r="N556">
            <v>15</v>
          </cell>
          <cell r="O556">
            <v>1.4218009478672986</v>
          </cell>
          <cell r="P556">
            <v>6</v>
          </cell>
          <cell r="Q556">
            <v>0.8264462809917356</v>
          </cell>
          <cell r="R556">
            <v>321</v>
          </cell>
          <cell r="S556">
            <v>0.8544278527509382</v>
          </cell>
        </row>
        <row r="557">
          <cell r="A557" t="str">
            <v>BE332 Arr. Liège</v>
          </cell>
          <cell r="B557">
            <v>1117</v>
          </cell>
          <cell r="C557">
            <v>5.851537534705852</v>
          </cell>
          <cell r="D557">
            <v>209</v>
          </cell>
          <cell r="E557">
            <v>5.877390326209224</v>
          </cell>
          <cell r="F557">
            <v>274</v>
          </cell>
          <cell r="G557">
            <v>7.002300025555839</v>
          </cell>
          <cell r="H557">
            <v>388</v>
          </cell>
          <cell r="I557">
            <v>8.92774965485504</v>
          </cell>
          <cell r="J557">
            <v>205</v>
          </cell>
          <cell r="K557">
            <v>8.995173321632295</v>
          </cell>
          <cell r="L557">
            <v>134</v>
          </cell>
          <cell r="M557">
            <v>5.143953934740882</v>
          </cell>
          <cell r="N557">
            <v>60</v>
          </cell>
          <cell r="O557">
            <v>5.687203791469194</v>
          </cell>
          <cell r="P557">
            <v>38</v>
          </cell>
          <cell r="Q557">
            <v>5.234159779614325</v>
          </cell>
          <cell r="R557">
            <v>2425</v>
          </cell>
          <cell r="S557">
            <v>6.4547898533365275</v>
          </cell>
        </row>
        <row r="558">
          <cell r="A558" t="str">
            <v>BE334 Arr. Waremme</v>
          </cell>
          <cell r="B558">
            <v>60</v>
          </cell>
          <cell r="C558">
            <v>0.31431714600031435</v>
          </cell>
          <cell r="D558">
            <v>23</v>
          </cell>
          <cell r="E558">
            <v>0.6467941507311586</v>
          </cell>
          <cell r="F558">
            <v>31</v>
          </cell>
          <cell r="G558">
            <v>0.7922310247891643</v>
          </cell>
          <cell r="H558">
            <v>30</v>
          </cell>
          <cell r="I558">
            <v>0.6902899217671422</v>
          </cell>
          <cell r="J558">
            <v>10</v>
          </cell>
          <cell r="K558">
            <v>0.4387889425186486</v>
          </cell>
          <cell r="L558">
            <v>15</v>
          </cell>
          <cell r="M558">
            <v>0.5758157389635317</v>
          </cell>
          <cell r="N558">
            <v>1</v>
          </cell>
          <cell r="O558">
            <v>0.09478672985781991</v>
          </cell>
          <cell r="P558">
            <v>2</v>
          </cell>
          <cell r="Q558">
            <v>0.27548209366391185</v>
          </cell>
          <cell r="R558">
            <v>172</v>
          </cell>
          <cell r="S558">
            <v>0.4578242700098486</v>
          </cell>
        </row>
        <row r="559">
          <cell r="A559" t="str">
            <v>BE335 Arr. Verviers - communes francophones</v>
          </cell>
          <cell r="B559">
            <v>246</v>
          </cell>
          <cell r="C559">
            <v>1.2887002986012888</v>
          </cell>
          <cell r="D559">
            <v>52</v>
          </cell>
          <cell r="E559">
            <v>1.4623172103487065</v>
          </cell>
          <cell r="F559">
            <v>71</v>
          </cell>
          <cell r="G559">
            <v>1.8144646051622797</v>
          </cell>
          <cell r="H559">
            <v>96</v>
          </cell>
          <cell r="I559">
            <v>2.208927749654855</v>
          </cell>
          <cell r="J559">
            <v>47</v>
          </cell>
          <cell r="K559">
            <v>2.062308029837648</v>
          </cell>
          <cell r="L559">
            <v>33</v>
          </cell>
          <cell r="M559">
            <v>1.2667946257197698</v>
          </cell>
          <cell r="N559">
            <v>13</v>
          </cell>
          <cell r="O559">
            <v>1.2322274881516588</v>
          </cell>
          <cell r="P559">
            <v>5</v>
          </cell>
          <cell r="Q559">
            <v>0.6887052341597797</v>
          </cell>
          <cell r="R559">
            <v>563</v>
          </cell>
          <cell r="S559">
            <v>1.4985759535787486</v>
          </cell>
        </row>
        <row r="560">
          <cell r="A560" t="str">
            <v>BE336 Bezirk Verviers - Deutschsprachige Gemeinschaft</v>
          </cell>
          <cell r="B560">
            <v>36</v>
          </cell>
          <cell r="C560">
            <v>0.1885902876001886</v>
          </cell>
          <cell r="D560">
            <v>9</v>
          </cell>
          <cell r="E560">
            <v>0.2530933633295838</v>
          </cell>
          <cell r="F560">
            <v>27</v>
          </cell>
          <cell r="G560">
            <v>0.6900076667518528</v>
          </cell>
          <cell r="H560">
            <v>26</v>
          </cell>
          <cell r="I560">
            <v>0.5982512655315232</v>
          </cell>
          <cell r="J560">
            <v>14</v>
          </cell>
          <cell r="K560">
            <v>0.614304519526108</v>
          </cell>
          <cell r="L560">
            <v>13</v>
          </cell>
          <cell r="M560">
            <v>0.4990403071017275</v>
          </cell>
          <cell r="N560">
            <v>5</v>
          </cell>
          <cell r="O560">
            <v>0.47393364928909953</v>
          </cell>
          <cell r="P560">
            <v>3</v>
          </cell>
          <cell r="Q560">
            <v>0.4132231404958678</v>
          </cell>
          <cell r="R560">
            <v>133</v>
          </cell>
          <cell r="S560">
            <v>0.35401527855412707</v>
          </cell>
        </row>
        <row r="561">
          <cell r="A561" t="str">
            <v>BE341 Arr. Arlon</v>
          </cell>
          <cell r="B561">
            <v>105</v>
          </cell>
          <cell r="C561">
            <v>0.5500550055005501</v>
          </cell>
          <cell r="D561">
            <v>26</v>
          </cell>
          <cell r="E561">
            <v>0.7311586051743533</v>
          </cell>
          <cell r="F561">
            <v>26</v>
          </cell>
          <cell r="G561">
            <v>0.6644518272425249</v>
          </cell>
          <cell r="H561">
            <v>31</v>
          </cell>
          <cell r="I561">
            <v>0.7132995858260469</v>
          </cell>
          <cell r="J561">
            <v>19</v>
          </cell>
          <cell r="K561">
            <v>0.8336989907854321</v>
          </cell>
          <cell r="L561">
            <v>12</v>
          </cell>
          <cell r="M561">
            <v>0.46065259117082535</v>
          </cell>
          <cell r="N561">
            <v>11</v>
          </cell>
          <cell r="O561">
            <v>1.042654028436019</v>
          </cell>
          <cell r="P561">
            <v>5</v>
          </cell>
          <cell r="Q561">
            <v>0.6887052341597797</v>
          </cell>
          <cell r="R561">
            <v>235</v>
          </cell>
          <cell r="S561">
            <v>0.625515717746014</v>
          </cell>
        </row>
        <row r="562">
          <cell r="A562" t="str">
            <v>BE342 Arr. Bastogne</v>
          </cell>
          <cell r="B562">
            <v>55</v>
          </cell>
          <cell r="C562">
            <v>0.2881240505002881</v>
          </cell>
          <cell r="D562">
            <v>9</v>
          </cell>
          <cell r="E562">
            <v>0.2530933633295838</v>
          </cell>
          <cell r="F562">
            <v>8</v>
          </cell>
          <cell r="G562">
            <v>0.20444671607462303</v>
          </cell>
          <cell r="H562">
            <v>22</v>
          </cell>
          <cell r="I562">
            <v>0.5062126092959043</v>
          </cell>
          <cell r="J562">
            <v>8</v>
          </cell>
          <cell r="K562">
            <v>0.35103115401491886</v>
          </cell>
          <cell r="L562">
            <v>13</v>
          </cell>
          <cell r="M562">
            <v>0.4990403071017275</v>
          </cell>
          <cell r="N562">
            <v>3</v>
          </cell>
          <cell r="O562">
            <v>0.2843601895734597</v>
          </cell>
          <cell r="P562">
            <v>4</v>
          </cell>
          <cell r="Q562">
            <v>0.5509641873278237</v>
          </cell>
          <cell r="R562">
            <v>122</v>
          </cell>
          <cell r="S562">
            <v>0.3247358194255902</v>
          </cell>
        </row>
        <row r="563">
          <cell r="A563" t="str">
            <v>BE343 Arr. Marche-en-Famenne</v>
          </cell>
          <cell r="B563">
            <v>70</v>
          </cell>
          <cell r="C563">
            <v>0.3667033370003667</v>
          </cell>
          <cell r="D563">
            <v>22</v>
          </cell>
          <cell r="E563">
            <v>0.6186726659167604</v>
          </cell>
          <cell r="F563">
            <v>15</v>
          </cell>
          <cell r="G563">
            <v>0.38333759263991823</v>
          </cell>
          <cell r="H563">
            <v>20</v>
          </cell>
          <cell r="I563">
            <v>0.46019328117809477</v>
          </cell>
          <cell r="J563">
            <v>10</v>
          </cell>
          <cell r="K563">
            <v>0.4387889425186486</v>
          </cell>
          <cell r="L563">
            <v>21</v>
          </cell>
          <cell r="M563">
            <v>0.8061420345489444</v>
          </cell>
          <cell r="N563">
            <v>8</v>
          </cell>
          <cell r="O563">
            <v>0.7582938388625593</v>
          </cell>
          <cell r="P563">
            <v>8</v>
          </cell>
          <cell r="Q563">
            <v>1.1019283746556474</v>
          </cell>
          <cell r="R563">
            <v>174</v>
          </cell>
          <cell r="S563">
            <v>0.46314780803321887</v>
          </cell>
        </row>
        <row r="564">
          <cell r="A564" t="str">
            <v>BE344 Arr. Neufchâteau</v>
          </cell>
          <cell r="B564">
            <v>94</v>
          </cell>
          <cell r="C564">
            <v>0.4924301954004925</v>
          </cell>
          <cell r="D564">
            <v>18</v>
          </cell>
          <cell r="E564">
            <v>0.5061867266591676</v>
          </cell>
          <cell r="F564">
            <v>26</v>
          </cell>
          <cell r="G564">
            <v>0.6644518272425249</v>
          </cell>
          <cell r="H564">
            <v>21</v>
          </cell>
          <cell r="I564">
            <v>0.48320294523699947</v>
          </cell>
          <cell r="J564">
            <v>17</v>
          </cell>
          <cell r="K564">
            <v>0.7459412022817024</v>
          </cell>
          <cell r="L564">
            <v>23</v>
          </cell>
          <cell r="M564">
            <v>0.8829174664107486</v>
          </cell>
          <cell r="N564">
            <v>11</v>
          </cell>
          <cell r="O564">
            <v>1.042654028436019</v>
          </cell>
          <cell r="P564">
            <v>6</v>
          </cell>
          <cell r="Q564">
            <v>0.8264462809917356</v>
          </cell>
          <cell r="R564">
            <v>216</v>
          </cell>
          <cell r="S564">
            <v>0.5749421065239959</v>
          </cell>
        </row>
        <row r="565">
          <cell r="A565" t="str">
            <v>BE345 Arr. Virton</v>
          </cell>
          <cell r="B565">
            <v>19</v>
          </cell>
          <cell r="C565">
            <v>0.09953376290009955</v>
          </cell>
          <cell r="D565">
            <v>5</v>
          </cell>
          <cell r="E565">
            <v>0.140607424071991</v>
          </cell>
          <cell r="F565">
            <v>9</v>
          </cell>
          <cell r="G565">
            <v>0.23000255558395094</v>
          </cell>
          <cell r="H565">
            <v>11</v>
          </cell>
          <cell r="I565">
            <v>0.25310630464795214</v>
          </cell>
          <cell r="J565">
            <v>5</v>
          </cell>
          <cell r="K565">
            <v>0.2193944712593243</v>
          </cell>
          <cell r="L565">
            <v>8</v>
          </cell>
          <cell r="M565">
            <v>0.3071017274472169</v>
          </cell>
          <cell r="N565">
            <v>2</v>
          </cell>
          <cell r="O565">
            <v>0.18957345971563982</v>
          </cell>
          <cell r="P565">
            <v>0</v>
          </cell>
          <cell r="Q565">
            <v>0</v>
          </cell>
          <cell r="R565">
            <v>59</v>
          </cell>
          <cell r="S565">
            <v>0.15704437168942478</v>
          </cell>
        </row>
        <row r="566">
          <cell r="A566" t="str">
            <v>BE351 Arr. Dinant</v>
          </cell>
          <cell r="B566">
            <v>82</v>
          </cell>
          <cell r="C566">
            <v>0.42956676620042955</v>
          </cell>
          <cell r="D566">
            <v>33</v>
          </cell>
          <cell r="E566">
            <v>0.9280089988751405</v>
          </cell>
          <cell r="F566">
            <v>36</v>
          </cell>
          <cell r="G566">
            <v>0.9200102223358038</v>
          </cell>
          <cell r="H566">
            <v>29</v>
          </cell>
          <cell r="I566">
            <v>0.6672802577082373</v>
          </cell>
          <cell r="J566">
            <v>35</v>
          </cell>
          <cell r="K566">
            <v>1.5357612988152698</v>
          </cell>
          <cell r="L566">
            <v>23</v>
          </cell>
          <cell r="M566">
            <v>0.8829174664107486</v>
          </cell>
          <cell r="N566">
            <v>8</v>
          </cell>
          <cell r="O566">
            <v>0.7582938388625593</v>
          </cell>
          <cell r="P566">
            <v>8</v>
          </cell>
          <cell r="Q566">
            <v>1.1019283746556474</v>
          </cell>
          <cell r="R566">
            <v>254</v>
          </cell>
          <cell r="S566">
            <v>0.6760893289680322</v>
          </cell>
        </row>
        <row r="567">
          <cell r="A567" t="str">
            <v>BE352 Arr. Namur</v>
          </cell>
          <cell r="B567">
            <v>323</v>
          </cell>
          <cell r="C567">
            <v>1.6920739693016922</v>
          </cell>
          <cell r="D567">
            <v>91</v>
          </cell>
          <cell r="E567">
            <v>2.559055118110236</v>
          </cell>
          <cell r="F567">
            <v>112</v>
          </cell>
          <cell r="G567">
            <v>2.862254025044723</v>
          </cell>
          <cell r="H567">
            <v>139</v>
          </cell>
          <cell r="I567">
            <v>3.198343304187759</v>
          </cell>
          <cell r="J567">
            <v>58</v>
          </cell>
          <cell r="K567">
            <v>2.5449758666081617</v>
          </cell>
          <cell r="L567">
            <v>71</v>
          </cell>
          <cell r="M567">
            <v>2.72552783109405</v>
          </cell>
          <cell r="N567">
            <v>33</v>
          </cell>
          <cell r="O567">
            <v>3.127962085308057</v>
          </cell>
          <cell r="P567">
            <v>31</v>
          </cell>
          <cell r="Q567">
            <v>4.2699724517906334</v>
          </cell>
          <cell r="R567">
            <v>858</v>
          </cell>
          <cell r="S567">
            <v>2.2837978120258726</v>
          </cell>
        </row>
        <row r="568">
          <cell r="A568" t="str">
            <v>BE353 Arr. Philippeville</v>
          </cell>
          <cell r="B568">
            <v>56</v>
          </cell>
          <cell r="C568">
            <v>0.29336266960029334</v>
          </cell>
          <cell r="D568">
            <v>18</v>
          </cell>
          <cell r="E568">
            <v>0.5061867266591676</v>
          </cell>
          <cell r="F568">
            <v>19</v>
          </cell>
          <cell r="G568">
            <v>0.4855609506772297</v>
          </cell>
          <cell r="H568">
            <v>21</v>
          </cell>
          <cell r="I568">
            <v>0.48320294523699947</v>
          </cell>
          <cell r="J568">
            <v>15</v>
          </cell>
          <cell r="K568">
            <v>0.6581834137779726</v>
          </cell>
          <cell r="L568">
            <v>13</v>
          </cell>
          <cell r="M568">
            <v>0.4990403071017275</v>
          </cell>
          <cell r="N568">
            <v>2</v>
          </cell>
          <cell r="O568">
            <v>0.18957345971563982</v>
          </cell>
          <cell r="P568">
            <v>3</v>
          </cell>
          <cell r="Q568">
            <v>0.4132231404958678</v>
          </cell>
          <cell r="R568">
            <v>147</v>
          </cell>
          <cell r="S568">
            <v>0.3912800447177194</v>
          </cell>
        </row>
        <row r="569">
          <cell r="A569" t="str">
            <v>Total</v>
          </cell>
          <cell r="B569">
            <v>19089</v>
          </cell>
          <cell r="C569">
            <v>100</v>
          </cell>
          <cell r="D569">
            <v>3556</v>
          </cell>
          <cell r="E569">
            <v>100</v>
          </cell>
          <cell r="F569">
            <v>3913</v>
          </cell>
          <cell r="G569">
            <v>100</v>
          </cell>
          <cell r="H569">
            <v>4346</v>
          </cell>
          <cell r="I569">
            <v>100</v>
          </cell>
          <cell r="J569">
            <v>2279</v>
          </cell>
          <cell r="K569">
            <v>100</v>
          </cell>
          <cell r="L569">
            <v>2605</v>
          </cell>
          <cell r="M569">
            <v>100</v>
          </cell>
          <cell r="N569">
            <v>1055</v>
          </cell>
          <cell r="O569">
            <v>100</v>
          </cell>
          <cell r="P569">
            <v>726</v>
          </cell>
          <cell r="Q569">
            <v>100</v>
          </cell>
          <cell r="R569">
            <v>37569</v>
          </cell>
          <cell r="S56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1" t="s">
        <v>164</v>
      </c>
      <c r="B1" s="2"/>
    </row>
    <row r="2" spans="1:2" ht="14.25">
      <c r="A2" s="3" t="s">
        <v>8</v>
      </c>
      <c r="B2" s="4" t="s">
        <v>9</v>
      </c>
    </row>
    <row r="3" spans="1:2" s="9" customFormat="1" ht="14.25">
      <c r="A3" s="8" t="s">
        <v>0</v>
      </c>
      <c r="B3" s="8" t="s">
        <v>161</v>
      </c>
    </row>
    <row r="4" spans="1:2" s="9" customFormat="1" ht="14.25">
      <c r="A4" s="8" t="s">
        <v>1</v>
      </c>
      <c r="B4" s="8" t="s">
        <v>152</v>
      </c>
    </row>
    <row r="5" spans="1:2" s="9" customFormat="1" ht="14.25">
      <c r="A5" s="8" t="s">
        <v>2</v>
      </c>
      <c r="B5" s="8" t="s">
        <v>140</v>
      </c>
    </row>
    <row r="6" spans="1:2" s="9" customFormat="1" ht="14.25">
      <c r="A6" s="8" t="s">
        <v>2</v>
      </c>
      <c r="B6" s="8" t="s">
        <v>141</v>
      </c>
    </row>
    <row r="7" spans="1:2" ht="14.25">
      <c r="A7" s="6" t="s">
        <v>3</v>
      </c>
      <c r="B7" s="7" t="s">
        <v>10</v>
      </c>
    </row>
    <row r="8" spans="1:2" s="9" customFormat="1" ht="14.25">
      <c r="A8" s="8" t="s">
        <v>4</v>
      </c>
      <c r="B8" s="8" t="s">
        <v>162</v>
      </c>
    </row>
    <row r="9" spans="1:2" s="9" customFormat="1" ht="14.25">
      <c r="A9" s="8" t="s">
        <v>5</v>
      </c>
      <c r="B9" s="8" t="s">
        <v>153</v>
      </c>
    </row>
    <row r="10" spans="1:2" s="9" customFormat="1" ht="14.25">
      <c r="A10" s="8" t="s">
        <v>6</v>
      </c>
      <c r="B10" s="8" t="s">
        <v>154</v>
      </c>
    </row>
    <row r="11" spans="1:2" s="9" customFormat="1" ht="14.25">
      <c r="A11" s="8" t="s">
        <v>155</v>
      </c>
      <c r="B11" s="8" t="s">
        <v>158</v>
      </c>
    </row>
    <row r="12" spans="1:2" s="9" customFormat="1" ht="14.25">
      <c r="A12" s="8" t="s">
        <v>156</v>
      </c>
      <c r="B12" s="8" t="s">
        <v>159</v>
      </c>
    </row>
    <row r="13" spans="1:2" s="9" customFormat="1" ht="14.25">
      <c r="A13" s="8" t="s">
        <v>7</v>
      </c>
      <c r="B13" s="8" t="s">
        <v>142</v>
      </c>
    </row>
    <row r="14" spans="1:2" ht="14.25">
      <c r="A14" s="5"/>
      <c r="B14" s="5"/>
    </row>
  </sheetData>
  <sheetProtection/>
  <hyperlinks>
    <hyperlink ref="A3:IV3" location="'15.1.1'!A1" display="15.1.1."/>
    <hyperlink ref="A4:IV4" location="'15.1.3'!A1" display="15.1.3."/>
    <hyperlink ref="A5:IV5" location="'15.1.4'!A1" display="15.1.4."/>
    <hyperlink ref="A6:IV6" location="'15.1.5'!A1" display="15.1.5."/>
    <hyperlink ref="A8:IV8" location="'15.2.1'!A1" display="15.2.1."/>
    <hyperlink ref="A9:IV9" location="'15.2.3'!A1" display="15.2.3."/>
    <hyperlink ref="A10:IV10" location="'15.2.4'!A1" display="15.2.4."/>
    <hyperlink ref="A13:IV13" location="'15.2.5'!A1" display="15.2.5."/>
    <hyperlink ref="A12:IV12" location="'15.2.4'!A1" display="15.2.4."/>
    <hyperlink ref="A11:IV11" location="'15.2.4'!A1" display="15.2.4."/>
    <hyperlink ref="B3" location="'15.1.1'!A1" display="Accidents sur le lieu de travail selon l'arrondissement administratif de la victime :  évolution 2012 - 2016"/>
    <hyperlink ref="B4" location="'15.1.2'!A1" display="Accidents sur le lieu de travail selon l'arrondissement administratif de la victime : distribution distribution selon le genre - 2016"/>
    <hyperlink ref="B5" location="'15.1.3'!A1" display="Accidents sur le lieu de travail selon l'arrondissement administratif de la victime : distribution selon la catégorie d'âge - 2016"/>
    <hyperlink ref="B6" location="'15.1.4'!A1" display="Accidents sur le lieu de travail selon l'arrondissement administratif de la victime : distribution selon la durée de l’incapacité temporaire - 2016"/>
    <hyperlink ref="B8" location="'15.2.1'!A1" display="Accidents sur le lieu de travail selon l'arrondissement administratif du lieu de l'accident : évolution 2012-2016"/>
    <hyperlink ref="B9" location="'15.2.2'!A1" display="Accidents sur le lieu de travail selon l'arrondissement administratif du lieu de l'accident : distribution distribution selon le genre - 2016"/>
    <hyperlink ref="B10" location="'15.2.3'!A1" display="Accidents sur le lieu de travail selon l'arrondissement administratif du lieu de l'accident : distribution selon la catégorie d'âge - hommes et femmes - 2016"/>
    <hyperlink ref="B11" location="'15.2.3.1'!A1" display="Accidents sur le lieu de travail selon l'arrondissement administratif du lieu de l'accident : distribution selon la catégorie d'âge - femmes - 2016"/>
    <hyperlink ref="B12" location="'15.2.3.2'!A1" display="Accidents sur le lieu de travail selon l'arrondissement administratif du lieu de l'accident : distribution selon la catégorie d'âge - hommes - 2016"/>
    <hyperlink ref="B13" location="'15.2.4'!A1" display="Accidents sur le lieu de travail selon l'arrondissement administratif du lieu de l'accident : distribution selon la durée de l’incapacité temporaire - 2016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5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57.28125" style="58" bestFit="1" customWidth="1"/>
    <col min="2" max="14" width="11.421875" style="58" customWidth="1"/>
    <col min="15" max="15" width="10.140625" style="58" customWidth="1"/>
    <col min="16" max="16384" width="8.8515625" style="58" customWidth="1"/>
  </cols>
  <sheetData>
    <row r="1" spans="1:15" ht="24.75" customHeight="1" thickBot="1" thickTop="1">
      <c r="A1" s="136" t="s">
        <v>150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1:15" ht="24.75" customHeight="1" thickBot="1" thickTop="1">
      <c r="A2" s="86" t="s">
        <v>73</v>
      </c>
      <c r="B2" s="122" t="s">
        <v>143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 t="s">
        <v>75</v>
      </c>
      <c r="O2" s="124"/>
    </row>
    <row r="3" spans="1:15" ht="24.75" customHeight="1">
      <c r="A3" s="86"/>
      <c r="B3" s="90" t="s">
        <v>76</v>
      </c>
      <c r="C3" s="91"/>
      <c r="D3" s="90" t="s">
        <v>77</v>
      </c>
      <c r="E3" s="91"/>
      <c r="F3" s="125" t="s">
        <v>78</v>
      </c>
      <c r="G3" s="126"/>
      <c r="H3" s="125" t="s">
        <v>79</v>
      </c>
      <c r="I3" s="126"/>
      <c r="J3" s="125" t="s">
        <v>80</v>
      </c>
      <c r="K3" s="126"/>
      <c r="L3" s="125" t="s">
        <v>81</v>
      </c>
      <c r="M3" s="126"/>
      <c r="N3" s="123"/>
      <c r="O3" s="124"/>
    </row>
    <row r="4" spans="1:15" ht="24.75" customHeight="1" thickBot="1">
      <c r="A4" s="87"/>
      <c r="B4" s="10" t="s">
        <v>12</v>
      </c>
      <c r="C4" s="11" t="s">
        <v>13</v>
      </c>
      <c r="D4" s="10" t="s">
        <v>12</v>
      </c>
      <c r="E4" s="11" t="s">
        <v>13</v>
      </c>
      <c r="F4" s="10" t="s">
        <v>12</v>
      </c>
      <c r="G4" s="48" t="s">
        <v>13</v>
      </c>
      <c r="H4" s="10" t="s">
        <v>12</v>
      </c>
      <c r="I4" s="11" t="s">
        <v>13</v>
      </c>
      <c r="J4" s="10" t="s">
        <v>12</v>
      </c>
      <c r="K4" s="11" t="s">
        <v>13</v>
      </c>
      <c r="L4" s="10" t="s">
        <v>12</v>
      </c>
      <c r="M4" s="11" t="s">
        <v>13</v>
      </c>
      <c r="N4" s="10" t="s">
        <v>12</v>
      </c>
      <c r="O4" s="11" t="s">
        <v>13</v>
      </c>
    </row>
    <row r="5" spans="1:15" ht="14.25">
      <c r="A5" s="12" t="s">
        <v>93</v>
      </c>
      <c r="B5" s="49">
        <f>VLOOKUP(A5,'[3]Sheet1'!$A$472:$AE$518,16,FALSE)</f>
        <v>12</v>
      </c>
      <c r="C5" s="29">
        <f>VLOOKUP(A5,'[3]Sheet1'!$A$472:$AE$518,17,FALSE)/100</f>
        <v>0.07947019867549669</v>
      </c>
      <c r="D5" s="49">
        <f>VLOOKUP(A5,'[3]Sheet1'!$A$472:$AE$518,18,FALSE)</f>
        <v>523</v>
      </c>
      <c r="E5" s="29">
        <f>VLOOKUP(A5,'[3]Sheet1'!$A$472:$AE$518,19,FALSE)/100</f>
        <v>0.15203488372093024</v>
      </c>
      <c r="F5" s="28">
        <f>VLOOKUP(A5,'[3]Sheet1'!$A$472:$AE$518,20,FALSE)</f>
        <v>776</v>
      </c>
      <c r="G5" s="50">
        <f>VLOOKUP(A5,'[3]Sheet1'!$A$472:$AE$518,21,FALSE)/100</f>
        <v>0.15030021305442573</v>
      </c>
      <c r="H5" s="49">
        <f>VLOOKUP(A5,'[3]Sheet1'!$A$472:$AE$518,22,FALSE)</f>
        <v>679</v>
      </c>
      <c r="I5" s="29">
        <f>VLOOKUP(A5,'[3]Sheet1'!$A$472:$AE$518,23,FALSE)/100</f>
        <v>0.12401826484018265</v>
      </c>
      <c r="J5" s="28">
        <f>VLOOKUP(A5,'[3]Sheet1'!$A$472:$AE$518,24,FALSE)</f>
        <v>486</v>
      </c>
      <c r="K5" s="50">
        <f>VLOOKUP(A5,'[3]Sheet1'!$A$472:$AE$518,25,FALSE)/100</f>
        <v>0.09192358615471913</v>
      </c>
      <c r="L5" s="49">
        <f>VLOOKUP(A5,'[3]Sheet1'!$A$472:$AE$518,26,FALSE)</f>
        <v>53</v>
      </c>
      <c r="M5" s="29">
        <f>VLOOKUP(A5,'[3]Sheet1'!$A$472:$AE$518,27,FALSE)/100</f>
        <v>0.1099585062240664</v>
      </c>
      <c r="N5" s="49">
        <f>VLOOKUP(A5,'[3]Sheet1'!$A$472:$AE$518,28,FALSE)</f>
        <v>2529</v>
      </c>
      <c r="O5" s="29">
        <f>VLOOKUP(A5,'[3]Sheet1'!$A$472:$AE$518,29,FALSE)/100</f>
        <v>0.12646264626462647</v>
      </c>
    </row>
    <row r="6" spans="1:15" ht="14.25">
      <c r="A6" s="12" t="s">
        <v>94</v>
      </c>
      <c r="B6" s="16">
        <f>VLOOKUP(A6,'[3]Sheet1'!$A$472:$AE$518,16,FALSE)</f>
        <v>15</v>
      </c>
      <c r="C6" s="17">
        <f>VLOOKUP(A6,'[3]Sheet1'!$A$472:$AE$518,17,FALSE)/100</f>
        <v>0.09933774834437087</v>
      </c>
      <c r="D6" s="16">
        <f>VLOOKUP(A6,'[3]Sheet1'!$A$472:$AE$518,18,FALSE)</f>
        <v>269</v>
      </c>
      <c r="E6" s="17">
        <f>VLOOKUP(A6,'[3]Sheet1'!$A$472:$AE$518,19,FALSE)/100</f>
        <v>0.07819767441860465</v>
      </c>
      <c r="F6" s="30">
        <f>VLOOKUP(A6,'[3]Sheet1'!$A$472:$AE$518,20,FALSE)</f>
        <v>360</v>
      </c>
      <c r="G6" s="51">
        <f>VLOOKUP(A6,'[3]Sheet1'!$A$472:$AE$518,21,FALSE)/100</f>
        <v>0.06972690296339339</v>
      </c>
      <c r="H6" s="16">
        <f>VLOOKUP(A6,'[3]Sheet1'!$A$472:$AE$518,22,FALSE)</f>
        <v>311</v>
      </c>
      <c r="I6" s="17">
        <f>VLOOKUP(A6,'[3]Sheet1'!$A$472:$AE$518,23,FALSE)/100</f>
        <v>0.056803652968036536</v>
      </c>
      <c r="J6" s="30">
        <f>VLOOKUP(A6,'[3]Sheet1'!$A$472:$AE$518,24,FALSE)</f>
        <v>372</v>
      </c>
      <c r="K6" s="51">
        <f>VLOOKUP(A6,'[3]Sheet1'!$A$472:$AE$518,25,FALSE)/100</f>
        <v>0.07036126347645168</v>
      </c>
      <c r="L6" s="16">
        <f>VLOOKUP(A6,'[3]Sheet1'!$A$472:$AE$518,26,FALSE)</f>
        <v>33</v>
      </c>
      <c r="M6" s="17">
        <f>VLOOKUP(A6,'[3]Sheet1'!$A$472:$AE$518,27,FALSE)/100</f>
        <v>0.06846473029045644</v>
      </c>
      <c r="N6" s="16">
        <f>VLOOKUP(A6,'[3]Sheet1'!$A$472:$AE$518,28,FALSE)</f>
        <v>1360</v>
      </c>
      <c r="O6" s="17">
        <f>VLOOKUP(A6,'[3]Sheet1'!$A$472:$AE$518,29,FALSE)/100</f>
        <v>0.06800680068006801</v>
      </c>
    </row>
    <row r="7" spans="1:15" ht="14.25">
      <c r="A7" s="12" t="s">
        <v>95</v>
      </c>
      <c r="B7" s="16">
        <f>VLOOKUP(A7,'[3]Sheet1'!$A$472:$AE$518,16,FALSE)</f>
        <v>1</v>
      </c>
      <c r="C7" s="17">
        <f>VLOOKUP(A7,'[3]Sheet1'!$A$472:$AE$518,17,FALSE)/100</f>
        <v>0.006622516556291392</v>
      </c>
      <c r="D7" s="16">
        <f>VLOOKUP(A7,'[3]Sheet1'!$A$472:$AE$518,18,FALSE)</f>
        <v>33</v>
      </c>
      <c r="E7" s="17">
        <f>VLOOKUP(A7,'[3]Sheet1'!$A$472:$AE$518,19,FALSE)/100</f>
        <v>0.009593023255813954</v>
      </c>
      <c r="F7" s="30">
        <f>VLOOKUP(A7,'[3]Sheet1'!$A$472:$AE$518,20,FALSE)</f>
        <v>60</v>
      </c>
      <c r="G7" s="51">
        <f>VLOOKUP(A7,'[3]Sheet1'!$A$472:$AE$518,21,FALSE)/100</f>
        <v>0.011621150493898896</v>
      </c>
      <c r="H7" s="16">
        <f>VLOOKUP(A7,'[3]Sheet1'!$A$472:$AE$518,22,FALSE)</f>
        <v>73</v>
      </c>
      <c r="I7" s="17">
        <f>VLOOKUP(A7,'[3]Sheet1'!$A$472:$AE$518,23,FALSE)/100</f>
        <v>0.013333333333333334</v>
      </c>
      <c r="J7" s="30">
        <f>VLOOKUP(A7,'[3]Sheet1'!$A$472:$AE$518,24,FALSE)</f>
        <v>76</v>
      </c>
      <c r="K7" s="51">
        <f>VLOOKUP(A7,'[3]Sheet1'!$A$472:$AE$518,25,FALSE)/100</f>
        <v>0.014374881785511632</v>
      </c>
      <c r="L7" s="16">
        <f>VLOOKUP(A7,'[3]Sheet1'!$A$472:$AE$518,26,FALSE)</f>
        <v>2</v>
      </c>
      <c r="M7" s="17">
        <f>VLOOKUP(A7,'[3]Sheet1'!$A$472:$AE$518,27,FALSE)/100</f>
        <v>0.004149377593360996</v>
      </c>
      <c r="N7" s="16">
        <f>VLOOKUP(A7,'[3]Sheet1'!$A$472:$AE$518,28,FALSE)</f>
        <v>245</v>
      </c>
      <c r="O7" s="17">
        <f>VLOOKUP(A7,'[3]Sheet1'!$A$472:$AE$518,29,FALSE)/100</f>
        <v>0.01225122512251225</v>
      </c>
    </row>
    <row r="8" spans="1:15" ht="14.25">
      <c r="A8" s="12" t="s">
        <v>96</v>
      </c>
      <c r="B8" s="16">
        <f>VLOOKUP(A8,'[3]Sheet1'!$A$472:$AE$518,16,FALSE)</f>
        <v>2</v>
      </c>
      <c r="C8" s="17">
        <f>VLOOKUP(A8,'[3]Sheet1'!$A$472:$AE$518,17,FALSE)/100</f>
        <v>0.013245033112582783</v>
      </c>
      <c r="D8" s="16">
        <f>VLOOKUP(A8,'[3]Sheet1'!$A$472:$AE$518,18,FALSE)</f>
        <v>50</v>
      </c>
      <c r="E8" s="17">
        <f>VLOOKUP(A8,'[3]Sheet1'!$A$472:$AE$518,19,FALSE)/100</f>
        <v>0.014534883720930229</v>
      </c>
      <c r="F8" s="30">
        <f>VLOOKUP(A8,'[3]Sheet1'!$A$472:$AE$518,20,FALSE)</f>
        <v>83</v>
      </c>
      <c r="G8" s="51">
        <f>VLOOKUP(A8,'[3]Sheet1'!$A$472:$AE$518,21,FALSE)/100</f>
        <v>0.016075924849893473</v>
      </c>
      <c r="H8" s="16">
        <f>VLOOKUP(A8,'[3]Sheet1'!$A$472:$AE$518,22,FALSE)</f>
        <v>120</v>
      </c>
      <c r="I8" s="17">
        <f>VLOOKUP(A8,'[3]Sheet1'!$A$472:$AE$518,23,FALSE)/100</f>
        <v>0.021917808219178082</v>
      </c>
      <c r="J8" s="30">
        <f>VLOOKUP(A8,'[3]Sheet1'!$A$472:$AE$518,24,FALSE)</f>
        <v>141</v>
      </c>
      <c r="K8" s="51">
        <f>VLOOKUP(A8,'[3]Sheet1'!$A$472:$AE$518,25,FALSE)/100</f>
        <v>0.026669188575751845</v>
      </c>
      <c r="L8" s="16">
        <f>VLOOKUP(A8,'[3]Sheet1'!$A$472:$AE$518,26,FALSE)</f>
        <v>8</v>
      </c>
      <c r="M8" s="17">
        <f>VLOOKUP(A8,'[3]Sheet1'!$A$472:$AE$518,27,FALSE)/100</f>
        <v>0.016597510373443983</v>
      </c>
      <c r="N8" s="16">
        <f>VLOOKUP(A8,'[3]Sheet1'!$A$472:$AE$518,28,FALSE)</f>
        <v>404</v>
      </c>
      <c r="O8" s="17">
        <f>VLOOKUP(A8,'[3]Sheet1'!$A$472:$AE$518,29,FALSE)/100</f>
        <v>0.020202020202020204</v>
      </c>
    </row>
    <row r="9" spans="1:15" ht="14.25">
      <c r="A9" s="12" t="s">
        <v>97</v>
      </c>
      <c r="B9" s="16">
        <f>VLOOKUP(A9,'[3]Sheet1'!$A$472:$AE$518,16,FALSE)</f>
        <v>0</v>
      </c>
      <c r="C9" s="17">
        <f>VLOOKUP(A9,'[3]Sheet1'!$A$472:$AE$518,17,FALSE)/100</f>
        <v>0</v>
      </c>
      <c r="D9" s="16">
        <f>VLOOKUP(A9,'[3]Sheet1'!$A$472:$AE$518,18,FALSE)</f>
        <v>64</v>
      </c>
      <c r="E9" s="17">
        <f>VLOOKUP(A9,'[3]Sheet1'!$A$472:$AE$518,19,FALSE)/100</f>
        <v>0.018604651162790697</v>
      </c>
      <c r="F9" s="30">
        <f>VLOOKUP(A9,'[3]Sheet1'!$A$472:$AE$518,20,FALSE)</f>
        <v>132</v>
      </c>
      <c r="G9" s="51">
        <f>VLOOKUP(A9,'[3]Sheet1'!$A$472:$AE$518,21,FALSE)/100</f>
        <v>0.02556653108657757</v>
      </c>
      <c r="H9" s="16">
        <f>VLOOKUP(A9,'[3]Sheet1'!$A$472:$AE$518,22,FALSE)</f>
        <v>136</v>
      </c>
      <c r="I9" s="17">
        <f>VLOOKUP(A9,'[3]Sheet1'!$A$472:$AE$518,23,FALSE)/100</f>
        <v>0.02484018264840183</v>
      </c>
      <c r="J9" s="30">
        <f>VLOOKUP(A9,'[3]Sheet1'!$A$472:$AE$518,24,FALSE)</f>
        <v>135</v>
      </c>
      <c r="K9" s="51">
        <f>VLOOKUP(A9,'[3]Sheet1'!$A$472:$AE$518,25,FALSE)/100</f>
        <v>0.02553432948742198</v>
      </c>
      <c r="L9" s="16">
        <f>VLOOKUP(A9,'[3]Sheet1'!$A$472:$AE$518,26,FALSE)</f>
        <v>12</v>
      </c>
      <c r="M9" s="17">
        <f>VLOOKUP(A9,'[3]Sheet1'!$A$472:$AE$518,27,FALSE)/100</f>
        <v>0.024896265560165977</v>
      </c>
      <c r="N9" s="16">
        <f>VLOOKUP(A9,'[3]Sheet1'!$A$472:$AE$518,28,FALSE)</f>
        <v>479</v>
      </c>
      <c r="O9" s="17">
        <f>VLOOKUP(A9,'[3]Sheet1'!$A$472:$AE$518,29,FALSE)/100</f>
        <v>0.023952395239523954</v>
      </c>
    </row>
    <row r="10" spans="1:15" ht="14.25">
      <c r="A10" s="12" t="s">
        <v>98</v>
      </c>
      <c r="B10" s="16">
        <f>VLOOKUP(A10,'[3]Sheet1'!$A$472:$AE$518,16,FALSE)</f>
        <v>1</v>
      </c>
      <c r="C10" s="17">
        <f>VLOOKUP(A10,'[3]Sheet1'!$A$472:$AE$518,17,FALSE)/100</f>
        <v>0.006622516556291392</v>
      </c>
      <c r="D10" s="16">
        <f>VLOOKUP(A10,'[3]Sheet1'!$A$472:$AE$518,18,FALSE)</f>
        <v>20</v>
      </c>
      <c r="E10" s="17">
        <f>VLOOKUP(A10,'[3]Sheet1'!$A$472:$AE$518,19,FALSE)/100</f>
        <v>0.005813953488372093</v>
      </c>
      <c r="F10" s="30">
        <f>VLOOKUP(A10,'[3]Sheet1'!$A$472:$AE$518,20,FALSE)</f>
        <v>34</v>
      </c>
      <c r="G10" s="51">
        <f>VLOOKUP(A10,'[3]Sheet1'!$A$472:$AE$518,21,FALSE)/100</f>
        <v>0.0065853186132093745</v>
      </c>
      <c r="H10" s="16">
        <f>VLOOKUP(A10,'[3]Sheet1'!$A$472:$AE$518,22,FALSE)</f>
        <v>44</v>
      </c>
      <c r="I10" s="17">
        <f>VLOOKUP(A10,'[3]Sheet1'!$A$472:$AE$518,23,FALSE)/100</f>
        <v>0.008036529680365296</v>
      </c>
      <c r="J10" s="30">
        <f>VLOOKUP(A10,'[3]Sheet1'!$A$472:$AE$518,24,FALSE)</f>
        <v>52</v>
      </c>
      <c r="K10" s="51">
        <f>VLOOKUP(A10,'[3]Sheet1'!$A$472:$AE$518,25,FALSE)/100</f>
        <v>0.00983544543219217</v>
      </c>
      <c r="L10" s="16">
        <f>VLOOKUP(A10,'[3]Sheet1'!$A$472:$AE$518,26,FALSE)</f>
        <v>2</v>
      </c>
      <c r="M10" s="17">
        <f>VLOOKUP(A10,'[3]Sheet1'!$A$472:$AE$518,27,FALSE)/100</f>
        <v>0.004149377593360996</v>
      </c>
      <c r="N10" s="16">
        <f>VLOOKUP(A10,'[3]Sheet1'!$A$472:$AE$518,28,FALSE)</f>
        <v>153</v>
      </c>
      <c r="O10" s="17">
        <f>VLOOKUP(A10,'[3]Sheet1'!$A$472:$AE$518,29,FALSE)/100</f>
        <v>0.00765076507650765</v>
      </c>
    </row>
    <row r="11" spans="1:15" ht="14.25">
      <c r="A11" s="12" t="s">
        <v>99</v>
      </c>
      <c r="B11" s="16">
        <f>VLOOKUP(A11,'[3]Sheet1'!$A$472:$AE$518,16,FALSE)</f>
        <v>0</v>
      </c>
      <c r="C11" s="17">
        <f>VLOOKUP(A11,'[3]Sheet1'!$A$472:$AE$518,17,FALSE)/100</f>
        <v>0</v>
      </c>
      <c r="D11" s="16">
        <f>VLOOKUP(A11,'[3]Sheet1'!$A$472:$AE$518,18,FALSE)</f>
        <v>15</v>
      </c>
      <c r="E11" s="17">
        <f>VLOOKUP(A11,'[3]Sheet1'!$A$472:$AE$518,19,FALSE)/100</f>
        <v>0.00436046511627907</v>
      </c>
      <c r="F11" s="30">
        <f>VLOOKUP(A11,'[3]Sheet1'!$A$472:$AE$518,20,FALSE)</f>
        <v>36</v>
      </c>
      <c r="G11" s="51">
        <f>VLOOKUP(A11,'[3]Sheet1'!$A$472:$AE$518,21,FALSE)/100</f>
        <v>0.006972690296339337</v>
      </c>
      <c r="H11" s="16">
        <f>VLOOKUP(A11,'[3]Sheet1'!$A$472:$AE$518,22,FALSE)</f>
        <v>41</v>
      </c>
      <c r="I11" s="17">
        <f>VLOOKUP(A11,'[3]Sheet1'!$A$472:$AE$518,23,FALSE)/100</f>
        <v>0.007488584474885845</v>
      </c>
      <c r="J11" s="30">
        <f>VLOOKUP(A11,'[3]Sheet1'!$A$472:$AE$518,24,FALSE)</f>
        <v>41</v>
      </c>
      <c r="K11" s="51">
        <f>VLOOKUP(A11,'[3]Sheet1'!$A$472:$AE$518,25,FALSE)/100</f>
        <v>0.007754870436920749</v>
      </c>
      <c r="L11" s="16">
        <f>VLOOKUP(A11,'[3]Sheet1'!$A$472:$AE$518,26,FALSE)</f>
        <v>7</v>
      </c>
      <c r="M11" s="17">
        <f>VLOOKUP(A11,'[3]Sheet1'!$A$472:$AE$518,27,FALSE)/100</f>
        <v>0.014522821576763484</v>
      </c>
      <c r="N11" s="16">
        <f>VLOOKUP(A11,'[3]Sheet1'!$A$472:$AE$518,28,FALSE)</f>
        <v>140</v>
      </c>
      <c r="O11" s="17">
        <f>VLOOKUP(A11,'[3]Sheet1'!$A$472:$AE$518,29,FALSE)/100</f>
        <v>0.007000700070007001</v>
      </c>
    </row>
    <row r="12" spans="1:15" ht="14.25">
      <c r="A12" s="12" t="s">
        <v>100</v>
      </c>
      <c r="B12" s="16">
        <f>VLOOKUP(A12,'[3]Sheet1'!$A$472:$AE$518,16,FALSE)</f>
        <v>6</v>
      </c>
      <c r="C12" s="17">
        <f>VLOOKUP(A12,'[3]Sheet1'!$A$472:$AE$518,17,FALSE)/100</f>
        <v>0.039735099337748346</v>
      </c>
      <c r="D12" s="16">
        <f>VLOOKUP(A12,'[3]Sheet1'!$A$472:$AE$518,18,FALSE)</f>
        <v>52</v>
      </c>
      <c r="E12" s="17">
        <f>VLOOKUP(A12,'[3]Sheet1'!$A$472:$AE$518,19,FALSE)/100</f>
        <v>0.015116279069767442</v>
      </c>
      <c r="F12" s="30">
        <f>VLOOKUP(A12,'[3]Sheet1'!$A$472:$AE$518,20,FALSE)</f>
        <v>52</v>
      </c>
      <c r="G12" s="51">
        <f>VLOOKUP(A12,'[3]Sheet1'!$A$472:$AE$518,21,FALSE)/100</f>
        <v>0.010071663761379045</v>
      </c>
      <c r="H12" s="16">
        <f>VLOOKUP(A12,'[3]Sheet1'!$A$472:$AE$518,22,FALSE)</f>
        <v>70</v>
      </c>
      <c r="I12" s="17">
        <f>VLOOKUP(A12,'[3]Sheet1'!$A$472:$AE$518,23,FALSE)/100</f>
        <v>0.012785388127853882</v>
      </c>
      <c r="J12" s="30">
        <f>VLOOKUP(A12,'[3]Sheet1'!$A$472:$AE$518,24,FALSE)</f>
        <v>77</v>
      </c>
      <c r="K12" s="51">
        <f>VLOOKUP(A12,'[3]Sheet1'!$A$472:$AE$518,25,FALSE)/100</f>
        <v>0.014564024966899944</v>
      </c>
      <c r="L12" s="16">
        <f>VLOOKUP(A12,'[3]Sheet1'!$A$472:$AE$518,26,FALSE)</f>
        <v>8</v>
      </c>
      <c r="M12" s="17">
        <f>VLOOKUP(A12,'[3]Sheet1'!$A$472:$AE$518,27,FALSE)/100</f>
        <v>0.016597510373443983</v>
      </c>
      <c r="N12" s="16">
        <f>VLOOKUP(A12,'[3]Sheet1'!$A$472:$AE$518,28,FALSE)</f>
        <v>265</v>
      </c>
      <c r="O12" s="17">
        <f>VLOOKUP(A12,'[3]Sheet1'!$A$472:$AE$518,29,FALSE)/100</f>
        <v>0.013251325132513252</v>
      </c>
    </row>
    <row r="13" spans="1:15" ht="14.25">
      <c r="A13" s="12" t="s">
        <v>101</v>
      </c>
      <c r="B13" s="16">
        <f>VLOOKUP(A13,'[3]Sheet1'!$A$472:$AE$518,16,FALSE)</f>
        <v>2</v>
      </c>
      <c r="C13" s="17">
        <f>VLOOKUP(A13,'[3]Sheet1'!$A$472:$AE$518,17,FALSE)/100</f>
        <v>0.013245033112582783</v>
      </c>
      <c r="D13" s="16">
        <f>VLOOKUP(A13,'[3]Sheet1'!$A$472:$AE$518,18,FALSE)</f>
        <v>26</v>
      </c>
      <c r="E13" s="17">
        <f>VLOOKUP(A13,'[3]Sheet1'!$A$472:$AE$518,19,FALSE)/100</f>
        <v>0.007558139534883721</v>
      </c>
      <c r="F13" s="30">
        <f>VLOOKUP(A13,'[3]Sheet1'!$A$472:$AE$518,20,FALSE)</f>
        <v>27</v>
      </c>
      <c r="G13" s="51">
        <f>VLOOKUP(A13,'[3]Sheet1'!$A$472:$AE$518,21,FALSE)/100</f>
        <v>0.005229517722254503</v>
      </c>
      <c r="H13" s="16">
        <f>VLOOKUP(A13,'[3]Sheet1'!$A$472:$AE$518,22,FALSE)</f>
        <v>36</v>
      </c>
      <c r="I13" s="17">
        <f>VLOOKUP(A13,'[3]Sheet1'!$A$472:$AE$518,23,FALSE)/100</f>
        <v>0.006575342465753425</v>
      </c>
      <c r="J13" s="30">
        <f>VLOOKUP(A13,'[3]Sheet1'!$A$472:$AE$518,24,FALSE)</f>
        <v>41</v>
      </c>
      <c r="K13" s="51">
        <f>VLOOKUP(A13,'[3]Sheet1'!$A$472:$AE$518,25,FALSE)/100</f>
        <v>0.007754870436920749</v>
      </c>
      <c r="L13" s="16">
        <f>VLOOKUP(A13,'[3]Sheet1'!$A$472:$AE$518,26,FALSE)</f>
        <v>3</v>
      </c>
      <c r="M13" s="17">
        <f>VLOOKUP(A13,'[3]Sheet1'!$A$472:$AE$518,27,FALSE)/100</f>
        <v>0.006224066390041494</v>
      </c>
      <c r="N13" s="16">
        <f>VLOOKUP(A13,'[3]Sheet1'!$A$472:$AE$518,28,FALSE)</f>
        <v>135</v>
      </c>
      <c r="O13" s="17">
        <f>VLOOKUP(A13,'[3]Sheet1'!$A$472:$AE$518,29,FALSE)/100</f>
        <v>0.0067506750675067504</v>
      </c>
    </row>
    <row r="14" spans="1:15" ht="14.25">
      <c r="A14" s="12" t="s">
        <v>102</v>
      </c>
      <c r="B14" s="16">
        <f>VLOOKUP(A14,'[3]Sheet1'!$A$472:$AE$518,16,FALSE)</f>
        <v>2</v>
      </c>
      <c r="C14" s="17">
        <f>VLOOKUP(A14,'[3]Sheet1'!$A$472:$AE$518,17,FALSE)/100</f>
        <v>0.013245033112582783</v>
      </c>
      <c r="D14" s="16">
        <f>VLOOKUP(A14,'[3]Sheet1'!$A$472:$AE$518,18,FALSE)</f>
        <v>18</v>
      </c>
      <c r="E14" s="17">
        <f>VLOOKUP(A14,'[3]Sheet1'!$A$472:$AE$518,19,FALSE)/100</f>
        <v>0.0052325581395348845</v>
      </c>
      <c r="F14" s="30">
        <f>VLOOKUP(A14,'[3]Sheet1'!$A$472:$AE$518,20,FALSE)</f>
        <v>14</v>
      </c>
      <c r="G14" s="51">
        <f>VLOOKUP(A14,'[3]Sheet1'!$A$472:$AE$518,21,FALSE)/100</f>
        <v>0.002711601781909742</v>
      </c>
      <c r="H14" s="16">
        <f>VLOOKUP(A14,'[3]Sheet1'!$A$472:$AE$518,22,FALSE)</f>
        <v>16</v>
      </c>
      <c r="I14" s="17">
        <f>VLOOKUP(A14,'[3]Sheet1'!$A$472:$AE$518,23,FALSE)/100</f>
        <v>0.002922374429223744</v>
      </c>
      <c r="J14" s="30">
        <f>VLOOKUP(A14,'[3]Sheet1'!$A$472:$AE$518,24,FALSE)</f>
        <v>18</v>
      </c>
      <c r="K14" s="51">
        <f>VLOOKUP(A14,'[3]Sheet1'!$A$472:$AE$518,25,FALSE)/100</f>
        <v>0.0034045772649895973</v>
      </c>
      <c r="L14" s="16">
        <f>VLOOKUP(A14,'[3]Sheet1'!$A$472:$AE$518,26,FALSE)</f>
        <v>0</v>
      </c>
      <c r="M14" s="17">
        <f>VLOOKUP(A14,'[3]Sheet1'!$A$472:$AE$518,27,FALSE)/100</f>
        <v>0</v>
      </c>
      <c r="N14" s="16">
        <f>VLOOKUP(A14,'[3]Sheet1'!$A$472:$AE$518,28,FALSE)</f>
        <v>68</v>
      </c>
      <c r="O14" s="17">
        <f>VLOOKUP(A14,'[3]Sheet1'!$A$472:$AE$518,29,FALSE)/100</f>
        <v>0.0034003400340033994</v>
      </c>
    </row>
    <row r="15" spans="1:15" ht="14.25">
      <c r="A15" s="12" t="s">
        <v>103</v>
      </c>
      <c r="B15" s="16">
        <f>VLOOKUP(A15,'[3]Sheet1'!$A$472:$AE$518,16,FALSE)</f>
        <v>4</v>
      </c>
      <c r="C15" s="17">
        <f>VLOOKUP(A15,'[3]Sheet1'!$A$472:$AE$518,17,FALSE)/100</f>
        <v>0.026490066225165566</v>
      </c>
      <c r="D15" s="16">
        <f>VLOOKUP(A15,'[3]Sheet1'!$A$472:$AE$518,18,FALSE)</f>
        <v>134</v>
      </c>
      <c r="E15" s="17">
        <f>VLOOKUP(A15,'[3]Sheet1'!$A$472:$AE$518,19,FALSE)/100</f>
        <v>0.03895348837209303</v>
      </c>
      <c r="F15" s="30">
        <f>VLOOKUP(A15,'[3]Sheet1'!$A$472:$AE$518,20,FALSE)</f>
        <v>187</v>
      </c>
      <c r="G15" s="51">
        <f>VLOOKUP(A15,'[3]Sheet1'!$A$472:$AE$518,21,FALSE)/100</f>
        <v>0.036219252372651556</v>
      </c>
      <c r="H15" s="16">
        <f>VLOOKUP(A15,'[3]Sheet1'!$A$472:$AE$518,22,FALSE)</f>
        <v>205</v>
      </c>
      <c r="I15" s="17">
        <f>VLOOKUP(A15,'[3]Sheet1'!$A$472:$AE$518,23,FALSE)/100</f>
        <v>0.03744292237442922</v>
      </c>
      <c r="J15" s="30">
        <f>VLOOKUP(A15,'[3]Sheet1'!$A$472:$AE$518,24,FALSE)</f>
        <v>214</v>
      </c>
      <c r="K15" s="51">
        <f>VLOOKUP(A15,'[3]Sheet1'!$A$472:$AE$518,25,FALSE)/100</f>
        <v>0.04047664081709854</v>
      </c>
      <c r="L15" s="16">
        <f>VLOOKUP(A15,'[3]Sheet1'!$A$472:$AE$518,26,FALSE)</f>
        <v>11</v>
      </c>
      <c r="M15" s="17">
        <f>VLOOKUP(A15,'[3]Sheet1'!$A$472:$AE$518,27,FALSE)/100</f>
        <v>0.022821576763485476</v>
      </c>
      <c r="N15" s="16">
        <f>VLOOKUP(A15,'[3]Sheet1'!$A$472:$AE$518,28,FALSE)</f>
        <v>755</v>
      </c>
      <c r="O15" s="17">
        <f>VLOOKUP(A15,'[3]Sheet1'!$A$472:$AE$518,29,FALSE)/100</f>
        <v>0.037753775377537754</v>
      </c>
    </row>
    <row r="16" spans="1:15" ht="14.25">
      <c r="A16" s="12" t="s">
        <v>104</v>
      </c>
      <c r="B16" s="16">
        <f>VLOOKUP(A16,'[3]Sheet1'!$A$472:$AE$518,16,FALSE)</f>
        <v>0</v>
      </c>
      <c r="C16" s="17">
        <f>VLOOKUP(A16,'[3]Sheet1'!$A$472:$AE$518,17,FALSE)/100</f>
        <v>0</v>
      </c>
      <c r="D16" s="16">
        <f>VLOOKUP(A16,'[3]Sheet1'!$A$472:$AE$518,18,FALSE)</f>
        <v>18</v>
      </c>
      <c r="E16" s="17">
        <f>VLOOKUP(A16,'[3]Sheet1'!$A$472:$AE$518,19,FALSE)/100</f>
        <v>0.0052325581395348845</v>
      </c>
      <c r="F16" s="30">
        <f>VLOOKUP(A16,'[3]Sheet1'!$A$472:$AE$518,20,FALSE)</f>
        <v>12</v>
      </c>
      <c r="G16" s="51">
        <f>VLOOKUP(A16,'[3]Sheet1'!$A$472:$AE$518,21,FALSE)/100</f>
        <v>0.002324230098779779</v>
      </c>
      <c r="H16" s="16">
        <f>VLOOKUP(A16,'[3]Sheet1'!$A$472:$AE$518,22,FALSE)</f>
        <v>22</v>
      </c>
      <c r="I16" s="17">
        <f>VLOOKUP(A16,'[3]Sheet1'!$A$472:$AE$518,23,FALSE)/100</f>
        <v>0.004018264840182648</v>
      </c>
      <c r="J16" s="30">
        <f>VLOOKUP(A16,'[3]Sheet1'!$A$472:$AE$518,24,FALSE)</f>
        <v>26</v>
      </c>
      <c r="K16" s="51">
        <f>VLOOKUP(A16,'[3]Sheet1'!$A$472:$AE$518,25,FALSE)/100</f>
        <v>0.004917722716096085</v>
      </c>
      <c r="L16" s="16">
        <f>VLOOKUP(A16,'[3]Sheet1'!$A$472:$AE$518,26,FALSE)</f>
        <v>3</v>
      </c>
      <c r="M16" s="17">
        <f>VLOOKUP(A16,'[3]Sheet1'!$A$472:$AE$518,27,FALSE)/100</f>
        <v>0.006224066390041494</v>
      </c>
      <c r="N16" s="16">
        <f>VLOOKUP(A16,'[3]Sheet1'!$A$472:$AE$518,28,FALSE)</f>
        <v>81</v>
      </c>
      <c r="O16" s="17">
        <f>VLOOKUP(A16,'[3]Sheet1'!$A$472:$AE$518,29,FALSE)/100</f>
        <v>0.004050405040504051</v>
      </c>
    </row>
    <row r="17" spans="1:15" ht="14.25">
      <c r="A17" s="12" t="s">
        <v>105</v>
      </c>
      <c r="B17" s="16">
        <f>VLOOKUP(A17,'[3]Sheet1'!$A$472:$AE$518,16,FALSE)</f>
        <v>4</v>
      </c>
      <c r="C17" s="17">
        <f>VLOOKUP(A17,'[3]Sheet1'!$A$472:$AE$518,17,FALSE)/100</f>
        <v>0.026490066225165566</v>
      </c>
      <c r="D17" s="16">
        <f>VLOOKUP(A17,'[3]Sheet1'!$A$472:$AE$518,18,FALSE)</f>
        <v>49</v>
      </c>
      <c r="E17" s="17">
        <f>VLOOKUP(A17,'[3]Sheet1'!$A$472:$AE$518,19,FALSE)/100</f>
        <v>0.014244186046511629</v>
      </c>
      <c r="F17" s="30">
        <f>VLOOKUP(A17,'[3]Sheet1'!$A$472:$AE$518,20,FALSE)</f>
        <v>62</v>
      </c>
      <c r="G17" s="51">
        <f>VLOOKUP(A17,'[3]Sheet1'!$A$472:$AE$518,21,FALSE)/100</f>
        <v>0.01200852217702886</v>
      </c>
      <c r="H17" s="16">
        <f>VLOOKUP(A17,'[3]Sheet1'!$A$472:$AE$518,22,FALSE)</f>
        <v>79</v>
      </c>
      <c r="I17" s="17">
        <f>VLOOKUP(A17,'[3]Sheet1'!$A$472:$AE$518,23,FALSE)/100</f>
        <v>0.014429223744292237</v>
      </c>
      <c r="J17" s="30">
        <f>VLOOKUP(A17,'[3]Sheet1'!$A$472:$AE$518,24,FALSE)</f>
        <v>83</v>
      </c>
      <c r="K17" s="51">
        <f>VLOOKUP(A17,'[3]Sheet1'!$A$472:$AE$518,25,FALSE)/100</f>
        <v>0.01569888405522981</v>
      </c>
      <c r="L17" s="16">
        <f>VLOOKUP(A17,'[3]Sheet1'!$A$472:$AE$518,26,FALSE)</f>
        <v>8</v>
      </c>
      <c r="M17" s="17">
        <f>VLOOKUP(A17,'[3]Sheet1'!$A$472:$AE$518,27,FALSE)/100</f>
        <v>0.016597510373443983</v>
      </c>
      <c r="N17" s="16">
        <f>VLOOKUP(A17,'[3]Sheet1'!$A$472:$AE$518,28,FALSE)</f>
        <v>285</v>
      </c>
      <c r="O17" s="17">
        <f>VLOOKUP(A17,'[3]Sheet1'!$A$472:$AE$518,29,FALSE)/100</f>
        <v>0.014251425142514252</v>
      </c>
    </row>
    <row r="18" spans="1:15" ht="14.25">
      <c r="A18" s="12" t="s">
        <v>106</v>
      </c>
      <c r="B18" s="16">
        <f>VLOOKUP(A18,'[3]Sheet1'!$A$472:$AE$518,16,FALSE)</f>
        <v>4</v>
      </c>
      <c r="C18" s="17">
        <f>VLOOKUP(A18,'[3]Sheet1'!$A$472:$AE$518,17,FALSE)/100</f>
        <v>0.026490066225165566</v>
      </c>
      <c r="D18" s="16">
        <f>VLOOKUP(A18,'[3]Sheet1'!$A$472:$AE$518,18,FALSE)</f>
        <v>104</v>
      </c>
      <c r="E18" s="17">
        <f>VLOOKUP(A18,'[3]Sheet1'!$A$472:$AE$518,19,FALSE)/100</f>
        <v>0.030232558139534883</v>
      </c>
      <c r="F18" s="30">
        <f>VLOOKUP(A18,'[3]Sheet1'!$A$472:$AE$518,20,FALSE)</f>
        <v>143</v>
      </c>
      <c r="G18" s="51">
        <f>VLOOKUP(A18,'[3]Sheet1'!$A$472:$AE$518,21,FALSE)/100</f>
        <v>0.027697075343792368</v>
      </c>
      <c r="H18" s="16">
        <f>VLOOKUP(A18,'[3]Sheet1'!$A$472:$AE$518,22,FALSE)</f>
        <v>163</v>
      </c>
      <c r="I18" s="17">
        <f>VLOOKUP(A18,'[3]Sheet1'!$A$472:$AE$518,23,FALSE)/100</f>
        <v>0.029771689497716896</v>
      </c>
      <c r="J18" s="30">
        <f>VLOOKUP(A18,'[3]Sheet1'!$A$472:$AE$518,24,FALSE)</f>
        <v>151</v>
      </c>
      <c r="K18" s="51">
        <f>VLOOKUP(A18,'[3]Sheet1'!$A$472:$AE$518,25,FALSE)/100</f>
        <v>0.02856062038963495</v>
      </c>
      <c r="L18" s="16">
        <f>VLOOKUP(A18,'[3]Sheet1'!$A$472:$AE$518,26,FALSE)</f>
        <v>15</v>
      </c>
      <c r="M18" s="17">
        <f>VLOOKUP(A18,'[3]Sheet1'!$A$472:$AE$518,27,FALSE)/100</f>
        <v>0.03112033195020747</v>
      </c>
      <c r="N18" s="16">
        <f>VLOOKUP(A18,'[3]Sheet1'!$A$472:$AE$518,28,FALSE)</f>
        <v>580</v>
      </c>
      <c r="O18" s="17">
        <f>VLOOKUP(A18,'[3]Sheet1'!$A$472:$AE$518,29,FALSE)/100</f>
        <v>0.029002900290029006</v>
      </c>
    </row>
    <row r="19" spans="1:15" ht="14.25">
      <c r="A19" s="12" t="s">
        <v>107</v>
      </c>
      <c r="B19" s="16">
        <f>VLOOKUP(A19,'[3]Sheet1'!$A$472:$AE$518,16,FALSE)</f>
        <v>4</v>
      </c>
      <c r="C19" s="17">
        <f>VLOOKUP(A19,'[3]Sheet1'!$A$472:$AE$518,17,FALSE)/100</f>
        <v>0.026490066225165566</v>
      </c>
      <c r="D19" s="16">
        <f>VLOOKUP(A19,'[3]Sheet1'!$A$472:$AE$518,18,FALSE)</f>
        <v>70</v>
      </c>
      <c r="E19" s="17">
        <f>VLOOKUP(A19,'[3]Sheet1'!$A$472:$AE$518,19,FALSE)/100</f>
        <v>0.020348837209302327</v>
      </c>
      <c r="F19" s="30">
        <f>VLOOKUP(A19,'[3]Sheet1'!$A$472:$AE$518,20,FALSE)</f>
        <v>75</v>
      </c>
      <c r="G19" s="51">
        <f>VLOOKUP(A19,'[3]Sheet1'!$A$472:$AE$518,21,FALSE)/100</f>
        <v>0.01452643811737362</v>
      </c>
      <c r="H19" s="16">
        <f>VLOOKUP(A19,'[3]Sheet1'!$A$472:$AE$518,22,FALSE)</f>
        <v>108</v>
      </c>
      <c r="I19" s="17">
        <f>VLOOKUP(A19,'[3]Sheet1'!$A$472:$AE$518,23,FALSE)/100</f>
        <v>0.019726027397260273</v>
      </c>
      <c r="J19" s="30">
        <f>VLOOKUP(A19,'[3]Sheet1'!$A$472:$AE$518,24,FALSE)</f>
        <v>99</v>
      </c>
      <c r="K19" s="51">
        <f>VLOOKUP(A19,'[3]Sheet1'!$A$472:$AE$518,25,FALSE)/100</f>
        <v>0.01872517495744279</v>
      </c>
      <c r="L19" s="16">
        <f>VLOOKUP(A19,'[3]Sheet1'!$A$472:$AE$518,26,FALSE)</f>
        <v>8</v>
      </c>
      <c r="M19" s="17">
        <f>VLOOKUP(A19,'[3]Sheet1'!$A$472:$AE$518,27,FALSE)/100</f>
        <v>0.016597510373443983</v>
      </c>
      <c r="N19" s="16">
        <f>VLOOKUP(A19,'[3]Sheet1'!$A$472:$AE$518,28,FALSE)</f>
        <v>364</v>
      </c>
      <c r="O19" s="17">
        <f>VLOOKUP(A19,'[3]Sheet1'!$A$472:$AE$518,29,FALSE)/100</f>
        <v>0.018201820182018203</v>
      </c>
    </row>
    <row r="20" spans="1:15" ht="14.25">
      <c r="A20" s="12" t="s">
        <v>108</v>
      </c>
      <c r="B20" s="16">
        <f>VLOOKUP(A20,'[3]Sheet1'!$A$472:$AE$518,16,FALSE)</f>
        <v>2</v>
      </c>
      <c r="C20" s="17">
        <f>VLOOKUP(A20,'[3]Sheet1'!$A$472:$AE$518,17,FALSE)/100</f>
        <v>0.013245033112582783</v>
      </c>
      <c r="D20" s="16">
        <f>VLOOKUP(A20,'[3]Sheet1'!$A$472:$AE$518,18,FALSE)</f>
        <v>75</v>
      </c>
      <c r="E20" s="17">
        <f>VLOOKUP(A20,'[3]Sheet1'!$A$472:$AE$518,19,FALSE)/100</f>
        <v>0.021802325581395346</v>
      </c>
      <c r="F20" s="30">
        <f>VLOOKUP(A20,'[3]Sheet1'!$A$472:$AE$518,20,FALSE)</f>
        <v>93</v>
      </c>
      <c r="G20" s="51">
        <f>VLOOKUP(A20,'[3]Sheet1'!$A$472:$AE$518,21,FALSE)/100</f>
        <v>0.01801278326554329</v>
      </c>
      <c r="H20" s="16">
        <f>VLOOKUP(A20,'[3]Sheet1'!$A$472:$AE$518,22,FALSE)</f>
        <v>113</v>
      </c>
      <c r="I20" s="17">
        <f>VLOOKUP(A20,'[3]Sheet1'!$A$472:$AE$518,23,FALSE)/100</f>
        <v>0.020639269406392696</v>
      </c>
      <c r="J20" s="30">
        <f>VLOOKUP(A20,'[3]Sheet1'!$A$472:$AE$518,24,FALSE)</f>
        <v>108</v>
      </c>
      <c r="K20" s="51">
        <f>VLOOKUP(A20,'[3]Sheet1'!$A$472:$AE$518,25,FALSE)/100</f>
        <v>0.02042746358993758</v>
      </c>
      <c r="L20" s="16">
        <f>VLOOKUP(A20,'[3]Sheet1'!$A$472:$AE$518,26,FALSE)</f>
        <v>11</v>
      </c>
      <c r="M20" s="17">
        <f>VLOOKUP(A20,'[3]Sheet1'!$A$472:$AE$518,27,FALSE)/100</f>
        <v>0.022821576763485476</v>
      </c>
      <c r="N20" s="16">
        <f>VLOOKUP(A20,'[3]Sheet1'!$A$472:$AE$518,28,FALSE)</f>
        <v>402</v>
      </c>
      <c r="O20" s="17">
        <f>VLOOKUP(A20,'[3]Sheet1'!$A$472:$AE$518,29,FALSE)/100</f>
        <v>0.020102010201020103</v>
      </c>
    </row>
    <row r="21" spans="1:15" ht="14.25">
      <c r="A21" s="12" t="s">
        <v>109</v>
      </c>
      <c r="B21" s="16">
        <f>VLOOKUP(A21,'[3]Sheet1'!$A$472:$AE$518,16,FALSE)</f>
        <v>1</v>
      </c>
      <c r="C21" s="17">
        <f>VLOOKUP(A21,'[3]Sheet1'!$A$472:$AE$518,17,FALSE)/100</f>
        <v>0.006622516556291392</v>
      </c>
      <c r="D21" s="16">
        <f>VLOOKUP(A21,'[3]Sheet1'!$A$472:$AE$518,18,FALSE)</f>
        <v>3</v>
      </c>
      <c r="E21" s="17">
        <f>VLOOKUP(A21,'[3]Sheet1'!$A$472:$AE$518,19,FALSE)/100</f>
        <v>0.0008720930232558138</v>
      </c>
      <c r="F21" s="30">
        <f>VLOOKUP(A21,'[3]Sheet1'!$A$472:$AE$518,20,FALSE)</f>
        <v>10</v>
      </c>
      <c r="G21" s="51">
        <f>VLOOKUP(A21,'[3]Sheet1'!$A$472:$AE$518,21,FALSE)/100</f>
        <v>0.001936858415649816</v>
      </c>
      <c r="H21" s="16">
        <f>VLOOKUP(A21,'[3]Sheet1'!$A$472:$AE$518,22,FALSE)</f>
        <v>12</v>
      </c>
      <c r="I21" s="17">
        <f>VLOOKUP(A21,'[3]Sheet1'!$A$472:$AE$518,23,FALSE)/100</f>
        <v>0.002191780821917808</v>
      </c>
      <c r="J21" s="30">
        <f>VLOOKUP(A21,'[3]Sheet1'!$A$472:$AE$518,24,FALSE)</f>
        <v>15</v>
      </c>
      <c r="K21" s="51">
        <f>VLOOKUP(A21,'[3]Sheet1'!$A$472:$AE$518,25,FALSE)/100</f>
        <v>0.002837147720824664</v>
      </c>
      <c r="L21" s="16">
        <f>VLOOKUP(A21,'[3]Sheet1'!$A$472:$AE$518,26,FALSE)</f>
        <v>0</v>
      </c>
      <c r="M21" s="17">
        <f>VLOOKUP(A21,'[3]Sheet1'!$A$472:$AE$518,27,FALSE)/100</f>
        <v>0</v>
      </c>
      <c r="N21" s="16">
        <f>VLOOKUP(A21,'[3]Sheet1'!$A$472:$AE$518,28,FALSE)</f>
        <v>41</v>
      </c>
      <c r="O21" s="17">
        <f>VLOOKUP(A21,'[3]Sheet1'!$A$472:$AE$518,29,FALSE)/100</f>
        <v>0.0020502050205020504</v>
      </c>
    </row>
    <row r="22" spans="1:15" ht="14.25">
      <c r="A22" s="12" t="s">
        <v>110</v>
      </c>
      <c r="B22" s="16">
        <f>VLOOKUP(A22,'[3]Sheet1'!$A$472:$AE$518,16,FALSE)</f>
        <v>2</v>
      </c>
      <c r="C22" s="17">
        <f>VLOOKUP(A22,'[3]Sheet1'!$A$472:$AE$518,17,FALSE)/100</f>
        <v>0.013245033112582783</v>
      </c>
      <c r="D22" s="16">
        <f>VLOOKUP(A22,'[3]Sheet1'!$A$472:$AE$518,18,FALSE)</f>
        <v>18</v>
      </c>
      <c r="E22" s="17">
        <f>VLOOKUP(A22,'[3]Sheet1'!$A$472:$AE$518,19,FALSE)/100</f>
        <v>0.0052325581395348845</v>
      </c>
      <c r="F22" s="30">
        <f>VLOOKUP(A22,'[3]Sheet1'!$A$472:$AE$518,20,FALSE)</f>
        <v>18</v>
      </c>
      <c r="G22" s="51">
        <f>VLOOKUP(A22,'[3]Sheet1'!$A$472:$AE$518,21,FALSE)/100</f>
        <v>0.0034863451481696684</v>
      </c>
      <c r="H22" s="16">
        <f>VLOOKUP(A22,'[3]Sheet1'!$A$472:$AE$518,22,FALSE)</f>
        <v>23</v>
      </c>
      <c r="I22" s="17">
        <f>VLOOKUP(A22,'[3]Sheet1'!$A$472:$AE$518,23,FALSE)/100</f>
        <v>0.004200913242009132</v>
      </c>
      <c r="J22" s="30">
        <f>VLOOKUP(A22,'[3]Sheet1'!$A$472:$AE$518,24,FALSE)</f>
        <v>28</v>
      </c>
      <c r="K22" s="51">
        <f>VLOOKUP(A22,'[3]Sheet1'!$A$472:$AE$518,25,FALSE)/100</f>
        <v>0.005296009078872707</v>
      </c>
      <c r="L22" s="16">
        <f>VLOOKUP(A22,'[3]Sheet1'!$A$472:$AE$518,26,FALSE)</f>
        <v>2</v>
      </c>
      <c r="M22" s="17">
        <f>VLOOKUP(A22,'[3]Sheet1'!$A$472:$AE$518,27,FALSE)/100</f>
        <v>0.004149377593360996</v>
      </c>
      <c r="N22" s="16">
        <f>VLOOKUP(A22,'[3]Sheet1'!$A$472:$AE$518,28,FALSE)</f>
        <v>91</v>
      </c>
      <c r="O22" s="17">
        <f>VLOOKUP(A22,'[3]Sheet1'!$A$472:$AE$518,29,FALSE)/100</f>
        <v>0.004550455045504551</v>
      </c>
    </row>
    <row r="23" spans="1:15" ht="14.25">
      <c r="A23" s="12" t="s">
        <v>111</v>
      </c>
      <c r="B23" s="16">
        <f>VLOOKUP(A23,'[3]Sheet1'!$A$472:$AE$518,16,FALSE)</f>
        <v>2</v>
      </c>
      <c r="C23" s="17">
        <f>VLOOKUP(A23,'[3]Sheet1'!$A$472:$AE$518,17,FALSE)/100</f>
        <v>0.013245033112582783</v>
      </c>
      <c r="D23" s="16">
        <f>VLOOKUP(A23,'[3]Sheet1'!$A$472:$AE$518,18,FALSE)</f>
        <v>42</v>
      </c>
      <c r="E23" s="17">
        <f>VLOOKUP(A23,'[3]Sheet1'!$A$472:$AE$518,19,FALSE)/100</f>
        <v>0.012209302325581395</v>
      </c>
      <c r="F23" s="30">
        <f>VLOOKUP(A23,'[3]Sheet1'!$A$472:$AE$518,20,FALSE)</f>
        <v>67</v>
      </c>
      <c r="G23" s="51">
        <f>VLOOKUP(A23,'[3]Sheet1'!$A$472:$AE$518,21,FALSE)/100</f>
        <v>0.012976951384853767</v>
      </c>
      <c r="H23" s="16">
        <f>VLOOKUP(A23,'[3]Sheet1'!$A$472:$AE$518,22,FALSE)</f>
        <v>67</v>
      </c>
      <c r="I23" s="17">
        <f>VLOOKUP(A23,'[3]Sheet1'!$A$472:$AE$518,23,FALSE)/100</f>
        <v>0.012237442922374431</v>
      </c>
      <c r="J23" s="30">
        <f>VLOOKUP(A23,'[3]Sheet1'!$A$472:$AE$518,24,FALSE)</f>
        <v>70</v>
      </c>
      <c r="K23" s="51">
        <f>VLOOKUP(A23,'[3]Sheet1'!$A$472:$AE$518,25,FALSE)/100</f>
        <v>0.013240022697181766</v>
      </c>
      <c r="L23" s="16">
        <f>VLOOKUP(A23,'[3]Sheet1'!$A$472:$AE$518,26,FALSE)</f>
        <v>8</v>
      </c>
      <c r="M23" s="17">
        <f>VLOOKUP(A23,'[3]Sheet1'!$A$472:$AE$518,27,FALSE)/100</f>
        <v>0.016597510373443983</v>
      </c>
      <c r="N23" s="16">
        <f>VLOOKUP(A23,'[3]Sheet1'!$A$472:$AE$518,28,FALSE)</f>
        <v>256</v>
      </c>
      <c r="O23" s="17">
        <f>VLOOKUP(A23,'[3]Sheet1'!$A$472:$AE$518,29,FALSE)/100</f>
        <v>0.012801280128012803</v>
      </c>
    </row>
    <row r="24" spans="1:15" ht="14.25">
      <c r="A24" s="12" t="s">
        <v>112</v>
      </c>
      <c r="B24" s="16">
        <f>VLOOKUP(A24,'[3]Sheet1'!$A$472:$AE$518,16,FALSE)</f>
        <v>3</v>
      </c>
      <c r="C24" s="17">
        <f>VLOOKUP(A24,'[3]Sheet1'!$A$472:$AE$518,17,FALSE)/100</f>
        <v>0.019867549668874173</v>
      </c>
      <c r="D24" s="16">
        <f>VLOOKUP(A24,'[3]Sheet1'!$A$472:$AE$518,18,FALSE)</f>
        <v>47</v>
      </c>
      <c r="E24" s="17">
        <f>VLOOKUP(A24,'[3]Sheet1'!$A$472:$AE$518,19,FALSE)/100</f>
        <v>0.01366279069767442</v>
      </c>
      <c r="F24" s="30">
        <f>VLOOKUP(A24,'[3]Sheet1'!$A$472:$AE$518,20,FALSE)</f>
        <v>63</v>
      </c>
      <c r="G24" s="51">
        <f>VLOOKUP(A24,'[3]Sheet1'!$A$472:$AE$518,21,FALSE)/100</f>
        <v>0.01220220801859384</v>
      </c>
      <c r="H24" s="16">
        <f>VLOOKUP(A24,'[3]Sheet1'!$A$472:$AE$518,22,FALSE)</f>
        <v>86</v>
      </c>
      <c r="I24" s="17">
        <f>VLOOKUP(A24,'[3]Sheet1'!$A$472:$AE$518,23,FALSE)/100</f>
        <v>0.015707762557077627</v>
      </c>
      <c r="J24" s="30">
        <f>VLOOKUP(A24,'[3]Sheet1'!$A$472:$AE$518,24,FALSE)</f>
        <v>60</v>
      </c>
      <c r="K24" s="51">
        <f>VLOOKUP(A24,'[3]Sheet1'!$A$472:$AE$518,25,FALSE)/100</f>
        <v>0.011348590883298657</v>
      </c>
      <c r="L24" s="16">
        <f>VLOOKUP(A24,'[3]Sheet1'!$A$472:$AE$518,26,FALSE)</f>
        <v>1</v>
      </c>
      <c r="M24" s="17">
        <f>VLOOKUP(A24,'[3]Sheet1'!$A$472:$AE$518,27,FALSE)/100</f>
        <v>0.002074688796680498</v>
      </c>
      <c r="N24" s="16">
        <f>VLOOKUP(A24,'[3]Sheet1'!$A$472:$AE$518,28,FALSE)</f>
        <v>260</v>
      </c>
      <c r="O24" s="17">
        <f>VLOOKUP(A24,'[3]Sheet1'!$A$472:$AE$518,29,FALSE)/100</f>
        <v>0.013001300130013</v>
      </c>
    </row>
    <row r="25" spans="1:15" ht="14.25">
      <c r="A25" s="12" t="s">
        <v>113</v>
      </c>
      <c r="B25" s="16">
        <f>VLOOKUP(A25,'[3]Sheet1'!$A$472:$AE$518,16,FALSE)</f>
        <v>1</v>
      </c>
      <c r="C25" s="17">
        <f>VLOOKUP(A25,'[3]Sheet1'!$A$472:$AE$518,17,FALSE)/100</f>
        <v>0.006622516556291392</v>
      </c>
      <c r="D25" s="16">
        <f>VLOOKUP(A25,'[3]Sheet1'!$A$472:$AE$518,18,FALSE)</f>
        <v>17</v>
      </c>
      <c r="E25" s="17">
        <f>VLOOKUP(A25,'[3]Sheet1'!$A$472:$AE$518,19,FALSE)/100</f>
        <v>0.004941860465116279</v>
      </c>
      <c r="F25" s="30">
        <f>VLOOKUP(A25,'[3]Sheet1'!$A$472:$AE$518,20,FALSE)</f>
        <v>27</v>
      </c>
      <c r="G25" s="51">
        <f>VLOOKUP(A25,'[3]Sheet1'!$A$472:$AE$518,21,FALSE)/100</f>
        <v>0.005229517722254503</v>
      </c>
      <c r="H25" s="16">
        <f>VLOOKUP(A25,'[3]Sheet1'!$A$472:$AE$518,22,FALSE)</f>
        <v>28</v>
      </c>
      <c r="I25" s="17">
        <f>VLOOKUP(A25,'[3]Sheet1'!$A$472:$AE$518,23,FALSE)/100</f>
        <v>0.0051141552511415524</v>
      </c>
      <c r="J25" s="30">
        <f>VLOOKUP(A25,'[3]Sheet1'!$A$472:$AE$518,24,FALSE)</f>
        <v>20</v>
      </c>
      <c r="K25" s="51">
        <f>VLOOKUP(A25,'[3]Sheet1'!$A$472:$AE$518,25,FALSE)/100</f>
        <v>0.0037828636277662192</v>
      </c>
      <c r="L25" s="16">
        <f>VLOOKUP(A25,'[3]Sheet1'!$A$472:$AE$518,26,FALSE)</f>
        <v>2</v>
      </c>
      <c r="M25" s="17">
        <f>VLOOKUP(A25,'[3]Sheet1'!$A$472:$AE$518,27,FALSE)/100</f>
        <v>0.004149377593360996</v>
      </c>
      <c r="N25" s="16">
        <f>VLOOKUP(A25,'[3]Sheet1'!$A$472:$AE$518,28,FALSE)</f>
        <v>95</v>
      </c>
      <c r="O25" s="17">
        <f>VLOOKUP(A25,'[3]Sheet1'!$A$472:$AE$518,29,FALSE)/100</f>
        <v>0.004750475047504751</v>
      </c>
    </row>
    <row r="26" spans="1:15" ht="14.25">
      <c r="A26" s="12" t="s">
        <v>114</v>
      </c>
      <c r="B26" s="16">
        <f>VLOOKUP(A26,'[3]Sheet1'!$A$472:$AE$518,16,FALSE)</f>
        <v>1</v>
      </c>
      <c r="C26" s="17">
        <f>VLOOKUP(A26,'[3]Sheet1'!$A$472:$AE$518,17,FALSE)/100</f>
        <v>0.006622516556291392</v>
      </c>
      <c r="D26" s="16">
        <f>VLOOKUP(A26,'[3]Sheet1'!$A$472:$AE$518,18,FALSE)</f>
        <v>7</v>
      </c>
      <c r="E26" s="17">
        <f>VLOOKUP(A26,'[3]Sheet1'!$A$472:$AE$518,19,FALSE)/100</f>
        <v>0.0020348837209302325</v>
      </c>
      <c r="F26" s="30">
        <f>VLOOKUP(A26,'[3]Sheet1'!$A$472:$AE$518,20,FALSE)</f>
        <v>6</v>
      </c>
      <c r="G26" s="51">
        <f>VLOOKUP(A26,'[3]Sheet1'!$A$472:$AE$518,21,FALSE)/100</f>
        <v>0.0011621150493898896</v>
      </c>
      <c r="H26" s="16">
        <f>VLOOKUP(A26,'[3]Sheet1'!$A$472:$AE$518,22,FALSE)</f>
        <v>18</v>
      </c>
      <c r="I26" s="17">
        <f>VLOOKUP(A26,'[3]Sheet1'!$A$472:$AE$518,23,FALSE)/100</f>
        <v>0.0032876712328767125</v>
      </c>
      <c r="J26" s="30">
        <f>VLOOKUP(A26,'[3]Sheet1'!$A$472:$AE$518,24,FALSE)</f>
        <v>15</v>
      </c>
      <c r="K26" s="51">
        <f>VLOOKUP(A26,'[3]Sheet1'!$A$472:$AE$518,25,FALSE)/100</f>
        <v>0.002837147720824664</v>
      </c>
      <c r="L26" s="16">
        <f>VLOOKUP(A26,'[3]Sheet1'!$A$472:$AE$518,26,FALSE)</f>
        <v>0</v>
      </c>
      <c r="M26" s="17">
        <f>VLOOKUP(A26,'[3]Sheet1'!$A$472:$AE$518,27,FALSE)/100</f>
        <v>0</v>
      </c>
      <c r="N26" s="16">
        <f>VLOOKUP(A26,'[3]Sheet1'!$A$472:$AE$518,28,FALSE)</f>
        <v>47</v>
      </c>
      <c r="O26" s="17">
        <f>VLOOKUP(A26,'[3]Sheet1'!$A$472:$AE$518,29,FALSE)/100</f>
        <v>0.0023502350235023502</v>
      </c>
    </row>
    <row r="27" spans="1:15" ht="14.25">
      <c r="A27" s="12" t="s">
        <v>115</v>
      </c>
      <c r="B27" s="16">
        <f>VLOOKUP(A27,'[3]Sheet1'!$A$472:$AE$518,16,FALSE)</f>
        <v>3</v>
      </c>
      <c r="C27" s="17">
        <f>VLOOKUP(A27,'[3]Sheet1'!$A$472:$AE$518,17,FALSE)/100</f>
        <v>0.019867549668874173</v>
      </c>
      <c r="D27" s="16">
        <f>VLOOKUP(A27,'[3]Sheet1'!$A$472:$AE$518,18,FALSE)</f>
        <v>24</v>
      </c>
      <c r="E27" s="17">
        <f>VLOOKUP(A27,'[3]Sheet1'!$A$472:$AE$518,19,FALSE)/100</f>
        <v>0.006976744186046511</v>
      </c>
      <c r="F27" s="30">
        <f>VLOOKUP(A27,'[3]Sheet1'!$A$472:$AE$518,20,FALSE)</f>
        <v>31</v>
      </c>
      <c r="G27" s="51">
        <f>VLOOKUP(A27,'[3]Sheet1'!$A$472:$AE$518,21,FALSE)/100</f>
        <v>0.00600426108851443</v>
      </c>
      <c r="H27" s="16">
        <f>VLOOKUP(A27,'[3]Sheet1'!$A$472:$AE$518,22,FALSE)</f>
        <v>37</v>
      </c>
      <c r="I27" s="17">
        <f>VLOOKUP(A27,'[3]Sheet1'!$A$472:$AE$518,23,FALSE)/100</f>
        <v>0.006757990867579909</v>
      </c>
      <c r="J27" s="30">
        <f>VLOOKUP(A27,'[3]Sheet1'!$A$472:$AE$518,24,FALSE)</f>
        <v>39</v>
      </c>
      <c r="K27" s="51">
        <f>VLOOKUP(A27,'[3]Sheet1'!$A$472:$AE$518,25,FALSE)/100</f>
        <v>0.007376584074144127</v>
      </c>
      <c r="L27" s="16">
        <f>VLOOKUP(A27,'[3]Sheet1'!$A$472:$AE$518,26,FALSE)</f>
        <v>4</v>
      </c>
      <c r="M27" s="17">
        <f>VLOOKUP(A27,'[3]Sheet1'!$A$472:$AE$518,27,FALSE)/100</f>
        <v>0.008298755186721992</v>
      </c>
      <c r="N27" s="16">
        <f>VLOOKUP(A27,'[3]Sheet1'!$A$472:$AE$518,28,FALSE)</f>
        <v>138</v>
      </c>
      <c r="O27" s="17">
        <f>VLOOKUP(A27,'[3]Sheet1'!$A$472:$AE$518,29,FALSE)/100</f>
        <v>0.006900690069006901</v>
      </c>
    </row>
    <row r="28" spans="1:15" ht="14.25">
      <c r="A28" s="12" t="s">
        <v>116</v>
      </c>
      <c r="B28" s="16">
        <f>VLOOKUP(A28,'[3]Sheet1'!$A$472:$AE$518,16,FALSE)</f>
        <v>3</v>
      </c>
      <c r="C28" s="17">
        <f>VLOOKUP(A28,'[3]Sheet1'!$A$472:$AE$518,17,FALSE)/100</f>
        <v>0.019867549668874173</v>
      </c>
      <c r="D28" s="16">
        <f>VLOOKUP(A28,'[3]Sheet1'!$A$472:$AE$518,18,FALSE)</f>
        <v>76</v>
      </c>
      <c r="E28" s="17">
        <f>VLOOKUP(A28,'[3]Sheet1'!$A$472:$AE$518,19,FALSE)/100</f>
        <v>0.022093023255813953</v>
      </c>
      <c r="F28" s="30">
        <f>VLOOKUP(A28,'[3]Sheet1'!$A$472:$AE$518,20,FALSE)</f>
        <v>110</v>
      </c>
      <c r="G28" s="51">
        <f>VLOOKUP(A28,'[3]Sheet1'!$A$472:$AE$518,21,FALSE)/100</f>
        <v>0.021305442572147976</v>
      </c>
      <c r="H28" s="16">
        <f>VLOOKUP(A28,'[3]Sheet1'!$A$472:$AE$518,22,FALSE)</f>
        <v>126</v>
      </c>
      <c r="I28" s="17">
        <f>VLOOKUP(A28,'[3]Sheet1'!$A$472:$AE$518,23,FALSE)/100</f>
        <v>0.023013698630136983</v>
      </c>
      <c r="J28" s="30">
        <f>VLOOKUP(A28,'[3]Sheet1'!$A$472:$AE$518,24,FALSE)</f>
        <v>104</v>
      </c>
      <c r="K28" s="51">
        <f>VLOOKUP(A28,'[3]Sheet1'!$A$472:$AE$518,25,FALSE)/100</f>
        <v>0.01967089086438434</v>
      </c>
      <c r="L28" s="16">
        <f>VLOOKUP(A28,'[3]Sheet1'!$A$472:$AE$518,26,FALSE)</f>
        <v>10</v>
      </c>
      <c r="M28" s="17">
        <f>VLOOKUP(A28,'[3]Sheet1'!$A$472:$AE$518,27,FALSE)/100</f>
        <v>0.020746887966804975</v>
      </c>
      <c r="N28" s="16">
        <f>VLOOKUP(A28,'[3]Sheet1'!$A$472:$AE$518,28,FALSE)</f>
        <v>429</v>
      </c>
      <c r="O28" s="17">
        <f>VLOOKUP(A28,'[3]Sheet1'!$A$472:$AE$518,29,FALSE)/100</f>
        <v>0.02145214521452145</v>
      </c>
    </row>
    <row r="29" spans="1:15" ht="14.25">
      <c r="A29" s="12" t="s">
        <v>117</v>
      </c>
      <c r="B29" s="16">
        <f>VLOOKUP(A29,'[3]Sheet1'!$A$472:$AE$518,16,FALSE)</f>
        <v>0</v>
      </c>
      <c r="C29" s="17">
        <f>VLOOKUP(A29,'[3]Sheet1'!$A$472:$AE$518,17,FALSE)/100</f>
        <v>0</v>
      </c>
      <c r="D29" s="16">
        <f>VLOOKUP(A29,'[3]Sheet1'!$A$472:$AE$518,18,FALSE)</f>
        <v>16</v>
      </c>
      <c r="E29" s="17">
        <f>VLOOKUP(A29,'[3]Sheet1'!$A$472:$AE$518,19,FALSE)/100</f>
        <v>0.004651162790697674</v>
      </c>
      <c r="F29" s="30">
        <f>VLOOKUP(A29,'[3]Sheet1'!$A$472:$AE$518,20,FALSE)</f>
        <v>26</v>
      </c>
      <c r="G29" s="51">
        <f>VLOOKUP(A29,'[3]Sheet1'!$A$472:$AE$518,21,FALSE)/100</f>
        <v>0.005035831880689522</v>
      </c>
      <c r="H29" s="16">
        <f>VLOOKUP(A29,'[3]Sheet1'!$A$472:$AE$518,22,FALSE)</f>
        <v>28</v>
      </c>
      <c r="I29" s="17">
        <f>VLOOKUP(A29,'[3]Sheet1'!$A$472:$AE$518,23,FALSE)/100</f>
        <v>0.0051141552511415524</v>
      </c>
      <c r="J29" s="30">
        <f>VLOOKUP(A29,'[3]Sheet1'!$A$472:$AE$518,24,FALSE)</f>
        <v>29</v>
      </c>
      <c r="K29" s="51">
        <f>VLOOKUP(A29,'[3]Sheet1'!$A$472:$AE$518,25,FALSE)/100</f>
        <v>0.005485152260261018</v>
      </c>
      <c r="L29" s="16">
        <f>VLOOKUP(A29,'[3]Sheet1'!$A$472:$AE$518,26,FALSE)</f>
        <v>2</v>
      </c>
      <c r="M29" s="17">
        <f>VLOOKUP(A29,'[3]Sheet1'!$A$472:$AE$518,27,FALSE)/100</f>
        <v>0.004149377593360996</v>
      </c>
      <c r="N29" s="16">
        <f>VLOOKUP(A29,'[3]Sheet1'!$A$472:$AE$518,28,FALSE)</f>
        <v>101</v>
      </c>
      <c r="O29" s="17">
        <f>VLOOKUP(A29,'[3]Sheet1'!$A$472:$AE$518,29,FALSE)/100</f>
        <v>0.005050505050505051</v>
      </c>
    </row>
    <row r="30" spans="1:15" ht="14.25">
      <c r="A30" s="12" t="s">
        <v>118</v>
      </c>
      <c r="B30" s="16">
        <f>VLOOKUP(A30,'[3]Sheet1'!$A$472:$AE$518,16,FALSE)</f>
        <v>6</v>
      </c>
      <c r="C30" s="17">
        <f>VLOOKUP(A30,'[3]Sheet1'!$A$472:$AE$518,17,FALSE)/100</f>
        <v>0.039735099337748346</v>
      </c>
      <c r="D30" s="16">
        <f>VLOOKUP(A30,'[3]Sheet1'!$A$472:$AE$518,18,FALSE)</f>
        <v>167</v>
      </c>
      <c r="E30" s="17">
        <f>VLOOKUP(A30,'[3]Sheet1'!$A$472:$AE$518,19,FALSE)/100</f>
        <v>0.04854651162790698</v>
      </c>
      <c r="F30" s="30">
        <f>VLOOKUP(A30,'[3]Sheet1'!$A$472:$AE$518,20,FALSE)</f>
        <v>212</v>
      </c>
      <c r="G30" s="51">
        <f>VLOOKUP(A30,'[3]Sheet1'!$A$472:$AE$518,21,FALSE)/100</f>
        <v>0.0410613984117761</v>
      </c>
      <c r="H30" s="16">
        <f>VLOOKUP(A30,'[3]Sheet1'!$A$472:$AE$518,22,FALSE)</f>
        <v>233</v>
      </c>
      <c r="I30" s="17">
        <f>VLOOKUP(A30,'[3]Sheet1'!$A$472:$AE$518,23,FALSE)/100</f>
        <v>0.042557077625570774</v>
      </c>
      <c r="J30" s="30">
        <f>VLOOKUP(A30,'[3]Sheet1'!$A$472:$AE$518,24,FALSE)</f>
        <v>197</v>
      </c>
      <c r="K30" s="51">
        <f>VLOOKUP(A30,'[3]Sheet1'!$A$472:$AE$518,25,FALSE)/100</f>
        <v>0.03726120673349725</v>
      </c>
      <c r="L30" s="16">
        <f>VLOOKUP(A30,'[3]Sheet1'!$A$472:$AE$518,26,FALSE)</f>
        <v>16</v>
      </c>
      <c r="M30" s="17">
        <f>VLOOKUP(A30,'[3]Sheet1'!$A$472:$AE$518,27,FALSE)/100</f>
        <v>0.03319502074688797</v>
      </c>
      <c r="N30" s="16">
        <f>VLOOKUP(A30,'[3]Sheet1'!$A$472:$AE$518,28,FALSE)</f>
        <v>831</v>
      </c>
      <c r="O30" s="17">
        <f>VLOOKUP(A30,'[3]Sheet1'!$A$472:$AE$518,29,FALSE)/100</f>
        <v>0.041554155415541555</v>
      </c>
    </row>
    <row r="31" spans="1:15" ht="14.25">
      <c r="A31" s="12" t="s">
        <v>119</v>
      </c>
      <c r="B31" s="16">
        <f>VLOOKUP(A31,'[3]Sheet1'!$A$472:$AE$518,16,FALSE)</f>
        <v>4</v>
      </c>
      <c r="C31" s="17">
        <f>VLOOKUP(A31,'[3]Sheet1'!$A$472:$AE$518,17,FALSE)/100</f>
        <v>0.026490066225165566</v>
      </c>
      <c r="D31" s="16">
        <f>VLOOKUP(A31,'[3]Sheet1'!$A$472:$AE$518,18,FALSE)</f>
        <v>90</v>
      </c>
      <c r="E31" s="17">
        <f>VLOOKUP(A31,'[3]Sheet1'!$A$472:$AE$518,19,FALSE)/100</f>
        <v>0.02616279069767442</v>
      </c>
      <c r="F31" s="30">
        <f>VLOOKUP(A31,'[3]Sheet1'!$A$472:$AE$518,20,FALSE)</f>
        <v>128</v>
      </c>
      <c r="G31" s="51">
        <f>VLOOKUP(A31,'[3]Sheet1'!$A$472:$AE$518,21,FALSE)/100</f>
        <v>0.024791787720317645</v>
      </c>
      <c r="H31" s="16">
        <f>VLOOKUP(A31,'[3]Sheet1'!$A$472:$AE$518,22,FALSE)</f>
        <v>138</v>
      </c>
      <c r="I31" s="17">
        <f>VLOOKUP(A31,'[3]Sheet1'!$A$472:$AE$518,23,FALSE)/100</f>
        <v>0.0252054794520548</v>
      </c>
      <c r="J31" s="30">
        <f>VLOOKUP(A31,'[3]Sheet1'!$A$472:$AE$518,24,FALSE)</f>
        <v>98</v>
      </c>
      <c r="K31" s="51">
        <f>VLOOKUP(A31,'[3]Sheet1'!$A$472:$AE$518,25,FALSE)/100</f>
        <v>0.018536031776054472</v>
      </c>
      <c r="L31" s="16">
        <f>VLOOKUP(A31,'[3]Sheet1'!$A$472:$AE$518,26,FALSE)</f>
        <v>5</v>
      </c>
      <c r="M31" s="17">
        <f>VLOOKUP(A31,'[3]Sheet1'!$A$472:$AE$518,27,FALSE)/100</f>
        <v>0.010373443983402487</v>
      </c>
      <c r="N31" s="16">
        <f>VLOOKUP(A31,'[3]Sheet1'!$A$472:$AE$518,28,FALSE)</f>
        <v>463</v>
      </c>
      <c r="O31" s="17">
        <f>VLOOKUP(A31,'[3]Sheet1'!$A$472:$AE$518,29,FALSE)/100</f>
        <v>0.02315231523152315</v>
      </c>
    </row>
    <row r="32" spans="1:15" ht="14.25">
      <c r="A32" s="12" t="s">
        <v>120</v>
      </c>
      <c r="B32" s="16">
        <f>VLOOKUP(A32,'[3]Sheet1'!$A$472:$AE$518,16,FALSE)</f>
        <v>4</v>
      </c>
      <c r="C32" s="17">
        <f>VLOOKUP(A32,'[3]Sheet1'!$A$472:$AE$518,17,FALSE)/100</f>
        <v>0.026490066225165566</v>
      </c>
      <c r="D32" s="16">
        <f>VLOOKUP(A32,'[3]Sheet1'!$A$472:$AE$518,18,FALSE)</f>
        <v>15</v>
      </c>
      <c r="E32" s="17">
        <f>VLOOKUP(A32,'[3]Sheet1'!$A$472:$AE$518,19,FALSE)/100</f>
        <v>0.00436046511627907</v>
      </c>
      <c r="F32" s="30">
        <f>VLOOKUP(A32,'[3]Sheet1'!$A$472:$AE$518,20,FALSE)</f>
        <v>26</v>
      </c>
      <c r="G32" s="51">
        <f>VLOOKUP(A32,'[3]Sheet1'!$A$472:$AE$518,21,FALSE)/100</f>
        <v>0.005035831880689522</v>
      </c>
      <c r="H32" s="16">
        <f>VLOOKUP(A32,'[3]Sheet1'!$A$472:$AE$518,22,FALSE)</f>
        <v>23</v>
      </c>
      <c r="I32" s="17">
        <f>VLOOKUP(A32,'[3]Sheet1'!$A$472:$AE$518,23,FALSE)/100</f>
        <v>0.004200913242009132</v>
      </c>
      <c r="J32" s="30">
        <f>VLOOKUP(A32,'[3]Sheet1'!$A$472:$AE$518,24,FALSE)</f>
        <v>16</v>
      </c>
      <c r="K32" s="51">
        <f>VLOOKUP(A32,'[3]Sheet1'!$A$472:$AE$518,25,FALSE)/100</f>
        <v>0.0030262909022129754</v>
      </c>
      <c r="L32" s="16">
        <f>VLOOKUP(A32,'[3]Sheet1'!$A$472:$AE$518,26,FALSE)</f>
        <v>3</v>
      </c>
      <c r="M32" s="17">
        <f>VLOOKUP(A32,'[3]Sheet1'!$A$472:$AE$518,27,FALSE)/100</f>
        <v>0.006224066390041494</v>
      </c>
      <c r="N32" s="16">
        <f>VLOOKUP(A32,'[3]Sheet1'!$A$472:$AE$518,28,FALSE)</f>
        <v>87</v>
      </c>
      <c r="O32" s="17">
        <f>VLOOKUP(A32,'[3]Sheet1'!$A$472:$AE$518,29,FALSE)/100</f>
        <v>0.00435043504350435</v>
      </c>
    </row>
    <row r="33" spans="1:15" ht="14.25">
      <c r="A33" s="12" t="s">
        <v>121</v>
      </c>
      <c r="B33" s="16">
        <f>VLOOKUP(A33,'[3]Sheet1'!$A$472:$AE$518,16,FALSE)</f>
        <v>0</v>
      </c>
      <c r="C33" s="17">
        <f>VLOOKUP(A33,'[3]Sheet1'!$A$472:$AE$518,17,FALSE)/100</f>
        <v>0</v>
      </c>
      <c r="D33" s="16">
        <f>VLOOKUP(A33,'[3]Sheet1'!$A$472:$AE$518,18,FALSE)</f>
        <v>50</v>
      </c>
      <c r="E33" s="17">
        <f>VLOOKUP(A33,'[3]Sheet1'!$A$472:$AE$518,19,FALSE)/100</f>
        <v>0.014534883720930229</v>
      </c>
      <c r="F33" s="30">
        <f>VLOOKUP(A33,'[3]Sheet1'!$A$472:$AE$518,20,FALSE)</f>
        <v>50</v>
      </c>
      <c r="G33" s="51">
        <f>VLOOKUP(A33,'[3]Sheet1'!$A$472:$AE$518,21,FALSE)/100</f>
        <v>0.00968429207824908</v>
      </c>
      <c r="H33" s="16">
        <f>VLOOKUP(A33,'[3]Sheet1'!$A$472:$AE$518,22,FALSE)</f>
        <v>67</v>
      </c>
      <c r="I33" s="17">
        <f>VLOOKUP(A33,'[3]Sheet1'!$A$472:$AE$518,23,FALSE)/100</f>
        <v>0.012237442922374431</v>
      </c>
      <c r="J33" s="30">
        <f>VLOOKUP(A33,'[3]Sheet1'!$A$472:$AE$518,24,FALSE)</f>
        <v>56</v>
      </c>
      <c r="K33" s="51">
        <f>VLOOKUP(A33,'[3]Sheet1'!$A$472:$AE$518,25,FALSE)/100</f>
        <v>0.010592018157745414</v>
      </c>
      <c r="L33" s="16">
        <f>VLOOKUP(A33,'[3]Sheet1'!$A$472:$AE$518,26,FALSE)</f>
        <v>6</v>
      </c>
      <c r="M33" s="17">
        <f>VLOOKUP(A33,'[3]Sheet1'!$A$472:$AE$518,27,FALSE)/100</f>
        <v>0.012448132780082988</v>
      </c>
      <c r="N33" s="16">
        <f>VLOOKUP(A33,'[3]Sheet1'!$A$472:$AE$518,28,FALSE)</f>
        <v>229</v>
      </c>
      <c r="O33" s="17">
        <f>VLOOKUP(A33,'[3]Sheet1'!$A$472:$AE$518,29,FALSE)/100</f>
        <v>0.011451145114511452</v>
      </c>
    </row>
    <row r="34" spans="1:15" ht="14.25">
      <c r="A34" s="12" t="s">
        <v>122</v>
      </c>
      <c r="B34" s="16">
        <f>VLOOKUP(A34,'[3]Sheet1'!$A$472:$AE$518,16,FALSE)</f>
        <v>4</v>
      </c>
      <c r="C34" s="17">
        <f>VLOOKUP(A34,'[3]Sheet1'!$A$472:$AE$518,17,FALSE)/100</f>
        <v>0.026490066225165566</v>
      </c>
      <c r="D34" s="16">
        <f>VLOOKUP(A34,'[3]Sheet1'!$A$472:$AE$518,18,FALSE)</f>
        <v>23</v>
      </c>
      <c r="E34" s="17">
        <f>VLOOKUP(A34,'[3]Sheet1'!$A$472:$AE$518,19,FALSE)/100</f>
        <v>0.006686046511627908</v>
      </c>
      <c r="F34" s="30">
        <f>VLOOKUP(A34,'[3]Sheet1'!$A$472:$AE$518,20,FALSE)</f>
        <v>57</v>
      </c>
      <c r="G34" s="51">
        <f>VLOOKUP(A34,'[3]Sheet1'!$A$472:$AE$518,21,FALSE)/100</f>
        <v>0.011040092969203951</v>
      </c>
      <c r="H34" s="16">
        <f>VLOOKUP(A34,'[3]Sheet1'!$A$472:$AE$518,22,FALSE)</f>
        <v>69</v>
      </c>
      <c r="I34" s="17">
        <f>VLOOKUP(A34,'[3]Sheet1'!$A$472:$AE$518,23,FALSE)/100</f>
        <v>0.0126027397260274</v>
      </c>
      <c r="J34" s="30">
        <f>VLOOKUP(A34,'[3]Sheet1'!$A$472:$AE$518,24,FALSE)</f>
        <v>54</v>
      </c>
      <c r="K34" s="51">
        <f>VLOOKUP(A34,'[3]Sheet1'!$A$472:$AE$518,25,FALSE)/100</f>
        <v>0.01021373179496879</v>
      </c>
      <c r="L34" s="16">
        <f>VLOOKUP(A34,'[3]Sheet1'!$A$472:$AE$518,26,FALSE)</f>
        <v>0</v>
      </c>
      <c r="M34" s="17">
        <f>VLOOKUP(A34,'[3]Sheet1'!$A$472:$AE$518,27,FALSE)/100</f>
        <v>0</v>
      </c>
      <c r="N34" s="16">
        <f>VLOOKUP(A34,'[3]Sheet1'!$A$472:$AE$518,28,FALSE)</f>
        <v>207</v>
      </c>
      <c r="O34" s="17">
        <f>VLOOKUP(A34,'[3]Sheet1'!$A$472:$AE$518,29,FALSE)/100</f>
        <v>0.010351035103510351</v>
      </c>
    </row>
    <row r="35" spans="1:15" ht="14.25">
      <c r="A35" s="12" t="s">
        <v>123</v>
      </c>
      <c r="B35" s="16">
        <f>VLOOKUP(A35,'[3]Sheet1'!$A$472:$AE$518,16,FALSE)</f>
        <v>1</v>
      </c>
      <c r="C35" s="17">
        <f>VLOOKUP(A35,'[3]Sheet1'!$A$472:$AE$518,17,FALSE)/100</f>
        <v>0.006622516556291392</v>
      </c>
      <c r="D35" s="16">
        <f>VLOOKUP(A35,'[3]Sheet1'!$A$472:$AE$518,18,FALSE)</f>
        <v>45</v>
      </c>
      <c r="E35" s="17">
        <f>VLOOKUP(A35,'[3]Sheet1'!$A$472:$AE$518,19,FALSE)/100</f>
        <v>0.01308139534883721</v>
      </c>
      <c r="F35" s="30">
        <f>VLOOKUP(A35,'[3]Sheet1'!$A$472:$AE$518,20,FALSE)</f>
        <v>70</v>
      </c>
      <c r="G35" s="51">
        <f>VLOOKUP(A35,'[3]Sheet1'!$A$472:$AE$518,21,FALSE)/100</f>
        <v>0.013558008909548714</v>
      </c>
      <c r="H35" s="16">
        <f>VLOOKUP(A35,'[3]Sheet1'!$A$472:$AE$518,22,FALSE)</f>
        <v>73</v>
      </c>
      <c r="I35" s="17">
        <f>VLOOKUP(A35,'[3]Sheet1'!$A$472:$AE$518,23,FALSE)/100</f>
        <v>0.013333333333333334</v>
      </c>
      <c r="J35" s="30">
        <f>VLOOKUP(A35,'[3]Sheet1'!$A$472:$AE$518,24,FALSE)</f>
        <v>59</v>
      </c>
      <c r="K35" s="51">
        <f>VLOOKUP(A35,'[3]Sheet1'!$A$472:$AE$518,25,FALSE)/100</f>
        <v>0.011159447701910347</v>
      </c>
      <c r="L35" s="16">
        <f>VLOOKUP(A35,'[3]Sheet1'!$A$472:$AE$518,26,FALSE)</f>
        <v>4</v>
      </c>
      <c r="M35" s="17">
        <f>VLOOKUP(A35,'[3]Sheet1'!$A$472:$AE$518,27,FALSE)/100</f>
        <v>0.008298755186721992</v>
      </c>
      <c r="N35" s="16">
        <f>VLOOKUP(A35,'[3]Sheet1'!$A$472:$AE$518,28,FALSE)</f>
        <v>252</v>
      </c>
      <c r="O35" s="17">
        <f>VLOOKUP(A35,'[3]Sheet1'!$A$472:$AE$518,29,FALSE)/100</f>
        <v>0.012601260126012601</v>
      </c>
    </row>
    <row r="36" spans="1:15" ht="14.25">
      <c r="A36" s="12" t="s">
        <v>124</v>
      </c>
      <c r="B36" s="16">
        <f>VLOOKUP(A36,'[3]Sheet1'!$A$472:$AE$518,16,FALSE)</f>
        <v>3</v>
      </c>
      <c r="C36" s="17">
        <f>VLOOKUP(A36,'[3]Sheet1'!$A$472:$AE$518,17,FALSE)/100</f>
        <v>0.019867549668874173</v>
      </c>
      <c r="D36" s="16">
        <f>VLOOKUP(A36,'[3]Sheet1'!$A$472:$AE$518,18,FALSE)</f>
        <v>31</v>
      </c>
      <c r="E36" s="17">
        <f>VLOOKUP(A36,'[3]Sheet1'!$A$472:$AE$518,19,FALSE)/100</f>
        <v>0.009011627906976745</v>
      </c>
      <c r="F36" s="30">
        <f>VLOOKUP(A36,'[3]Sheet1'!$A$472:$AE$518,20,FALSE)</f>
        <v>45</v>
      </c>
      <c r="G36" s="51">
        <f>VLOOKUP(A36,'[3]Sheet1'!$A$472:$AE$518,21,FALSE)/100</f>
        <v>0.008715862870424173</v>
      </c>
      <c r="H36" s="16">
        <f>VLOOKUP(A36,'[3]Sheet1'!$A$472:$AE$518,22,FALSE)</f>
        <v>54</v>
      </c>
      <c r="I36" s="17">
        <f>VLOOKUP(A36,'[3]Sheet1'!$A$472:$AE$518,23,FALSE)/100</f>
        <v>0.009863013698630137</v>
      </c>
      <c r="J36" s="30">
        <f>VLOOKUP(A36,'[3]Sheet1'!$A$472:$AE$518,24,FALSE)</f>
        <v>49</v>
      </c>
      <c r="K36" s="51">
        <f>VLOOKUP(A36,'[3]Sheet1'!$A$472:$AE$518,25,FALSE)/100</f>
        <v>0.009268015888027236</v>
      </c>
      <c r="L36" s="16">
        <f>VLOOKUP(A36,'[3]Sheet1'!$A$472:$AE$518,26,FALSE)</f>
        <v>6</v>
      </c>
      <c r="M36" s="17">
        <f>VLOOKUP(A36,'[3]Sheet1'!$A$472:$AE$518,27,FALSE)/100</f>
        <v>0.012448132780082988</v>
      </c>
      <c r="N36" s="16">
        <f>VLOOKUP(A36,'[3]Sheet1'!$A$472:$AE$518,28,FALSE)</f>
        <v>188</v>
      </c>
      <c r="O36" s="17">
        <f>VLOOKUP(A36,'[3]Sheet1'!$A$472:$AE$518,29,FALSE)/100</f>
        <v>0.009400940094009401</v>
      </c>
    </row>
    <row r="37" spans="1:15" ht="14.25">
      <c r="A37" s="12" t="s">
        <v>125</v>
      </c>
      <c r="B37" s="16">
        <f>VLOOKUP(A37,'[3]Sheet1'!$A$472:$AE$518,16,FALSE)</f>
        <v>13</v>
      </c>
      <c r="C37" s="17">
        <f>VLOOKUP(A37,'[3]Sheet1'!$A$472:$AE$518,17,FALSE)/100</f>
        <v>0.08609271523178809</v>
      </c>
      <c r="D37" s="16">
        <f>VLOOKUP(A37,'[3]Sheet1'!$A$472:$AE$518,18,FALSE)</f>
        <v>225</v>
      </c>
      <c r="E37" s="17">
        <f>VLOOKUP(A37,'[3]Sheet1'!$A$472:$AE$518,19,FALSE)/100</f>
        <v>0.06540697674418607</v>
      </c>
      <c r="F37" s="30">
        <f>VLOOKUP(A37,'[3]Sheet1'!$A$472:$AE$518,20,FALSE)</f>
        <v>323</v>
      </c>
      <c r="G37" s="51">
        <f>VLOOKUP(A37,'[3]Sheet1'!$A$472:$AE$518,21,FALSE)/100</f>
        <v>0.06256052682548906</v>
      </c>
      <c r="H37" s="16">
        <f>VLOOKUP(A37,'[3]Sheet1'!$A$472:$AE$518,22,FALSE)</f>
        <v>321</v>
      </c>
      <c r="I37" s="17">
        <f>VLOOKUP(A37,'[3]Sheet1'!$A$472:$AE$518,23,FALSE)/100</f>
        <v>0.05863013698630137</v>
      </c>
      <c r="J37" s="30">
        <f>VLOOKUP(A37,'[3]Sheet1'!$A$472:$AE$518,24,FALSE)</f>
        <v>254</v>
      </c>
      <c r="K37" s="51">
        <f>VLOOKUP(A37,'[3]Sheet1'!$A$472:$AE$518,25,FALSE)/100</f>
        <v>0.04804236807263098</v>
      </c>
      <c r="L37" s="16">
        <f>VLOOKUP(A37,'[3]Sheet1'!$A$472:$AE$518,26,FALSE)</f>
        <v>44</v>
      </c>
      <c r="M37" s="17">
        <f>VLOOKUP(A37,'[3]Sheet1'!$A$472:$AE$518,27,FALSE)/100</f>
        <v>0.0912863070539419</v>
      </c>
      <c r="N37" s="16">
        <f>VLOOKUP(A37,'[3]Sheet1'!$A$472:$AE$518,28,FALSE)</f>
        <v>1180</v>
      </c>
      <c r="O37" s="17">
        <f>VLOOKUP(A37,'[3]Sheet1'!$A$472:$AE$518,29,FALSE)/100</f>
        <v>0.059005900590059016</v>
      </c>
    </row>
    <row r="38" spans="1:15" ht="14.25">
      <c r="A38" s="12" t="s">
        <v>126</v>
      </c>
      <c r="B38" s="16">
        <f>VLOOKUP(A38,'[3]Sheet1'!$A$472:$AE$518,16,FALSE)</f>
        <v>0</v>
      </c>
      <c r="C38" s="17">
        <f>VLOOKUP(A38,'[3]Sheet1'!$A$472:$AE$518,17,FALSE)/100</f>
        <v>0</v>
      </c>
      <c r="D38" s="16">
        <f>VLOOKUP(A38,'[3]Sheet1'!$A$472:$AE$518,18,FALSE)</f>
        <v>9</v>
      </c>
      <c r="E38" s="17">
        <f>VLOOKUP(A38,'[3]Sheet1'!$A$472:$AE$518,19,FALSE)/100</f>
        <v>0.0026162790697674423</v>
      </c>
      <c r="F38" s="30">
        <f>VLOOKUP(A38,'[3]Sheet1'!$A$472:$AE$518,20,FALSE)</f>
        <v>26</v>
      </c>
      <c r="G38" s="51">
        <f>VLOOKUP(A38,'[3]Sheet1'!$A$472:$AE$518,21,FALSE)/100</f>
        <v>0.005035831880689522</v>
      </c>
      <c r="H38" s="16">
        <f>VLOOKUP(A38,'[3]Sheet1'!$A$472:$AE$518,22,FALSE)</f>
        <v>26</v>
      </c>
      <c r="I38" s="17">
        <f>VLOOKUP(A38,'[3]Sheet1'!$A$472:$AE$518,23,FALSE)/100</f>
        <v>0.004748858447488584</v>
      </c>
      <c r="J38" s="30">
        <f>VLOOKUP(A38,'[3]Sheet1'!$A$472:$AE$518,24,FALSE)</f>
        <v>32</v>
      </c>
      <c r="K38" s="51">
        <f>VLOOKUP(A38,'[3]Sheet1'!$A$472:$AE$518,25,FALSE)/100</f>
        <v>0.006052581804425951</v>
      </c>
      <c r="L38" s="16">
        <f>VLOOKUP(A38,'[3]Sheet1'!$A$472:$AE$518,26,FALSE)</f>
        <v>3</v>
      </c>
      <c r="M38" s="17">
        <f>VLOOKUP(A38,'[3]Sheet1'!$A$472:$AE$518,27,FALSE)/100</f>
        <v>0.006224066390041494</v>
      </c>
      <c r="N38" s="16">
        <f>VLOOKUP(A38,'[3]Sheet1'!$A$472:$AE$518,28,FALSE)</f>
        <v>96</v>
      </c>
      <c r="O38" s="17">
        <f>VLOOKUP(A38,'[3]Sheet1'!$A$472:$AE$518,29,FALSE)/100</f>
        <v>0.004800480048004801</v>
      </c>
    </row>
    <row r="39" spans="1:15" ht="14.25">
      <c r="A39" s="12" t="s">
        <v>127</v>
      </c>
      <c r="B39" s="16">
        <f>VLOOKUP(A39,'[3]Sheet1'!$A$472:$AE$518,16,FALSE)</f>
        <v>7</v>
      </c>
      <c r="C39" s="17">
        <f>VLOOKUP(A39,'[3]Sheet1'!$A$472:$AE$518,17,FALSE)/100</f>
        <v>0.04635761589403973</v>
      </c>
      <c r="D39" s="16">
        <f>VLOOKUP(A39,'[3]Sheet1'!$A$472:$AE$518,18,FALSE)</f>
        <v>47</v>
      </c>
      <c r="E39" s="17">
        <f>VLOOKUP(A39,'[3]Sheet1'!$A$472:$AE$518,19,FALSE)/100</f>
        <v>0.01366279069767442</v>
      </c>
      <c r="F39" s="30">
        <f>VLOOKUP(A39,'[3]Sheet1'!$A$472:$AE$518,20,FALSE)</f>
        <v>50</v>
      </c>
      <c r="G39" s="51">
        <f>VLOOKUP(A39,'[3]Sheet1'!$A$472:$AE$518,21,FALSE)/100</f>
        <v>0.00968429207824908</v>
      </c>
      <c r="H39" s="16">
        <f>VLOOKUP(A39,'[3]Sheet1'!$A$472:$AE$518,22,FALSE)</f>
        <v>91</v>
      </c>
      <c r="I39" s="17">
        <f>VLOOKUP(A39,'[3]Sheet1'!$A$472:$AE$518,23,FALSE)/100</f>
        <v>0.016621004566210046</v>
      </c>
      <c r="J39" s="30">
        <f>VLOOKUP(A39,'[3]Sheet1'!$A$472:$AE$518,24,FALSE)</f>
        <v>79</v>
      </c>
      <c r="K39" s="51">
        <f>VLOOKUP(A39,'[3]Sheet1'!$A$472:$AE$518,25,FALSE)/100</f>
        <v>0.014942311329676565</v>
      </c>
      <c r="L39" s="16">
        <f>VLOOKUP(A39,'[3]Sheet1'!$A$472:$AE$518,26,FALSE)</f>
        <v>13</v>
      </c>
      <c r="M39" s="17">
        <f>VLOOKUP(A39,'[3]Sheet1'!$A$472:$AE$518,27,FALSE)/100</f>
        <v>0.026970954356846474</v>
      </c>
      <c r="N39" s="16">
        <f>VLOOKUP(A39,'[3]Sheet1'!$A$472:$AE$518,28,FALSE)</f>
        <v>287</v>
      </c>
      <c r="O39" s="17">
        <f>VLOOKUP(A39,'[3]Sheet1'!$A$472:$AE$518,29,FALSE)/100</f>
        <v>0.01435143514351435</v>
      </c>
    </row>
    <row r="40" spans="1:15" ht="14.25">
      <c r="A40" s="12" t="s">
        <v>128</v>
      </c>
      <c r="B40" s="16">
        <f>VLOOKUP(A40,'[3]Sheet1'!$A$472:$AE$518,16,FALSE)</f>
        <v>0</v>
      </c>
      <c r="C40" s="17">
        <f>VLOOKUP(A40,'[3]Sheet1'!$A$472:$AE$518,17,FALSE)/100</f>
        <v>0</v>
      </c>
      <c r="D40" s="16">
        <f>VLOOKUP(A40,'[3]Sheet1'!$A$472:$AE$518,18,FALSE)</f>
        <v>16</v>
      </c>
      <c r="E40" s="17">
        <f>VLOOKUP(A40,'[3]Sheet1'!$A$472:$AE$518,19,FALSE)/100</f>
        <v>0.004651162790697674</v>
      </c>
      <c r="F40" s="30">
        <f>VLOOKUP(A40,'[3]Sheet1'!$A$472:$AE$518,20,FALSE)</f>
        <v>16</v>
      </c>
      <c r="G40" s="51">
        <f>VLOOKUP(A40,'[3]Sheet1'!$A$472:$AE$518,21,FALSE)/100</f>
        <v>0.0030989734650397056</v>
      </c>
      <c r="H40" s="16">
        <f>VLOOKUP(A40,'[3]Sheet1'!$A$472:$AE$518,22,FALSE)</f>
        <v>22</v>
      </c>
      <c r="I40" s="17">
        <f>VLOOKUP(A40,'[3]Sheet1'!$A$472:$AE$518,23,FALSE)/100</f>
        <v>0.004018264840182648</v>
      </c>
      <c r="J40" s="30">
        <f>VLOOKUP(A40,'[3]Sheet1'!$A$472:$AE$518,24,FALSE)</f>
        <v>30</v>
      </c>
      <c r="K40" s="51">
        <f>VLOOKUP(A40,'[3]Sheet1'!$A$472:$AE$518,25,FALSE)/100</f>
        <v>0.005674295441649328</v>
      </c>
      <c r="L40" s="16">
        <f>VLOOKUP(A40,'[3]Sheet1'!$A$472:$AE$518,26,FALSE)</f>
        <v>2</v>
      </c>
      <c r="M40" s="17">
        <f>VLOOKUP(A40,'[3]Sheet1'!$A$472:$AE$518,27,FALSE)/100</f>
        <v>0.004149377593360996</v>
      </c>
      <c r="N40" s="16">
        <f>VLOOKUP(A40,'[3]Sheet1'!$A$472:$AE$518,28,FALSE)</f>
        <v>86</v>
      </c>
      <c r="O40" s="17">
        <f>VLOOKUP(A40,'[3]Sheet1'!$A$472:$AE$518,29,FALSE)/100</f>
        <v>0.004300430043004301</v>
      </c>
    </row>
    <row r="41" spans="1:15" ht="14.25">
      <c r="A41" s="12" t="s">
        <v>129</v>
      </c>
      <c r="B41" s="16">
        <f>VLOOKUP(A41,'[3]Sheet1'!$A$472:$AE$518,16,FALSE)</f>
        <v>4</v>
      </c>
      <c r="C41" s="17">
        <f>VLOOKUP(A41,'[3]Sheet1'!$A$472:$AE$518,17,FALSE)/100</f>
        <v>0.026490066225165566</v>
      </c>
      <c r="D41" s="16">
        <f>VLOOKUP(A41,'[3]Sheet1'!$A$472:$AE$518,18,FALSE)</f>
        <v>14</v>
      </c>
      <c r="E41" s="17">
        <f>VLOOKUP(A41,'[3]Sheet1'!$A$472:$AE$518,19,FALSE)/100</f>
        <v>0.004069767441860465</v>
      </c>
      <c r="F41" s="30">
        <f>VLOOKUP(A41,'[3]Sheet1'!$A$472:$AE$518,20,FALSE)</f>
        <v>37</v>
      </c>
      <c r="G41" s="51">
        <f>VLOOKUP(A41,'[3]Sheet1'!$A$472:$AE$518,21,FALSE)/100</f>
        <v>0.0071663761379043185</v>
      </c>
      <c r="H41" s="16">
        <f>VLOOKUP(A41,'[3]Sheet1'!$A$472:$AE$518,22,FALSE)</f>
        <v>20</v>
      </c>
      <c r="I41" s="17">
        <f>VLOOKUP(A41,'[3]Sheet1'!$A$472:$AE$518,23,FALSE)/100</f>
        <v>0.00365296803652968</v>
      </c>
      <c r="J41" s="30">
        <f>VLOOKUP(A41,'[3]Sheet1'!$A$472:$AE$518,24,FALSE)</f>
        <v>15</v>
      </c>
      <c r="K41" s="51">
        <f>VLOOKUP(A41,'[3]Sheet1'!$A$472:$AE$518,25,FALSE)/100</f>
        <v>0.002837147720824664</v>
      </c>
      <c r="L41" s="16">
        <f>VLOOKUP(A41,'[3]Sheet1'!$A$472:$AE$518,26,FALSE)</f>
        <v>2</v>
      </c>
      <c r="M41" s="17">
        <f>VLOOKUP(A41,'[3]Sheet1'!$A$472:$AE$518,27,FALSE)/100</f>
        <v>0.004149377593360996</v>
      </c>
      <c r="N41" s="16">
        <f>VLOOKUP(A41,'[3]Sheet1'!$A$472:$AE$518,28,FALSE)</f>
        <v>92</v>
      </c>
      <c r="O41" s="17">
        <f>VLOOKUP(A41,'[3]Sheet1'!$A$472:$AE$518,29,FALSE)/100</f>
        <v>0.0046004600460046</v>
      </c>
    </row>
    <row r="42" spans="1:15" ht="14.25">
      <c r="A42" s="12" t="s">
        <v>130</v>
      </c>
      <c r="B42" s="16">
        <f>VLOOKUP(A42,'[3]Sheet1'!$A$472:$AE$518,16,FALSE)</f>
        <v>2</v>
      </c>
      <c r="C42" s="17">
        <f>VLOOKUP(A42,'[3]Sheet1'!$A$472:$AE$518,17,FALSE)/100</f>
        <v>0.013245033112582783</v>
      </c>
      <c r="D42" s="16">
        <f>VLOOKUP(A42,'[3]Sheet1'!$A$472:$AE$518,18,FALSE)</f>
        <v>16</v>
      </c>
      <c r="E42" s="17">
        <f>VLOOKUP(A42,'[3]Sheet1'!$A$472:$AE$518,19,FALSE)/100</f>
        <v>0.004651162790697674</v>
      </c>
      <c r="F42" s="30">
        <f>VLOOKUP(A42,'[3]Sheet1'!$A$472:$AE$518,20,FALSE)</f>
        <v>15</v>
      </c>
      <c r="G42" s="51">
        <f>VLOOKUP(A42,'[3]Sheet1'!$A$472:$AE$518,21,FALSE)/100</f>
        <v>0.002905287623474724</v>
      </c>
      <c r="H42" s="16">
        <f>VLOOKUP(A42,'[3]Sheet1'!$A$472:$AE$518,22,FALSE)</f>
        <v>16</v>
      </c>
      <c r="I42" s="17">
        <f>VLOOKUP(A42,'[3]Sheet1'!$A$472:$AE$518,23,FALSE)/100</f>
        <v>0.002922374429223744</v>
      </c>
      <c r="J42" s="30">
        <f>VLOOKUP(A42,'[3]Sheet1'!$A$472:$AE$518,24,FALSE)</f>
        <v>15</v>
      </c>
      <c r="K42" s="51">
        <f>VLOOKUP(A42,'[3]Sheet1'!$A$472:$AE$518,25,FALSE)/100</f>
        <v>0.002837147720824664</v>
      </c>
      <c r="L42" s="16">
        <f>VLOOKUP(A42,'[3]Sheet1'!$A$472:$AE$518,26,FALSE)</f>
        <v>2</v>
      </c>
      <c r="M42" s="17">
        <f>VLOOKUP(A42,'[3]Sheet1'!$A$472:$AE$518,27,FALSE)/100</f>
        <v>0.004149377593360996</v>
      </c>
      <c r="N42" s="16">
        <f>VLOOKUP(A42,'[3]Sheet1'!$A$472:$AE$518,28,FALSE)</f>
        <v>66</v>
      </c>
      <c r="O42" s="17">
        <f>VLOOKUP(A42,'[3]Sheet1'!$A$472:$AE$518,29,FALSE)/100</f>
        <v>0.0033003300330033</v>
      </c>
    </row>
    <row r="43" spans="1:15" ht="14.25">
      <c r="A43" s="12" t="s">
        <v>131</v>
      </c>
      <c r="B43" s="16">
        <f>VLOOKUP(A43,'[3]Sheet1'!$A$472:$AE$518,16,FALSE)</f>
        <v>0</v>
      </c>
      <c r="C43" s="17">
        <f>VLOOKUP(A43,'[3]Sheet1'!$A$472:$AE$518,17,FALSE)/100</f>
        <v>0</v>
      </c>
      <c r="D43" s="16">
        <f>VLOOKUP(A43,'[3]Sheet1'!$A$472:$AE$518,18,FALSE)</f>
        <v>14</v>
      </c>
      <c r="E43" s="17">
        <f>VLOOKUP(A43,'[3]Sheet1'!$A$472:$AE$518,19,FALSE)/100</f>
        <v>0.004069767441860465</v>
      </c>
      <c r="F43" s="30">
        <f>VLOOKUP(A43,'[3]Sheet1'!$A$472:$AE$518,20,FALSE)</f>
        <v>13</v>
      </c>
      <c r="G43" s="51">
        <f>VLOOKUP(A43,'[3]Sheet1'!$A$472:$AE$518,21,FALSE)/100</f>
        <v>0.002517915940344761</v>
      </c>
      <c r="H43" s="16">
        <f>VLOOKUP(A43,'[3]Sheet1'!$A$472:$AE$518,22,FALSE)</f>
        <v>23</v>
      </c>
      <c r="I43" s="17">
        <f>VLOOKUP(A43,'[3]Sheet1'!$A$472:$AE$518,23,FALSE)/100</f>
        <v>0.004200913242009132</v>
      </c>
      <c r="J43" s="30">
        <f>VLOOKUP(A43,'[3]Sheet1'!$A$472:$AE$518,24,FALSE)</f>
        <v>29</v>
      </c>
      <c r="K43" s="51">
        <f>VLOOKUP(A43,'[3]Sheet1'!$A$472:$AE$518,25,FALSE)/100</f>
        <v>0.005485152260261018</v>
      </c>
      <c r="L43" s="16">
        <f>VLOOKUP(A43,'[3]Sheet1'!$A$472:$AE$518,26,FALSE)</f>
        <v>5</v>
      </c>
      <c r="M43" s="17">
        <f>VLOOKUP(A43,'[3]Sheet1'!$A$472:$AE$518,27,FALSE)/100</f>
        <v>0.010373443983402487</v>
      </c>
      <c r="N43" s="16">
        <f>VLOOKUP(A43,'[3]Sheet1'!$A$472:$AE$518,28,FALSE)</f>
        <v>84</v>
      </c>
      <c r="O43" s="17">
        <f>VLOOKUP(A43,'[3]Sheet1'!$A$472:$AE$518,29,FALSE)/100</f>
        <v>0.0042004200420042</v>
      </c>
    </row>
    <row r="44" spans="1:15" ht="14.25">
      <c r="A44" s="12" t="s">
        <v>132</v>
      </c>
      <c r="B44" s="16">
        <f>VLOOKUP(A44,'[3]Sheet1'!$A$472:$AE$518,16,FALSE)</f>
        <v>1</v>
      </c>
      <c r="C44" s="17">
        <f>VLOOKUP(A44,'[3]Sheet1'!$A$472:$AE$518,17,FALSE)/100</f>
        <v>0.006622516556291392</v>
      </c>
      <c r="D44" s="16">
        <f>VLOOKUP(A44,'[3]Sheet1'!$A$472:$AE$518,18,FALSE)</f>
        <v>18</v>
      </c>
      <c r="E44" s="17">
        <f>VLOOKUP(A44,'[3]Sheet1'!$A$472:$AE$518,19,FALSE)/100</f>
        <v>0.0052325581395348845</v>
      </c>
      <c r="F44" s="30">
        <f>VLOOKUP(A44,'[3]Sheet1'!$A$472:$AE$518,20,FALSE)</f>
        <v>23</v>
      </c>
      <c r="G44" s="51">
        <f>VLOOKUP(A44,'[3]Sheet1'!$A$472:$AE$518,21,FALSE)/100</f>
        <v>0.004454774355994577</v>
      </c>
      <c r="H44" s="16">
        <f>VLOOKUP(A44,'[3]Sheet1'!$A$472:$AE$518,22,FALSE)</f>
        <v>44</v>
      </c>
      <c r="I44" s="17">
        <f>VLOOKUP(A44,'[3]Sheet1'!$A$472:$AE$518,23,FALSE)/100</f>
        <v>0.008036529680365296</v>
      </c>
      <c r="J44" s="30">
        <f>VLOOKUP(A44,'[3]Sheet1'!$A$472:$AE$518,24,FALSE)</f>
        <v>27</v>
      </c>
      <c r="K44" s="51">
        <f>VLOOKUP(A44,'[3]Sheet1'!$A$472:$AE$518,25,FALSE)/100</f>
        <v>0.005106865897484395</v>
      </c>
      <c r="L44" s="16">
        <f>VLOOKUP(A44,'[3]Sheet1'!$A$472:$AE$518,26,FALSE)</f>
        <v>2</v>
      </c>
      <c r="M44" s="17">
        <f>VLOOKUP(A44,'[3]Sheet1'!$A$472:$AE$518,27,FALSE)/100</f>
        <v>0.004149377593360996</v>
      </c>
      <c r="N44" s="16">
        <f>VLOOKUP(A44,'[3]Sheet1'!$A$472:$AE$518,28,FALSE)</f>
        <v>115</v>
      </c>
      <c r="O44" s="17">
        <f>VLOOKUP(A44,'[3]Sheet1'!$A$472:$AE$518,29,FALSE)/100</f>
        <v>0.005750575057505751</v>
      </c>
    </row>
    <row r="45" spans="1:15" ht="14.25">
      <c r="A45" s="12" t="s">
        <v>133</v>
      </c>
      <c r="B45" s="16">
        <f>VLOOKUP(A45,'[3]Sheet1'!$A$472:$AE$518,16,FALSE)</f>
        <v>1</v>
      </c>
      <c r="C45" s="17">
        <f>VLOOKUP(A45,'[3]Sheet1'!$A$472:$AE$518,17,FALSE)/100</f>
        <v>0.006622516556291392</v>
      </c>
      <c r="D45" s="16">
        <f>VLOOKUP(A45,'[3]Sheet1'!$A$472:$AE$518,18,FALSE)</f>
        <v>8</v>
      </c>
      <c r="E45" s="17">
        <f>VLOOKUP(A45,'[3]Sheet1'!$A$472:$AE$518,19,FALSE)/100</f>
        <v>0.002325581395348837</v>
      </c>
      <c r="F45" s="30">
        <f>VLOOKUP(A45,'[3]Sheet1'!$A$472:$AE$518,20,FALSE)</f>
        <v>5</v>
      </c>
      <c r="G45" s="51">
        <f>VLOOKUP(A45,'[3]Sheet1'!$A$472:$AE$518,21,FALSE)/100</f>
        <v>0.000968429207824908</v>
      </c>
      <c r="H45" s="16">
        <f>VLOOKUP(A45,'[3]Sheet1'!$A$472:$AE$518,22,FALSE)</f>
        <v>9</v>
      </c>
      <c r="I45" s="17">
        <f>VLOOKUP(A45,'[3]Sheet1'!$A$472:$AE$518,23,FALSE)/100</f>
        <v>0.0016438356164383563</v>
      </c>
      <c r="J45" s="30">
        <f>VLOOKUP(A45,'[3]Sheet1'!$A$472:$AE$518,24,FALSE)</f>
        <v>7</v>
      </c>
      <c r="K45" s="51">
        <f>VLOOKUP(A45,'[3]Sheet1'!$A$472:$AE$518,25,FALSE)/100</f>
        <v>0.0013240022697181767</v>
      </c>
      <c r="L45" s="16">
        <f>VLOOKUP(A45,'[3]Sheet1'!$A$472:$AE$518,26,FALSE)</f>
        <v>0</v>
      </c>
      <c r="M45" s="17">
        <f>VLOOKUP(A45,'[3]Sheet1'!$A$472:$AE$518,27,FALSE)/100</f>
        <v>0</v>
      </c>
      <c r="N45" s="16">
        <f>VLOOKUP(A45,'[3]Sheet1'!$A$472:$AE$518,28,FALSE)</f>
        <v>30</v>
      </c>
      <c r="O45" s="17">
        <f>VLOOKUP(A45,'[3]Sheet1'!$A$472:$AE$518,29,FALSE)/100</f>
        <v>0.0015001500150015</v>
      </c>
    </row>
    <row r="46" spans="1:15" ht="14.25">
      <c r="A46" s="12" t="s">
        <v>134</v>
      </c>
      <c r="B46" s="16">
        <f>VLOOKUP(A46,'[3]Sheet1'!$A$472:$AE$518,16,FALSE)</f>
        <v>2</v>
      </c>
      <c r="C46" s="17">
        <f>VLOOKUP(A46,'[3]Sheet1'!$A$472:$AE$518,17,FALSE)/100</f>
        <v>0.013245033112582783</v>
      </c>
      <c r="D46" s="16">
        <f>VLOOKUP(A46,'[3]Sheet1'!$A$472:$AE$518,18,FALSE)</f>
        <v>17</v>
      </c>
      <c r="E46" s="17">
        <f>VLOOKUP(A46,'[3]Sheet1'!$A$472:$AE$518,19,FALSE)/100</f>
        <v>0.004941860465116279</v>
      </c>
      <c r="F46" s="30">
        <f>VLOOKUP(A46,'[3]Sheet1'!$A$472:$AE$518,20,FALSE)</f>
        <v>39</v>
      </c>
      <c r="G46" s="51">
        <f>VLOOKUP(A46,'[3]Sheet1'!$A$472:$AE$518,21,FALSE)/100</f>
        <v>0.007553747821034283</v>
      </c>
      <c r="H46" s="16">
        <f>VLOOKUP(A46,'[3]Sheet1'!$A$472:$AE$518,22,FALSE)</f>
        <v>54</v>
      </c>
      <c r="I46" s="17">
        <f>VLOOKUP(A46,'[3]Sheet1'!$A$472:$AE$518,23,FALSE)/100</f>
        <v>0.009863013698630137</v>
      </c>
      <c r="J46" s="30">
        <f>VLOOKUP(A46,'[3]Sheet1'!$A$472:$AE$518,24,FALSE)</f>
        <v>56</v>
      </c>
      <c r="K46" s="51">
        <f>VLOOKUP(A46,'[3]Sheet1'!$A$472:$AE$518,25,FALSE)/100</f>
        <v>0.010592018157745414</v>
      </c>
      <c r="L46" s="16">
        <f>VLOOKUP(A46,'[3]Sheet1'!$A$472:$AE$518,26,FALSE)</f>
        <v>10</v>
      </c>
      <c r="M46" s="17">
        <f>VLOOKUP(A46,'[3]Sheet1'!$A$472:$AE$518,27,FALSE)/100</f>
        <v>0.020746887966804975</v>
      </c>
      <c r="N46" s="16">
        <f>VLOOKUP(A46,'[3]Sheet1'!$A$472:$AE$518,28,FALSE)</f>
        <v>178</v>
      </c>
      <c r="O46" s="17">
        <f>VLOOKUP(A46,'[3]Sheet1'!$A$472:$AE$518,29,FALSE)/100</f>
        <v>0.0089008900890089</v>
      </c>
    </row>
    <row r="47" spans="1:15" ht="14.25">
      <c r="A47" s="12" t="s">
        <v>135</v>
      </c>
      <c r="B47" s="16">
        <f>VLOOKUP(A47,'[3]Sheet1'!$A$472:$AE$518,16,FALSE)</f>
        <v>3</v>
      </c>
      <c r="C47" s="17">
        <f>VLOOKUP(A47,'[3]Sheet1'!$A$472:$AE$518,17,FALSE)/100</f>
        <v>0.019867549668874173</v>
      </c>
      <c r="D47" s="16">
        <f>VLOOKUP(A47,'[3]Sheet1'!$A$472:$AE$518,18,FALSE)</f>
        <v>61</v>
      </c>
      <c r="E47" s="17">
        <f>VLOOKUP(A47,'[3]Sheet1'!$A$472:$AE$518,19,FALSE)/100</f>
        <v>0.017732558139534883</v>
      </c>
      <c r="F47" s="30">
        <f>VLOOKUP(A47,'[3]Sheet1'!$A$472:$AE$518,20,FALSE)</f>
        <v>102</v>
      </c>
      <c r="G47" s="51">
        <f>VLOOKUP(A47,'[3]Sheet1'!$A$472:$AE$518,21,FALSE)/100</f>
        <v>0.019755955839628123</v>
      </c>
      <c r="H47" s="16">
        <f>VLOOKUP(A47,'[3]Sheet1'!$A$472:$AE$518,22,FALSE)</f>
        <v>148</v>
      </c>
      <c r="I47" s="17">
        <f>VLOOKUP(A47,'[3]Sheet1'!$A$472:$AE$518,23,FALSE)/100</f>
        <v>0.027031963470319637</v>
      </c>
      <c r="J47" s="30">
        <f>VLOOKUP(A47,'[3]Sheet1'!$A$472:$AE$518,24,FALSE)</f>
        <v>133</v>
      </c>
      <c r="K47" s="51">
        <f>VLOOKUP(A47,'[3]Sheet1'!$A$472:$AE$518,25,FALSE)/100</f>
        <v>0.025156043124645356</v>
      </c>
      <c r="L47" s="16">
        <f>VLOOKUP(A47,'[3]Sheet1'!$A$472:$AE$518,26,FALSE)</f>
        <v>13</v>
      </c>
      <c r="M47" s="17">
        <f>VLOOKUP(A47,'[3]Sheet1'!$A$472:$AE$518,27,FALSE)/100</f>
        <v>0.026970954356846474</v>
      </c>
      <c r="N47" s="16">
        <f>VLOOKUP(A47,'[3]Sheet1'!$A$472:$AE$518,28,FALSE)</f>
        <v>460</v>
      </c>
      <c r="O47" s="17">
        <f>VLOOKUP(A47,'[3]Sheet1'!$A$472:$AE$518,29,FALSE)/100</f>
        <v>0.023002300230023004</v>
      </c>
    </row>
    <row r="48" spans="1:15" ht="14.25">
      <c r="A48" s="12" t="s">
        <v>136</v>
      </c>
      <c r="B48" s="16">
        <f>VLOOKUP(A48,'[3]Sheet1'!$A$472:$AE$518,16,FALSE)</f>
        <v>3</v>
      </c>
      <c r="C48" s="17">
        <f>VLOOKUP(A48,'[3]Sheet1'!$A$472:$AE$518,17,FALSE)/100</f>
        <v>0.019867549668874173</v>
      </c>
      <c r="D48" s="16">
        <f>VLOOKUP(A48,'[3]Sheet1'!$A$472:$AE$518,18,FALSE)</f>
        <v>14</v>
      </c>
      <c r="E48" s="17">
        <f>VLOOKUP(A48,'[3]Sheet1'!$A$472:$AE$518,19,FALSE)/100</f>
        <v>0.004069767441860465</v>
      </c>
      <c r="F48" s="30">
        <f>VLOOKUP(A48,'[3]Sheet1'!$A$472:$AE$518,20,FALSE)</f>
        <v>29</v>
      </c>
      <c r="G48" s="51">
        <f>VLOOKUP(A48,'[3]Sheet1'!$A$472:$AE$518,21,FALSE)/100</f>
        <v>0.005616889405384466</v>
      </c>
      <c r="H48" s="16">
        <f>VLOOKUP(A48,'[3]Sheet1'!$A$472:$AE$518,22,FALSE)</f>
        <v>25</v>
      </c>
      <c r="I48" s="17">
        <f>VLOOKUP(A48,'[3]Sheet1'!$A$472:$AE$518,23,FALSE)/100</f>
        <v>0.0045662100456621</v>
      </c>
      <c r="J48" s="30">
        <f>VLOOKUP(A48,'[3]Sheet1'!$A$472:$AE$518,24,FALSE)</f>
        <v>31</v>
      </c>
      <c r="K48" s="51">
        <f>VLOOKUP(A48,'[3]Sheet1'!$A$472:$AE$518,25,FALSE)/100</f>
        <v>0.005863438623037639</v>
      </c>
      <c r="L48" s="16">
        <f>VLOOKUP(A48,'[3]Sheet1'!$A$472:$AE$518,26,FALSE)</f>
        <v>1</v>
      </c>
      <c r="M48" s="17">
        <f>VLOOKUP(A48,'[3]Sheet1'!$A$472:$AE$518,27,FALSE)/100</f>
        <v>0.002074688796680498</v>
      </c>
      <c r="N48" s="16">
        <f>VLOOKUP(A48,'[3]Sheet1'!$A$472:$AE$518,28,FALSE)</f>
        <v>103</v>
      </c>
      <c r="O48" s="17">
        <f>VLOOKUP(A48,'[3]Sheet1'!$A$472:$AE$518,29,FALSE)/100</f>
        <v>0.0051505150515051504</v>
      </c>
    </row>
    <row r="49" spans="1:15" ht="14.25">
      <c r="A49" s="12" t="s">
        <v>137</v>
      </c>
      <c r="B49" s="16">
        <f>VLOOKUP(A49,'[3]Sheet1'!$A$472:$AE$518,16,FALSE)</f>
        <v>0</v>
      </c>
      <c r="C49" s="17">
        <f>VLOOKUP(A49,'[3]Sheet1'!$A$472:$AE$518,17,FALSE)/100</f>
        <v>0</v>
      </c>
      <c r="D49" s="16">
        <f>VLOOKUP(A49,'[3]Sheet1'!$A$472:$AE$518,18,FALSE)</f>
        <v>10</v>
      </c>
      <c r="E49" s="17">
        <f>VLOOKUP(A49,'[3]Sheet1'!$A$472:$AE$518,19,FALSE)/100</f>
        <v>0.0029069767441860465</v>
      </c>
      <c r="F49" s="30">
        <f>VLOOKUP(A49,'[3]Sheet1'!$A$472:$AE$518,20,FALSE)</f>
        <v>16</v>
      </c>
      <c r="G49" s="51">
        <f>VLOOKUP(A49,'[3]Sheet1'!$A$472:$AE$518,21,FALSE)/100</f>
        <v>0.0030989734650397056</v>
      </c>
      <c r="H49" s="16">
        <f>VLOOKUP(A49,'[3]Sheet1'!$A$472:$AE$518,22,FALSE)</f>
        <v>12</v>
      </c>
      <c r="I49" s="17">
        <f>VLOOKUP(A49,'[3]Sheet1'!$A$472:$AE$518,23,FALSE)/100</f>
        <v>0.002191780821917808</v>
      </c>
      <c r="J49" s="30">
        <f>VLOOKUP(A49,'[3]Sheet1'!$A$472:$AE$518,24,FALSE)</f>
        <v>9</v>
      </c>
      <c r="K49" s="51">
        <f>VLOOKUP(A49,'[3]Sheet1'!$A$472:$AE$518,25,FALSE)/100</f>
        <v>0.0017022886324947987</v>
      </c>
      <c r="L49" s="16">
        <f>VLOOKUP(A49,'[3]Sheet1'!$A$472:$AE$518,26,FALSE)</f>
        <v>1</v>
      </c>
      <c r="M49" s="17">
        <f>VLOOKUP(A49,'[3]Sheet1'!$A$472:$AE$518,27,FALSE)/100</f>
        <v>0.002074688796680498</v>
      </c>
      <c r="N49" s="16">
        <f>VLOOKUP(A49,'[3]Sheet1'!$A$472:$AE$518,28,FALSE)</f>
        <v>48</v>
      </c>
      <c r="O49" s="17">
        <f>VLOOKUP(A49,'[3]Sheet1'!$A$472:$AE$518,29,FALSE)/100</f>
        <v>0.0024002400240024004</v>
      </c>
    </row>
    <row r="50" spans="1:15" ht="15" thickBot="1">
      <c r="A50" s="68" t="s">
        <v>70</v>
      </c>
      <c r="B50" s="19">
        <f>VLOOKUP(A50,'[3]Sheet1'!$A$472:$AE$518,16,FALSE)</f>
        <v>18</v>
      </c>
      <c r="C50" s="20">
        <f>VLOOKUP(A50,'[3]Sheet1'!$A$472:$AE$518,17,FALSE)/100</f>
        <v>0.11920529801324503</v>
      </c>
      <c r="D50" s="19">
        <f>VLOOKUP(A50,'[3]Sheet1'!$A$472:$AE$518,18,FALSE)</f>
        <v>780</v>
      </c>
      <c r="E50" s="20">
        <f>VLOOKUP(A50,'[3]Sheet1'!$A$472:$AE$518,19,FALSE)/100</f>
        <v>0.22674418604651167</v>
      </c>
      <c r="F50" s="31">
        <f>VLOOKUP(A50,'[3]Sheet1'!$A$472:$AE$518,20,FALSE)</f>
        <v>1377</v>
      </c>
      <c r="G50" s="52">
        <f>VLOOKUP(A50,'[3]Sheet1'!$A$472:$AE$518,21,FALSE)/100</f>
        <v>0.26670540383497965</v>
      </c>
      <c r="H50" s="19">
        <f>VLOOKUP(A50,'[3]Sheet1'!$A$472:$AE$518,22,FALSE)</f>
        <v>1366</v>
      </c>
      <c r="I50" s="20">
        <f>VLOOKUP(A50,'[3]Sheet1'!$A$472:$AE$518,23,FALSE)/100</f>
        <v>0.24949771689497716</v>
      </c>
      <c r="J50" s="31">
        <f>VLOOKUP(A50,'[3]Sheet1'!$A$472:$AE$518,24,FALSE)</f>
        <v>1541</v>
      </c>
      <c r="K50" s="52">
        <f>VLOOKUP(A50,'[3]Sheet1'!$A$472:$AE$518,25,FALSE)/100</f>
        <v>0.2914696425193872</v>
      </c>
      <c r="L50" s="19">
        <f>VLOOKUP(A50,'[3]Sheet1'!$A$472:$AE$518,26,FALSE)</f>
        <v>131</v>
      </c>
      <c r="M50" s="20">
        <f>VLOOKUP(A50,'[3]Sheet1'!$A$472:$AE$518,27,FALSE)/100</f>
        <v>0.2717842323651452</v>
      </c>
      <c r="N50" s="19">
        <f>VLOOKUP(A50,'[3]Sheet1'!$A$472:$AE$518,28,FALSE)</f>
        <v>5213</v>
      </c>
      <c r="O50" s="20">
        <f>VLOOKUP(A50,'[3]Sheet1'!$A$472:$AE$518,29,FALSE)/100</f>
        <v>0.26067606760676065</v>
      </c>
    </row>
    <row r="51" spans="1:15" ht="15" thickBot="1">
      <c r="A51" s="21" t="s">
        <v>60</v>
      </c>
      <c r="B51" s="53">
        <f>VLOOKUP(A51,'[3]Sheet1'!$A$472:$AE$518,16,FALSE)</f>
        <v>151</v>
      </c>
      <c r="C51" s="23">
        <f>VLOOKUP(A51,'[3]Sheet1'!$A$472:$AE$518,17,FALSE)/100</f>
        <v>1</v>
      </c>
      <c r="D51" s="53">
        <f>VLOOKUP(A51,'[3]Sheet1'!$A$472:$AE$518,18,FALSE)</f>
        <v>3440</v>
      </c>
      <c r="E51" s="23">
        <f>VLOOKUP(A51,'[3]Sheet1'!$A$472:$AE$518,19,FALSE)/100</f>
        <v>1</v>
      </c>
      <c r="F51" s="22">
        <f>VLOOKUP(A51,'[3]Sheet1'!$A$472:$AE$518,20,FALSE)</f>
        <v>5163</v>
      </c>
      <c r="G51" s="54">
        <f>VLOOKUP(A51,'[3]Sheet1'!$A$472:$AE$518,21,FALSE)/100</f>
        <v>1</v>
      </c>
      <c r="H51" s="53">
        <f>VLOOKUP(A51,'[3]Sheet1'!$A$472:$AE$518,22,FALSE)</f>
        <v>5475</v>
      </c>
      <c r="I51" s="23">
        <f>VLOOKUP(A51,'[3]Sheet1'!$A$472:$AE$518,23,FALSE)/100</f>
        <v>1</v>
      </c>
      <c r="J51" s="22">
        <f>VLOOKUP(A51,'[3]Sheet1'!$A$472:$AE$518,24,FALSE)</f>
        <v>5287</v>
      </c>
      <c r="K51" s="54">
        <f>VLOOKUP(A51,'[3]Sheet1'!$A$472:$AE$518,25,FALSE)/100</f>
        <v>1</v>
      </c>
      <c r="L51" s="53">
        <f>VLOOKUP(A51,'[3]Sheet1'!$A$472:$AE$518,26,FALSE)</f>
        <v>482</v>
      </c>
      <c r="M51" s="23">
        <f>VLOOKUP(A51,'[3]Sheet1'!$A$472:$AE$518,27,FALSE)/100</f>
        <v>1</v>
      </c>
      <c r="N51" s="53">
        <f>VLOOKUP(A51,'[3]Sheet1'!$A$472:$AE$518,28,FALSE)</f>
        <v>19998</v>
      </c>
      <c r="O51" s="23">
        <f>VLOOKUP(A51,'[3]Sheet1'!$A$472:$AE$518,29,FALSE)/100</f>
        <v>1</v>
      </c>
    </row>
    <row r="53" spans="2:14" ht="14.25">
      <c r="B53" s="74"/>
      <c r="D53" s="74"/>
      <c r="F53" s="74"/>
      <c r="H53" s="74"/>
      <c r="J53" s="74"/>
      <c r="L53" s="74"/>
      <c r="N53" s="74"/>
    </row>
  </sheetData>
  <sheetProtection/>
  <mergeCells count="10">
    <mergeCell ref="A1:O1"/>
    <mergeCell ref="A2:A4"/>
    <mergeCell ref="B2:M2"/>
    <mergeCell ref="N2:O3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3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57.28125" style="58" bestFit="1" customWidth="1"/>
    <col min="2" max="19" width="10.00390625" style="58" customWidth="1"/>
    <col min="20" max="16384" width="8.8515625" style="58" customWidth="1"/>
  </cols>
  <sheetData>
    <row r="1" spans="1:19" ht="24.75" customHeight="1" thickBot="1" thickTop="1">
      <c r="A1" s="103" t="s">
        <v>157</v>
      </c>
      <c r="B1" s="104"/>
      <c r="C1" s="104"/>
      <c r="D1" s="104"/>
      <c r="E1" s="104"/>
      <c r="F1" s="104"/>
      <c r="G1" s="104"/>
      <c r="H1" s="104"/>
      <c r="I1" s="104"/>
      <c r="J1" s="104"/>
      <c r="K1" s="128"/>
      <c r="L1" s="129"/>
      <c r="M1" s="129"/>
      <c r="N1" s="129"/>
      <c r="O1" s="129"/>
      <c r="P1" s="129"/>
      <c r="Q1" s="129"/>
      <c r="R1" s="129"/>
      <c r="S1" s="130"/>
    </row>
    <row r="2" spans="1:19" ht="24.75" customHeight="1" thickBot="1" thickTop="1">
      <c r="A2" s="131" t="s">
        <v>11</v>
      </c>
      <c r="B2" s="112" t="s">
        <v>83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</row>
    <row r="3" spans="1:19" ht="24.75" customHeight="1">
      <c r="A3" s="132"/>
      <c r="B3" s="96" t="s">
        <v>84</v>
      </c>
      <c r="C3" s="127"/>
      <c r="D3" s="96" t="s">
        <v>85</v>
      </c>
      <c r="E3" s="127"/>
      <c r="F3" s="96" t="s">
        <v>86</v>
      </c>
      <c r="G3" s="97"/>
      <c r="H3" s="96" t="s">
        <v>87</v>
      </c>
      <c r="I3" s="127"/>
      <c r="J3" s="96" t="s">
        <v>88</v>
      </c>
      <c r="K3" s="97"/>
      <c r="L3" s="96" t="s">
        <v>89</v>
      </c>
      <c r="M3" s="127"/>
      <c r="N3" s="96" t="s">
        <v>90</v>
      </c>
      <c r="O3" s="97"/>
      <c r="P3" s="96" t="s">
        <v>91</v>
      </c>
      <c r="Q3" s="127"/>
      <c r="R3" s="96" t="s">
        <v>60</v>
      </c>
      <c r="S3" s="97"/>
    </row>
    <row r="4" spans="1:19" ht="24.75" customHeight="1" thickBot="1">
      <c r="A4" s="133"/>
      <c r="B4" s="55" t="s">
        <v>12</v>
      </c>
      <c r="C4" s="56" t="s">
        <v>13</v>
      </c>
      <c r="D4" s="55" t="s">
        <v>12</v>
      </c>
      <c r="E4" s="56" t="s">
        <v>13</v>
      </c>
      <c r="F4" s="55" t="s">
        <v>12</v>
      </c>
      <c r="G4" s="57" t="s">
        <v>13</v>
      </c>
      <c r="H4" s="55" t="s">
        <v>12</v>
      </c>
      <c r="I4" s="56" t="s">
        <v>13</v>
      </c>
      <c r="J4" s="55" t="s">
        <v>12</v>
      </c>
      <c r="K4" s="57" t="s">
        <v>13</v>
      </c>
      <c r="L4" s="55" t="s">
        <v>12</v>
      </c>
      <c r="M4" s="56" t="s">
        <v>13</v>
      </c>
      <c r="N4" s="55" t="s">
        <v>12</v>
      </c>
      <c r="O4" s="57" t="s">
        <v>13</v>
      </c>
      <c r="P4" s="55" t="s">
        <v>12</v>
      </c>
      <c r="Q4" s="56" t="s">
        <v>13</v>
      </c>
      <c r="R4" s="55" t="s">
        <v>12</v>
      </c>
      <c r="S4" s="57" t="s">
        <v>13</v>
      </c>
    </row>
    <row r="5" spans="1:19" ht="14.25">
      <c r="A5" s="12" t="s">
        <v>93</v>
      </c>
      <c r="B5" s="49">
        <f>VLOOKUP(A5,'[3]Sheet1'!$A$523:$S$569,2,FALSE)</f>
        <v>1577</v>
      </c>
      <c r="C5" s="29">
        <f>VLOOKUP(A5,'[3]Sheet1'!$A$523:$S$569,3,FALSE)/100</f>
        <v>0.08261302320708261</v>
      </c>
      <c r="D5" s="49">
        <f>VLOOKUP(A5,'[3]Sheet1'!$A$523:$S$569,4,FALSE)</f>
        <v>520</v>
      </c>
      <c r="E5" s="29">
        <f>VLOOKUP(A5,'[3]Sheet1'!$A$523:$S$569,5,FALSE)/100</f>
        <v>0.14623172103487062</v>
      </c>
      <c r="F5" s="49">
        <f>VLOOKUP(A5,'[3]Sheet1'!$A$523:$S$569,6,FALSE)</f>
        <v>580</v>
      </c>
      <c r="G5" s="29">
        <f>VLOOKUP(A5,'[3]Sheet1'!$A$523:$S$569,7,FALSE)/100</f>
        <v>0.1482238691541017</v>
      </c>
      <c r="H5" s="49">
        <f>VLOOKUP(A5,'[3]Sheet1'!$A$523:$S$569,8,FALSE)</f>
        <v>590</v>
      </c>
      <c r="I5" s="29">
        <f>VLOOKUP(A5,'[3]Sheet1'!$A$523:$S$569,9,FALSE)/100</f>
        <v>0.13575701794753797</v>
      </c>
      <c r="J5" s="49">
        <f>VLOOKUP(A5,'[3]Sheet1'!$A$523:$S$569,10,FALSE)</f>
        <v>342</v>
      </c>
      <c r="K5" s="29">
        <f>VLOOKUP(A5,'[3]Sheet1'!$A$523:$S$569,11,FALSE)/100</f>
        <v>0.1500658183413778</v>
      </c>
      <c r="L5" s="49">
        <f>VLOOKUP(A5,'[3]Sheet1'!$A$523:$S$569,12,FALSE)</f>
        <v>283</v>
      </c>
      <c r="M5" s="29">
        <f>VLOOKUP(A5,'[3]Sheet1'!$A$523:$S$569,13,FALSE)/100</f>
        <v>0.10863723608445298</v>
      </c>
      <c r="N5" s="49">
        <f>VLOOKUP(A5,'[3]Sheet1'!$A$523:$S$569,14,FALSE)</f>
        <v>113</v>
      </c>
      <c r="O5" s="29">
        <f>VLOOKUP(A5,'[3]Sheet1'!$A$523:$S$569,15,FALSE)/100</f>
        <v>0.10710900473933649</v>
      </c>
      <c r="P5" s="49">
        <f>VLOOKUP(A5,'[3]Sheet1'!$A$523:$S$569,16,FALSE)</f>
        <v>62</v>
      </c>
      <c r="Q5" s="29">
        <f>VLOOKUP(A5,'[3]Sheet1'!$A$523:$S$569,17,FALSE)/100</f>
        <v>0.08539944903581267</v>
      </c>
      <c r="R5" s="49">
        <f>VLOOKUP(A5,'[3]Sheet1'!$A$523:$S$569,18,FALSE)</f>
        <v>4067</v>
      </c>
      <c r="S5" s="29">
        <f>VLOOKUP(A5,'[3]Sheet1'!$A$523:$S$569,19,FALSE)/100</f>
        <v>0.1082541457052357</v>
      </c>
    </row>
    <row r="6" spans="1:19" ht="14.25">
      <c r="A6" s="12" t="s">
        <v>94</v>
      </c>
      <c r="B6" s="16">
        <f>VLOOKUP(A6,'[3]Sheet1'!$A$523:$S$569,2,FALSE)</f>
        <v>876</v>
      </c>
      <c r="C6" s="17">
        <f>VLOOKUP(A6,'[3]Sheet1'!$A$523:$S$569,3,FALSE)/100</f>
        <v>0.04589030331604589</v>
      </c>
      <c r="D6" s="16">
        <f>VLOOKUP(A6,'[3]Sheet1'!$A$523:$S$569,4,FALSE)</f>
        <v>335</v>
      </c>
      <c r="E6" s="17">
        <f>VLOOKUP(A6,'[3]Sheet1'!$A$523:$S$569,5,FALSE)/100</f>
        <v>0.09420697412823395</v>
      </c>
      <c r="F6" s="16">
        <f>VLOOKUP(A6,'[3]Sheet1'!$A$523:$S$569,6,FALSE)</f>
        <v>308</v>
      </c>
      <c r="G6" s="17">
        <f>VLOOKUP(A6,'[3]Sheet1'!$A$523:$S$569,7,FALSE)/100</f>
        <v>0.07871198568872988</v>
      </c>
      <c r="H6" s="16">
        <f>VLOOKUP(A6,'[3]Sheet1'!$A$523:$S$569,8,FALSE)</f>
        <v>291</v>
      </c>
      <c r="I6" s="17">
        <f>VLOOKUP(A6,'[3]Sheet1'!$A$523:$S$569,9,FALSE)/100</f>
        <v>0.06695812241141279</v>
      </c>
      <c r="J6" s="16">
        <f>VLOOKUP(A6,'[3]Sheet1'!$A$523:$S$569,10,FALSE)</f>
        <v>166</v>
      </c>
      <c r="K6" s="17">
        <f>VLOOKUP(A6,'[3]Sheet1'!$A$523:$S$569,11,FALSE)/100</f>
        <v>0.07283896445809564</v>
      </c>
      <c r="L6" s="16">
        <f>VLOOKUP(A6,'[3]Sheet1'!$A$523:$S$569,12,FALSE)</f>
        <v>115</v>
      </c>
      <c r="M6" s="17">
        <f>VLOOKUP(A6,'[3]Sheet1'!$A$523:$S$569,13,FALSE)/100</f>
        <v>0.044145873320537425</v>
      </c>
      <c r="N6" s="16">
        <f>VLOOKUP(A6,'[3]Sheet1'!$A$523:$S$569,14,FALSE)</f>
        <v>40</v>
      </c>
      <c r="O6" s="17">
        <f>VLOOKUP(A6,'[3]Sheet1'!$A$523:$S$569,15,FALSE)/100</f>
        <v>0.037914691943127965</v>
      </c>
      <c r="P6" s="16">
        <f>VLOOKUP(A6,'[3]Sheet1'!$A$523:$S$569,16,FALSE)</f>
        <v>25</v>
      </c>
      <c r="Q6" s="17">
        <f>VLOOKUP(A6,'[3]Sheet1'!$A$523:$S$569,17,FALSE)/100</f>
        <v>0.03443526170798898</v>
      </c>
      <c r="R6" s="16">
        <f>VLOOKUP(A6,'[3]Sheet1'!$A$523:$S$569,18,FALSE)</f>
        <v>2156</v>
      </c>
      <c r="S6" s="17">
        <f>VLOOKUP(A6,'[3]Sheet1'!$A$523:$S$569,19,FALSE)/100</f>
        <v>0.057387739891932174</v>
      </c>
    </row>
    <row r="7" spans="1:19" ht="14.25">
      <c r="A7" s="12" t="s">
        <v>95</v>
      </c>
      <c r="B7" s="16">
        <f>VLOOKUP(A7,'[3]Sheet1'!$A$523:$S$569,2,FALSE)</f>
        <v>162</v>
      </c>
      <c r="C7" s="17">
        <f>VLOOKUP(A7,'[3]Sheet1'!$A$523:$S$569,3,FALSE)/100</f>
        <v>0.008486562942008488</v>
      </c>
      <c r="D7" s="16">
        <f>VLOOKUP(A7,'[3]Sheet1'!$A$523:$S$569,4,FALSE)</f>
        <v>62</v>
      </c>
      <c r="E7" s="17">
        <f>VLOOKUP(A7,'[3]Sheet1'!$A$523:$S$569,5,FALSE)/100</f>
        <v>0.017435320584926885</v>
      </c>
      <c r="F7" s="16">
        <f>VLOOKUP(A7,'[3]Sheet1'!$A$523:$S$569,6,FALSE)</f>
        <v>57</v>
      </c>
      <c r="G7" s="17">
        <f>VLOOKUP(A7,'[3]Sheet1'!$A$523:$S$569,7,FALSE)/100</f>
        <v>0.014566828520316892</v>
      </c>
      <c r="H7" s="16">
        <f>VLOOKUP(A7,'[3]Sheet1'!$A$523:$S$569,8,FALSE)</f>
        <v>64</v>
      </c>
      <c r="I7" s="17">
        <f>VLOOKUP(A7,'[3]Sheet1'!$A$523:$S$569,9,FALSE)/100</f>
        <v>0.014726184997699034</v>
      </c>
      <c r="J7" s="16">
        <f>VLOOKUP(A7,'[3]Sheet1'!$A$523:$S$569,10,FALSE)</f>
        <v>43</v>
      </c>
      <c r="K7" s="17">
        <f>VLOOKUP(A7,'[3]Sheet1'!$A$523:$S$569,11,FALSE)/100</f>
        <v>0.018867924528301886</v>
      </c>
      <c r="L7" s="16">
        <f>VLOOKUP(A7,'[3]Sheet1'!$A$523:$S$569,12,FALSE)</f>
        <v>21</v>
      </c>
      <c r="M7" s="17">
        <f>VLOOKUP(A7,'[3]Sheet1'!$A$523:$S$569,13,FALSE)/100</f>
        <v>0.008061420345489444</v>
      </c>
      <c r="N7" s="16">
        <f>VLOOKUP(A7,'[3]Sheet1'!$A$523:$S$569,14,FALSE)</f>
        <v>5</v>
      </c>
      <c r="O7" s="17">
        <f>VLOOKUP(A7,'[3]Sheet1'!$A$523:$S$569,15,FALSE)/100</f>
        <v>0.004739336492890996</v>
      </c>
      <c r="P7" s="16">
        <f>VLOOKUP(A7,'[3]Sheet1'!$A$523:$S$569,16,FALSE)</f>
        <v>7</v>
      </c>
      <c r="Q7" s="17">
        <f>VLOOKUP(A7,'[3]Sheet1'!$A$523:$S$569,17,FALSE)/100</f>
        <v>0.009641873278236915</v>
      </c>
      <c r="R7" s="16">
        <f>VLOOKUP(A7,'[3]Sheet1'!$A$523:$S$569,18,FALSE)</f>
        <v>421</v>
      </c>
      <c r="S7" s="17">
        <f>VLOOKUP(A7,'[3]Sheet1'!$A$523:$S$569,19,FALSE)/100</f>
        <v>0.011206047539194549</v>
      </c>
    </row>
    <row r="8" spans="1:19" ht="14.25">
      <c r="A8" s="12" t="s">
        <v>96</v>
      </c>
      <c r="B8" s="16">
        <f>VLOOKUP(A8,'[3]Sheet1'!$A$523:$S$569,2,FALSE)</f>
        <v>282</v>
      </c>
      <c r="C8" s="17">
        <f>VLOOKUP(A8,'[3]Sheet1'!$A$523:$S$569,3,FALSE)/100</f>
        <v>0.014772905862014773</v>
      </c>
      <c r="D8" s="16">
        <f>VLOOKUP(A8,'[3]Sheet1'!$A$523:$S$569,4,FALSE)</f>
        <v>75</v>
      </c>
      <c r="E8" s="17">
        <f>VLOOKUP(A8,'[3]Sheet1'!$A$523:$S$569,5,FALSE)/100</f>
        <v>0.02109111361079865</v>
      </c>
      <c r="F8" s="16">
        <f>VLOOKUP(A8,'[3]Sheet1'!$A$523:$S$569,6,FALSE)</f>
        <v>100</v>
      </c>
      <c r="G8" s="17">
        <f>VLOOKUP(A8,'[3]Sheet1'!$A$523:$S$569,7,FALSE)/100</f>
        <v>0.02555583950932788</v>
      </c>
      <c r="H8" s="16">
        <f>VLOOKUP(A8,'[3]Sheet1'!$A$523:$S$569,8,FALSE)</f>
        <v>98</v>
      </c>
      <c r="I8" s="17">
        <f>VLOOKUP(A8,'[3]Sheet1'!$A$523:$S$569,9,FALSE)/100</f>
        <v>0.022549470777726642</v>
      </c>
      <c r="J8" s="16">
        <f>VLOOKUP(A8,'[3]Sheet1'!$A$523:$S$569,10,FALSE)</f>
        <v>52</v>
      </c>
      <c r="K8" s="17">
        <f>VLOOKUP(A8,'[3]Sheet1'!$A$523:$S$569,11,FALSE)/100</f>
        <v>0.022817025010969726</v>
      </c>
      <c r="L8" s="16">
        <f>VLOOKUP(A8,'[3]Sheet1'!$A$523:$S$569,12,FALSE)</f>
        <v>54</v>
      </c>
      <c r="M8" s="17">
        <f>VLOOKUP(A8,'[3]Sheet1'!$A$523:$S$569,13,FALSE)/100</f>
        <v>0.02072936660268714</v>
      </c>
      <c r="N8" s="16">
        <f>VLOOKUP(A8,'[3]Sheet1'!$A$523:$S$569,14,FALSE)</f>
        <v>15</v>
      </c>
      <c r="O8" s="17">
        <f>VLOOKUP(A8,'[3]Sheet1'!$A$523:$S$569,15,FALSE)/100</f>
        <v>0.014218009478672987</v>
      </c>
      <c r="P8" s="16">
        <f>VLOOKUP(A8,'[3]Sheet1'!$A$523:$S$569,16,FALSE)</f>
        <v>20</v>
      </c>
      <c r="Q8" s="17">
        <f>VLOOKUP(A8,'[3]Sheet1'!$A$523:$S$569,17,FALSE)/100</f>
        <v>0.02754820936639119</v>
      </c>
      <c r="R8" s="16">
        <f>VLOOKUP(A8,'[3]Sheet1'!$A$523:$S$569,18,FALSE)</f>
        <v>696</v>
      </c>
      <c r="S8" s="17">
        <f>VLOOKUP(A8,'[3]Sheet1'!$A$523:$S$569,19,FALSE)/100</f>
        <v>0.018525912321328754</v>
      </c>
    </row>
    <row r="9" spans="1:19" ht="14.25">
      <c r="A9" s="12" t="s">
        <v>97</v>
      </c>
      <c r="B9" s="16">
        <f>VLOOKUP(A9,'[3]Sheet1'!$A$523:$S$569,2,FALSE)</f>
        <v>406</v>
      </c>
      <c r="C9" s="17">
        <f>VLOOKUP(A9,'[3]Sheet1'!$A$523:$S$569,3,FALSE)/100</f>
        <v>0.02126879354602127</v>
      </c>
      <c r="D9" s="16">
        <f>VLOOKUP(A9,'[3]Sheet1'!$A$523:$S$569,4,FALSE)</f>
        <v>101</v>
      </c>
      <c r="E9" s="17">
        <f>VLOOKUP(A9,'[3]Sheet1'!$A$523:$S$569,5,FALSE)/100</f>
        <v>0.02840269966254218</v>
      </c>
      <c r="F9" s="16">
        <f>VLOOKUP(A9,'[3]Sheet1'!$A$523:$S$569,6,FALSE)</f>
        <v>111</v>
      </c>
      <c r="G9" s="17">
        <f>VLOOKUP(A9,'[3]Sheet1'!$A$523:$S$569,7,FALSE)/100</f>
        <v>0.028366981855353947</v>
      </c>
      <c r="H9" s="16">
        <f>VLOOKUP(A9,'[3]Sheet1'!$A$523:$S$569,8,FALSE)</f>
        <v>116</v>
      </c>
      <c r="I9" s="17">
        <f>VLOOKUP(A9,'[3]Sheet1'!$A$523:$S$569,9,FALSE)/100</f>
        <v>0.02669121030832949</v>
      </c>
      <c r="J9" s="16">
        <f>VLOOKUP(A9,'[3]Sheet1'!$A$523:$S$569,10,FALSE)</f>
        <v>76</v>
      </c>
      <c r="K9" s="17">
        <f>VLOOKUP(A9,'[3]Sheet1'!$A$523:$S$569,11,FALSE)/100</f>
        <v>0.03334795963141728</v>
      </c>
      <c r="L9" s="16">
        <f>VLOOKUP(A9,'[3]Sheet1'!$A$523:$S$569,12,FALSE)</f>
        <v>79</v>
      </c>
      <c r="M9" s="17">
        <f>VLOOKUP(A9,'[3]Sheet1'!$A$523:$S$569,13,FALSE)/100</f>
        <v>0.03032629558541267</v>
      </c>
      <c r="N9" s="16">
        <f>VLOOKUP(A9,'[3]Sheet1'!$A$523:$S$569,14,FALSE)</f>
        <v>18</v>
      </c>
      <c r="O9" s="17">
        <f>VLOOKUP(A9,'[3]Sheet1'!$A$523:$S$569,15,FALSE)/100</f>
        <v>0.017061611374407582</v>
      </c>
      <c r="P9" s="16">
        <f>VLOOKUP(A9,'[3]Sheet1'!$A$523:$S$569,16,FALSE)</f>
        <v>13</v>
      </c>
      <c r="Q9" s="17">
        <f>VLOOKUP(A9,'[3]Sheet1'!$A$523:$S$569,17,FALSE)/100</f>
        <v>0.01790633608815427</v>
      </c>
      <c r="R9" s="16">
        <f>VLOOKUP(A9,'[3]Sheet1'!$A$523:$S$569,18,FALSE)</f>
        <v>920</v>
      </c>
      <c r="S9" s="17">
        <f>VLOOKUP(A9,'[3]Sheet1'!$A$523:$S$569,19,FALSE)/100</f>
        <v>0.024488274907503528</v>
      </c>
    </row>
    <row r="10" spans="1:19" ht="14.25">
      <c r="A10" s="12" t="s">
        <v>98</v>
      </c>
      <c r="B10" s="16">
        <f>VLOOKUP(A10,'[3]Sheet1'!$A$523:$S$569,2,FALSE)</f>
        <v>113</v>
      </c>
      <c r="C10" s="17">
        <f>VLOOKUP(A10,'[3]Sheet1'!$A$523:$S$569,3,FALSE)/100</f>
        <v>0.00591963958300592</v>
      </c>
      <c r="D10" s="16">
        <f>VLOOKUP(A10,'[3]Sheet1'!$A$523:$S$569,4,FALSE)</f>
        <v>30</v>
      </c>
      <c r="E10" s="17">
        <f>VLOOKUP(A10,'[3]Sheet1'!$A$523:$S$569,5,FALSE)/100</f>
        <v>0.00843644544431946</v>
      </c>
      <c r="F10" s="16">
        <f>VLOOKUP(A10,'[3]Sheet1'!$A$523:$S$569,6,FALSE)</f>
        <v>30</v>
      </c>
      <c r="G10" s="17">
        <f>VLOOKUP(A10,'[3]Sheet1'!$A$523:$S$569,7,FALSE)/100</f>
        <v>0.007666751852798364</v>
      </c>
      <c r="H10" s="16">
        <f>VLOOKUP(A10,'[3]Sheet1'!$A$523:$S$569,8,FALSE)</f>
        <v>45</v>
      </c>
      <c r="I10" s="17">
        <f>VLOOKUP(A10,'[3]Sheet1'!$A$523:$S$569,9,FALSE)/100</f>
        <v>0.010354348826507133</v>
      </c>
      <c r="J10" s="16">
        <f>VLOOKUP(A10,'[3]Sheet1'!$A$523:$S$569,10,FALSE)</f>
        <v>20</v>
      </c>
      <c r="K10" s="17">
        <f>VLOOKUP(A10,'[3]Sheet1'!$A$523:$S$569,11,FALSE)/100</f>
        <v>0.008775778850372971</v>
      </c>
      <c r="L10" s="16">
        <f>VLOOKUP(A10,'[3]Sheet1'!$A$523:$S$569,12,FALSE)</f>
        <v>18</v>
      </c>
      <c r="M10" s="17">
        <f>VLOOKUP(A10,'[3]Sheet1'!$A$523:$S$569,13,FALSE)/100</f>
        <v>0.00690978886756238</v>
      </c>
      <c r="N10" s="16">
        <f>VLOOKUP(A10,'[3]Sheet1'!$A$523:$S$569,14,FALSE)</f>
        <v>6</v>
      </c>
      <c r="O10" s="17">
        <f>VLOOKUP(A10,'[3]Sheet1'!$A$523:$S$569,15,FALSE)/100</f>
        <v>0.005687203791469194</v>
      </c>
      <c r="P10" s="16">
        <f>VLOOKUP(A10,'[3]Sheet1'!$A$523:$S$569,16,FALSE)</f>
        <v>2</v>
      </c>
      <c r="Q10" s="17">
        <f>VLOOKUP(A10,'[3]Sheet1'!$A$523:$S$569,17,FALSE)/100</f>
        <v>0.0027548209366391185</v>
      </c>
      <c r="R10" s="16">
        <f>VLOOKUP(A10,'[3]Sheet1'!$A$523:$S$569,18,FALSE)</f>
        <v>264</v>
      </c>
      <c r="S10" s="17">
        <f>VLOOKUP(A10,'[3]Sheet1'!$A$523:$S$569,19,FALSE)/100</f>
        <v>0.007027070190848838</v>
      </c>
    </row>
    <row r="11" spans="1:19" ht="14.25">
      <c r="A11" s="12" t="s">
        <v>99</v>
      </c>
      <c r="B11" s="16">
        <f>VLOOKUP(A11,'[3]Sheet1'!$A$523:$S$569,2,FALSE)</f>
        <v>97</v>
      </c>
      <c r="C11" s="17">
        <f>VLOOKUP(A11,'[3]Sheet1'!$A$523:$S$569,3,FALSE)/100</f>
        <v>0.005081460527005081</v>
      </c>
      <c r="D11" s="16">
        <f>VLOOKUP(A11,'[3]Sheet1'!$A$523:$S$569,4,FALSE)</f>
        <v>23</v>
      </c>
      <c r="E11" s="17">
        <f>VLOOKUP(A11,'[3]Sheet1'!$A$523:$S$569,5,FALSE)/100</f>
        <v>0.0064679415073115865</v>
      </c>
      <c r="F11" s="16">
        <f>VLOOKUP(A11,'[3]Sheet1'!$A$523:$S$569,6,FALSE)</f>
        <v>29</v>
      </c>
      <c r="G11" s="17">
        <f>VLOOKUP(A11,'[3]Sheet1'!$A$523:$S$569,7,FALSE)/100</f>
        <v>0.007411193457705084</v>
      </c>
      <c r="H11" s="16">
        <f>VLOOKUP(A11,'[3]Sheet1'!$A$523:$S$569,8,FALSE)</f>
        <v>46</v>
      </c>
      <c r="I11" s="17">
        <f>VLOOKUP(A11,'[3]Sheet1'!$A$523:$S$569,9,FALSE)/100</f>
        <v>0.010584445467096183</v>
      </c>
      <c r="J11" s="16">
        <f>VLOOKUP(A11,'[3]Sheet1'!$A$523:$S$569,10,FALSE)</f>
        <v>15</v>
      </c>
      <c r="K11" s="17">
        <f>VLOOKUP(A11,'[3]Sheet1'!$A$523:$S$569,11,FALSE)/100</f>
        <v>0.006581834137779726</v>
      </c>
      <c r="L11" s="16">
        <f>VLOOKUP(A11,'[3]Sheet1'!$A$523:$S$569,12,FALSE)</f>
        <v>27</v>
      </c>
      <c r="M11" s="17">
        <f>VLOOKUP(A11,'[3]Sheet1'!$A$523:$S$569,13,FALSE)/100</f>
        <v>0.01036468330134357</v>
      </c>
      <c r="N11" s="16">
        <f>VLOOKUP(A11,'[3]Sheet1'!$A$523:$S$569,14,FALSE)</f>
        <v>5</v>
      </c>
      <c r="O11" s="17">
        <f>VLOOKUP(A11,'[3]Sheet1'!$A$523:$S$569,15,FALSE)/100</f>
        <v>0.004739336492890996</v>
      </c>
      <c r="P11" s="16">
        <f>VLOOKUP(A11,'[3]Sheet1'!$A$523:$S$569,16,FALSE)</f>
        <v>4</v>
      </c>
      <c r="Q11" s="17">
        <f>VLOOKUP(A11,'[3]Sheet1'!$A$523:$S$569,17,FALSE)/100</f>
        <v>0.005509641873278237</v>
      </c>
      <c r="R11" s="16">
        <f>VLOOKUP(A11,'[3]Sheet1'!$A$523:$S$569,18,FALSE)</f>
        <v>246</v>
      </c>
      <c r="S11" s="17">
        <f>VLOOKUP(A11,'[3]Sheet1'!$A$523:$S$569,19,FALSE)/100</f>
        <v>0.006547951768745509</v>
      </c>
    </row>
    <row r="12" spans="1:19" ht="14.25">
      <c r="A12" s="12" t="s">
        <v>100</v>
      </c>
      <c r="B12" s="16">
        <f>VLOOKUP(A12,'[3]Sheet1'!$A$523:$S$569,2,FALSE)</f>
        <v>196</v>
      </c>
      <c r="C12" s="17">
        <f>VLOOKUP(A12,'[3]Sheet1'!$A$523:$S$569,3,FALSE)/100</f>
        <v>0.010267693436010267</v>
      </c>
      <c r="D12" s="16">
        <f>VLOOKUP(A12,'[3]Sheet1'!$A$523:$S$569,4,FALSE)</f>
        <v>64</v>
      </c>
      <c r="E12" s="17">
        <f>VLOOKUP(A12,'[3]Sheet1'!$A$523:$S$569,5,FALSE)/100</f>
        <v>0.01799775028121485</v>
      </c>
      <c r="F12" s="16">
        <f>VLOOKUP(A12,'[3]Sheet1'!$A$523:$S$569,6,FALSE)</f>
        <v>68</v>
      </c>
      <c r="G12" s="17">
        <f>VLOOKUP(A12,'[3]Sheet1'!$A$523:$S$569,7,FALSE)/100</f>
        <v>0.01737797086634296</v>
      </c>
      <c r="H12" s="16">
        <f>VLOOKUP(A12,'[3]Sheet1'!$A$523:$S$569,8,FALSE)</f>
        <v>79</v>
      </c>
      <c r="I12" s="17">
        <f>VLOOKUP(A12,'[3]Sheet1'!$A$523:$S$569,9,FALSE)/100</f>
        <v>0.018177634606534744</v>
      </c>
      <c r="J12" s="16">
        <f>VLOOKUP(A12,'[3]Sheet1'!$A$523:$S$569,10,FALSE)</f>
        <v>33</v>
      </c>
      <c r="K12" s="17">
        <f>VLOOKUP(A12,'[3]Sheet1'!$A$523:$S$569,11,FALSE)/100</f>
        <v>0.014480035103115402</v>
      </c>
      <c r="L12" s="16">
        <f>VLOOKUP(A12,'[3]Sheet1'!$A$523:$S$569,12,FALSE)</f>
        <v>42</v>
      </c>
      <c r="M12" s="17">
        <f>VLOOKUP(A12,'[3]Sheet1'!$A$523:$S$569,13,FALSE)/100</f>
        <v>0.016122840690978888</v>
      </c>
      <c r="N12" s="16">
        <f>VLOOKUP(A12,'[3]Sheet1'!$A$523:$S$569,14,FALSE)</f>
        <v>13</v>
      </c>
      <c r="O12" s="17">
        <f>VLOOKUP(A12,'[3]Sheet1'!$A$523:$S$569,15,FALSE)/100</f>
        <v>0.012322274881516588</v>
      </c>
      <c r="P12" s="16">
        <f>VLOOKUP(A12,'[3]Sheet1'!$A$523:$S$569,16,FALSE)</f>
        <v>12</v>
      </c>
      <c r="Q12" s="17">
        <f>VLOOKUP(A12,'[3]Sheet1'!$A$523:$S$569,17,FALSE)/100</f>
        <v>0.01652892561983471</v>
      </c>
      <c r="R12" s="16">
        <f>VLOOKUP(A12,'[3]Sheet1'!$A$523:$S$569,18,FALSE)</f>
        <v>507</v>
      </c>
      <c r="S12" s="17">
        <f>VLOOKUP(A12,'[3]Sheet1'!$A$523:$S$569,19,FALSE)/100</f>
        <v>0.013495168889243792</v>
      </c>
    </row>
    <row r="13" spans="1:19" ht="14.25">
      <c r="A13" s="12" t="s">
        <v>101</v>
      </c>
      <c r="B13" s="16">
        <f>VLOOKUP(A13,'[3]Sheet1'!$A$523:$S$569,2,FALSE)</f>
        <v>95</v>
      </c>
      <c r="C13" s="17">
        <f>VLOOKUP(A13,'[3]Sheet1'!$A$523:$S$569,3,FALSE)/100</f>
        <v>0.004976688145004977</v>
      </c>
      <c r="D13" s="16">
        <f>VLOOKUP(A13,'[3]Sheet1'!$A$523:$S$569,4,FALSE)</f>
        <v>33</v>
      </c>
      <c r="E13" s="17">
        <f>VLOOKUP(A13,'[3]Sheet1'!$A$523:$S$569,5,FALSE)/100</f>
        <v>0.009280089988751405</v>
      </c>
      <c r="F13" s="16">
        <f>VLOOKUP(A13,'[3]Sheet1'!$A$523:$S$569,6,FALSE)</f>
        <v>34</v>
      </c>
      <c r="G13" s="17">
        <f>VLOOKUP(A13,'[3]Sheet1'!$A$523:$S$569,7,FALSE)/100</f>
        <v>0.00868898543317148</v>
      </c>
      <c r="H13" s="16">
        <f>VLOOKUP(A13,'[3]Sheet1'!$A$523:$S$569,8,FALSE)</f>
        <v>36</v>
      </c>
      <c r="I13" s="17">
        <f>VLOOKUP(A13,'[3]Sheet1'!$A$523:$S$569,9,FALSE)/100</f>
        <v>0.008283479061205707</v>
      </c>
      <c r="J13" s="16">
        <f>VLOOKUP(A13,'[3]Sheet1'!$A$523:$S$569,10,FALSE)</f>
        <v>30</v>
      </c>
      <c r="K13" s="17">
        <f>VLOOKUP(A13,'[3]Sheet1'!$A$523:$S$569,11,FALSE)/100</f>
        <v>0.013163668275559452</v>
      </c>
      <c r="L13" s="16">
        <f>VLOOKUP(A13,'[3]Sheet1'!$A$523:$S$569,12,FALSE)</f>
        <v>21</v>
      </c>
      <c r="M13" s="17">
        <f>VLOOKUP(A13,'[3]Sheet1'!$A$523:$S$569,13,FALSE)/100</f>
        <v>0.008061420345489444</v>
      </c>
      <c r="N13" s="16">
        <f>VLOOKUP(A13,'[3]Sheet1'!$A$523:$S$569,14,FALSE)</f>
        <v>7</v>
      </c>
      <c r="O13" s="17">
        <f>VLOOKUP(A13,'[3]Sheet1'!$A$523:$S$569,15,FALSE)/100</f>
        <v>0.006635071090047393</v>
      </c>
      <c r="P13" s="16">
        <f>VLOOKUP(A13,'[3]Sheet1'!$A$523:$S$569,16,FALSE)</f>
        <v>1</v>
      </c>
      <c r="Q13" s="17">
        <f>VLOOKUP(A13,'[3]Sheet1'!$A$523:$S$569,17,FALSE)/100</f>
        <v>0.0013774104683195593</v>
      </c>
      <c r="R13" s="16">
        <f>VLOOKUP(A13,'[3]Sheet1'!$A$523:$S$569,18,FALSE)</f>
        <v>257</v>
      </c>
      <c r="S13" s="17">
        <f>VLOOKUP(A13,'[3]Sheet1'!$A$523:$S$569,19,FALSE)/100</f>
        <v>0.0068407463600308775</v>
      </c>
    </row>
    <row r="14" spans="1:19" ht="14.25">
      <c r="A14" s="12" t="s">
        <v>102</v>
      </c>
      <c r="B14" s="16">
        <f>VLOOKUP(A14,'[3]Sheet1'!$A$523:$S$569,2,FALSE)</f>
        <v>43</v>
      </c>
      <c r="C14" s="17">
        <f>VLOOKUP(A14,'[3]Sheet1'!$A$523:$S$569,3,FALSE)/100</f>
        <v>0.0022526062130022524</v>
      </c>
      <c r="D14" s="16">
        <f>VLOOKUP(A14,'[3]Sheet1'!$A$523:$S$569,4,FALSE)</f>
        <v>21</v>
      </c>
      <c r="E14" s="17">
        <f>VLOOKUP(A14,'[3]Sheet1'!$A$523:$S$569,5,FALSE)/100</f>
        <v>0.005905511811023622</v>
      </c>
      <c r="F14" s="16">
        <f>VLOOKUP(A14,'[3]Sheet1'!$A$523:$S$569,6,FALSE)</f>
        <v>9</v>
      </c>
      <c r="G14" s="17">
        <f>VLOOKUP(A14,'[3]Sheet1'!$A$523:$S$569,7,FALSE)/100</f>
        <v>0.002300025555839509</v>
      </c>
      <c r="H14" s="16">
        <f>VLOOKUP(A14,'[3]Sheet1'!$A$523:$S$569,8,FALSE)</f>
        <v>18</v>
      </c>
      <c r="I14" s="17">
        <f>VLOOKUP(A14,'[3]Sheet1'!$A$523:$S$569,9,FALSE)/100</f>
        <v>0.0041417395306028535</v>
      </c>
      <c r="J14" s="16">
        <f>VLOOKUP(A14,'[3]Sheet1'!$A$523:$S$569,10,FALSE)</f>
        <v>7</v>
      </c>
      <c r="K14" s="17">
        <f>VLOOKUP(A14,'[3]Sheet1'!$A$523:$S$569,11,FALSE)/100</f>
        <v>0.00307152259763054</v>
      </c>
      <c r="L14" s="16">
        <f>VLOOKUP(A14,'[3]Sheet1'!$A$523:$S$569,12,FALSE)</f>
        <v>9</v>
      </c>
      <c r="M14" s="17">
        <f>VLOOKUP(A14,'[3]Sheet1'!$A$523:$S$569,13,FALSE)/100</f>
        <v>0.00345489443378119</v>
      </c>
      <c r="N14" s="16">
        <f>VLOOKUP(A14,'[3]Sheet1'!$A$523:$S$569,14,FALSE)</f>
        <v>3</v>
      </c>
      <c r="O14" s="17">
        <f>VLOOKUP(A14,'[3]Sheet1'!$A$523:$S$569,15,FALSE)/100</f>
        <v>0.002843601895734597</v>
      </c>
      <c r="P14" s="16">
        <f>VLOOKUP(A14,'[3]Sheet1'!$A$523:$S$569,16,FALSE)</f>
        <v>3</v>
      </c>
      <c r="Q14" s="17">
        <f>VLOOKUP(A14,'[3]Sheet1'!$A$523:$S$569,17,FALSE)/100</f>
        <v>0.004132231404958678</v>
      </c>
      <c r="R14" s="16">
        <f>VLOOKUP(A14,'[3]Sheet1'!$A$523:$S$569,18,FALSE)</f>
        <v>113</v>
      </c>
      <c r="S14" s="17">
        <f>VLOOKUP(A14,'[3]Sheet1'!$A$523:$S$569,19,FALSE)/100</f>
        <v>0.0030077989832042375</v>
      </c>
    </row>
    <row r="15" spans="1:19" ht="14.25">
      <c r="A15" s="12" t="s">
        <v>103</v>
      </c>
      <c r="B15" s="16">
        <f>VLOOKUP(A15,'[3]Sheet1'!$A$523:$S$569,2,FALSE)</f>
        <v>660</v>
      </c>
      <c r="C15" s="17">
        <f>VLOOKUP(A15,'[3]Sheet1'!$A$523:$S$569,3,FALSE)/100</f>
        <v>0.034574886060034574</v>
      </c>
      <c r="D15" s="16">
        <f>VLOOKUP(A15,'[3]Sheet1'!$A$523:$S$569,4,FALSE)</f>
        <v>180</v>
      </c>
      <c r="E15" s="17">
        <f>VLOOKUP(A15,'[3]Sheet1'!$A$523:$S$569,5,FALSE)/100</f>
        <v>0.05061867266591676</v>
      </c>
      <c r="F15" s="16">
        <f>VLOOKUP(A15,'[3]Sheet1'!$A$523:$S$569,6,FALSE)</f>
        <v>177</v>
      </c>
      <c r="G15" s="17">
        <f>VLOOKUP(A15,'[3]Sheet1'!$A$523:$S$569,7,FALSE)/100</f>
        <v>0.04523383593151035</v>
      </c>
      <c r="H15" s="16">
        <f>VLOOKUP(A15,'[3]Sheet1'!$A$523:$S$569,8,FALSE)</f>
        <v>171</v>
      </c>
      <c r="I15" s="17">
        <f>VLOOKUP(A15,'[3]Sheet1'!$A$523:$S$569,9,FALSE)/100</f>
        <v>0.0393465255407271</v>
      </c>
      <c r="J15" s="16">
        <f>VLOOKUP(A15,'[3]Sheet1'!$A$523:$S$569,10,FALSE)</f>
        <v>80</v>
      </c>
      <c r="K15" s="17">
        <f>VLOOKUP(A15,'[3]Sheet1'!$A$523:$S$569,11,FALSE)/100</f>
        <v>0.035103115401491886</v>
      </c>
      <c r="L15" s="16">
        <f>VLOOKUP(A15,'[3]Sheet1'!$A$523:$S$569,12,FALSE)</f>
        <v>85</v>
      </c>
      <c r="M15" s="17">
        <f>VLOOKUP(A15,'[3]Sheet1'!$A$523:$S$569,13,FALSE)/100</f>
        <v>0.03262955854126679</v>
      </c>
      <c r="N15" s="16">
        <f>VLOOKUP(A15,'[3]Sheet1'!$A$523:$S$569,14,FALSE)</f>
        <v>39</v>
      </c>
      <c r="O15" s="17">
        <f>VLOOKUP(A15,'[3]Sheet1'!$A$523:$S$569,15,FALSE)/100</f>
        <v>0.03696682464454976</v>
      </c>
      <c r="P15" s="16">
        <f>VLOOKUP(A15,'[3]Sheet1'!$A$523:$S$569,16,FALSE)</f>
        <v>18</v>
      </c>
      <c r="Q15" s="17">
        <f>VLOOKUP(A15,'[3]Sheet1'!$A$523:$S$569,17,FALSE)/100</f>
        <v>0.024793388429752067</v>
      </c>
      <c r="R15" s="16">
        <f>VLOOKUP(A15,'[3]Sheet1'!$A$523:$S$569,18,FALSE)</f>
        <v>1410</v>
      </c>
      <c r="S15" s="17">
        <f>VLOOKUP(A15,'[3]Sheet1'!$A$523:$S$569,19,FALSE)/100</f>
        <v>0.03753094306476084</v>
      </c>
    </row>
    <row r="16" spans="1:19" ht="14.25">
      <c r="A16" s="12" t="s">
        <v>104</v>
      </c>
      <c r="B16" s="16">
        <f>VLOOKUP(A16,'[3]Sheet1'!$A$523:$S$569,2,FALSE)</f>
        <v>59</v>
      </c>
      <c r="C16" s="17">
        <f>VLOOKUP(A16,'[3]Sheet1'!$A$523:$S$569,3,FALSE)/100</f>
        <v>0.0030907852690030906</v>
      </c>
      <c r="D16" s="16">
        <f>VLOOKUP(A16,'[3]Sheet1'!$A$523:$S$569,4,FALSE)</f>
        <v>20</v>
      </c>
      <c r="E16" s="17">
        <f>VLOOKUP(A16,'[3]Sheet1'!$A$523:$S$569,5,FALSE)/100</f>
        <v>0.005624296962879641</v>
      </c>
      <c r="F16" s="16">
        <f>VLOOKUP(A16,'[3]Sheet1'!$A$523:$S$569,6,FALSE)</f>
        <v>17</v>
      </c>
      <c r="G16" s="17">
        <f>VLOOKUP(A16,'[3]Sheet1'!$A$523:$S$569,7,FALSE)/100</f>
        <v>0.00434449271658574</v>
      </c>
      <c r="H16" s="16">
        <f>VLOOKUP(A16,'[3]Sheet1'!$A$523:$S$569,8,FALSE)</f>
        <v>20</v>
      </c>
      <c r="I16" s="17">
        <f>VLOOKUP(A16,'[3]Sheet1'!$A$523:$S$569,9,FALSE)/100</f>
        <v>0.004601932811780948</v>
      </c>
      <c r="J16" s="16">
        <f>VLOOKUP(A16,'[3]Sheet1'!$A$523:$S$569,10,FALSE)</f>
        <v>12</v>
      </c>
      <c r="K16" s="17">
        <f>VLOOKUP(A16,'[3]Sheet1'!$A$523:$S$569,11,FALSE)/100</f>
        <v>0.005265467310223783</v>
      </c>
      <c r="L16" s="16">
        <f>VLOOKUP(A16,'[3]Sheet1'!$A$523:$S$569,12,FALSE)</f>
        <v>7</v>
      </c>
      <c r="M16" s="17">
        <f>VLOOKUP(A16,'[3]Sheet1'!$A$523:$S$569,13,FALSE)/100</f>
        <v>0.002687140115163148</v>
      </c>
      <c r="N16" s="16">
        <f>VLOOKUP(A16,'[3]Sheet1'!$A$523:$S$569,14,FALSE)</f>
        <v>5</v>
      </c>
      <c r="O16" s="17">
        <f>VLOOKUP(A16,'[3]Sheet1'!$A$523:$S$569,15,FALSE)/100</f>
        <v>0.004739336492890996</v>
      </c>
      <c r="P16" s="16">
        <f>VLOOKUP(A16,'[3]Sheet1'!$A$523:$S$569,16,FALSE)</f>
        <v>3</v>
      </c>
      <c r="Q16" s="17">
        <f>VLOOKUP(A16,'[3]Sheet1'!$A$523:$S$569,17,FALSE)/100</f>
        <v>0.004132231404958678</v>
      </c>
      <c r="R16" s="16">
        <f>VLOOKUP(A16,'[3]Sheet1'!$A$523:$S$569,18,FALSE)</f>
        <v>143</v>
      </c>
      <c r="S16" s="17">
        <f>VLOOKUP(A16,'[3]Sheet1'!$A$523:$S$569,19,FALSE)/100</f>
        <v>0.0038063296867097873</v>
      </c>
    </row>
    <row r="17" spans="1:19" ht="14.25">
      <c r="A17" s="12" t="s">
        <v>105</v>
      </c>
      <c r="B17" s="16">
        <f>VLOOKUP(A17,'[3]Sheet1'!$A$523:$S$569,2,FALSE)</f>
        <v>196</v>
      </c>
      <c r="C17" s="17">
        <f>VLOOKUP(A17,'[3]Sheet1'!$A$523:$S$569,3,FALSE)/100</f>
        <v>0.010267693436010267</v>
      </c>
      <c r="D17" s="16">
        <f>VLOOKUP(A17,'[3]Sheet1'!$A$523:$S$569,4,FALSE)</f>
        <v>84</v>
      </c>
      <c r="E17" s="17">
        <f>VLOOKUP(A17,'[3]Sheet1'!$A$523:$S$569,5,FALSE)/100</f>
        <v>0.023622047244094488</v>
      </c>
      <c r="F17" s="16">
        <f>VLOOKUP(A17,'[3]Sheet1'!$A$523:$S$569,6,FALSE)</f>
        <v>56</v>
      </c>
      <c r="G17" s="17">
        <f>VLOOKUP(A17,'[3]Sheet1'!$A$523:$S$569,7,FALSE)/100</f>
        <v>0.014311270125223614</v>
      </c>
      <c r="H17" s="16">
        <f>VLOOKUP(A17,'[3]Sheet1'!$A$523:$S$569,8,FALSE)</f>
        <v>63</v>
      </c>
      <c r="I17" s="17">
        <f>VLOOKUP(A17,'[3]Sheet1'!$A$523:$S$569,9,FALSE)/100</f>
        <v>0.014496088357109986</v>
      </c>
      <c r="J17" s="16">
        <f>VLOOKUP(A17,'[3]Sheet1'!$A$523:$S$569,10,FALSE)</f>
        <v>29</v>
      </c>
      <c r="K17" s="17">
        <f>VLOOKUP(A17,'[3]Sheet1'!$A$523:$S$569,11,FALSE)/100</f>
        <v>0.012724879333040808</v>
      </c>
      <c r="L17" s="16">
        <f>VLOOKUP(A17,'[3]Sheet1'!$A$523:$S$569,12,FALSE)</f>
        <v>40</v>
      </c>
      <c r="M17" s="17">
        <f>VLOOKUP(A17,'[3]Sheet1'!$A$523:$S$569,13,FALSE)/100</f>
        <v>0.015355086372360844</v>
      </c>
      <c r="N17" s="16">
        <f>VLOOKUP(A17,'[3]Sheet1'!$A$523:$S$569,14,FALSE)</f>
        <v>2</v>
      </c>
      <c r="O17" s="17">
        <f>VLOOKUP(A17,'[3]Sheet1'!$A$523:$S$569,15,FALSE)/100</f>
        <v>0.0018957345971563982</v>
      </c>
      <c r="P17" s="16">
        <f>VLOOKUP(A17,'[3]Sheet1'!$A$523:$S$569,16,FALSE)</f>
        <v>8</v>
      </c>
      <c r="Q17" s="17">
        <f>VLOOKUP(A17,'[3]Sheet1'!$A$523:$S$569,17,FALSE)/100</f>
        <v>0.011019283746556474</v>
      </c>
      <c r="R17" s="16">
        <f>VLOOKUP(A17,'[3]Sheet1'!$A$523:$S$569,18,FALSE)</f>
        <v>478</v>
      </c>
      <c r="S17" s="17">
        <f>VLOOKUP(A17,'[3]Sheet1'!$A$523:$S$569,19,FALSE)/100</f>
        <v>0.012723255875855093</v>
      </c>
    </row>
    <row r="18" spans="1:19" ht="14.25">
      <c r="A18" s="12" t="s">
        <v>106</v>
      </c>
      <c r="B18" s="16">
        <f>VLOOKUP(A18,'[3]Sheet1'!$A$523:$S$569,2,FALSE)</f>
        <v>372</v>
      </c>
      <c r="C18" s="17">
        <f>VLOOKUP(A18,'[3]Sheet1'!$A$523:$S$569,3,FALSE)/100</f>
        <v>0.019487663052019488</v>
      </c>
      <c r="D18" s="16">
        <f>VLOOKUP(A18,'[3]Sheet1'!$A$523:$S$569,4,FALSE)</f>
        <v>118</v>
      </c>
      <c r="E18" s="17">
        <f>VLOOKUP(A18,'[3]Sheet1'!$A$523:$S$569,5,FALSE)/100</f>
        <v>0.033183352080989874</v>
      </c>
      <c r="F18" s="16">
        <f>VLOOKUP(A18,'[3]Sheet1'!$A$523:$S$569,6,FALSE)</f>
        <v>130</v>
      </c>
      <c r="G18" s="17">
        <f>VLOOKUP(A18,'[3]Sheet1'!$A$523:$S$569,7,FALSE)/100</f>
        <v>0.03322259136212625</v>
      </c>
      <c r="H18" s="16">
        <f>VLOOKUP(A18,'[3]Sheet1'!$A$523:$S$569,8,FALSE)</f>
        <v>132</v>
      </c>
      <c r="I18" s="17">
        <f>VLOOKUP(A18,'[3]Sheet1'!$A$523:$S$569,9,FALSE)/100</f>
        <v>0.030372756557754257</v>
      </c>
      <c r="J18" s="16">
        <f>VLOOKUP(A18,'[3]Sheet1'!$A$523:$S$569,10,FALSE)</f>
        <v>54</v>
      </c>
      <c r="K18" s="17">
        <f>VLOOKUP(A18,'[3]Sheet1'!$A$523:$S$569,11,FALSE)/100</f>
        <v>0.02369460289600702</v>
      </c>
      <c r="L18" s="16">
        <f>VLOOKUP(A18,'[3]Sheet1'!$A$523:$S$569,12,FALSE)</f>
        <v>62</v>
      </c>
      <c r="M18" s="17">
        <f>VLOOKUP(A18,'[3]Sheet1'!$A$523:$S$569,13,FALSE)/100</f>
        <v>0.02380038387715931</v>
      </c>
      <c r="N18" s="16">
        <f>VLOOKUP(A18,'[3]Sheet1'!$A$523:$S$569,14,FALSE)</f>
        <v>23</v>
      </c>
      <c r="O18" s="17">
        <f>VLOOKUP(A18,'[3]Sheet1'!$A$523:$S$569,15,FALSE)/100</f>
        <v>0.021800947867298578</v>
      </c>
      <c r="P18" s="16">
        <f>VLOOKUP(A18,'[3]Sheet1'!$A$523:$S$569,16,FALSE)</f>
        <v>17</v>
      </c>
      <c r="Q18" s="17">
        <f>VLOOKUP(A18,'[3]Sheet1'!$A$523:$S$569,17,FALSE)/100</f>
        <v>0.023415977961432508</v>
      </c>
      <c r="R18" s="16">
        <f>VLOOKUP(A18,'[3]Sheet1'!$A$523:$S$569,18,FALSE)</f>
        <v>908</v>
      </c>
      <c r="S18" s="17">
        <f>VLOOKUP(A18,'[3]Sheet1'!$A$523:$S$569,19,FALSE)/100</f>
        <v>0.024168862626101306</v>
      </c>
    </row>
    <row r="19" spans="1:19" ht="14.25">
      <c r="A19" s="12" t="s">
        <v>107</v>
      </c>
      <c r="B19" s="16">
        <f>VLOOKUP(A19,'[3]Sheet1'!$A$523:$S$569,2,FALSE)</f>
        <v>203</v>
      </c>
      <c r="C19" s="17">
        <f>VLOOKUP(A19,'[3]Sheet1'!$A$523:$S$569,3,FALSE)/100</f>
        <v>0.010634396773010635</v>
      </c>
      <c r="D19" s="16">
        <f>VLOOKUP(A19,'[3]Sheet1'!$A$523:$S$569,4,FALSE)</f>
        <v>79</v>
      </c>
      <c r="E19" s="17">
        <f>VLOOKUP(A19,'[3]Sheet1'!$A$523:$S$569,5,FALSE)/100</f>
        <v>0.022215973003374582</v>
      </c>
      <c r="F19" s="16">
        <f>VLOOKUP(A19,'[3]Sheet1'!$A$523:$S$569,6,FALSE)</f>
        <v>77</v>
      </c>
      <c r="G19" s="17">
        <f>VLOOKUP(A19,'[3]Sheet1'!$A$523:$S$569,7,FALSE)/100</f>
        <v>0.01967799642218247</v>
      </c>
      <c r="H19" s="16">
        <f>VLOOKUP(A19,'[3]Sheet1'!$A$523:$S$569,8,FALSE)</f>
        <v>90</v>
      </c>
      <c r="I19" s="17">
        <f>VLOOKUP(A19,'[3]Sheet1'!$A$523:$S$569,9,FALSE)/100</f>
        <v>0.020708697653014266</v>
      </c>
      <c r="J19" s="16">
        <f>VLOOKUP(A19,'[3]Sheet1'!$A$523:$S$569,10,FALSE)</f>
        <v>48</v>
      </c>
      <c r="K19" s="17">
        <f>VLOOKUP(A19,'[3]Sheet1'!$A$523:$S$569,11,FALSE)/100</f>
        <v>0.02106186924089513</v>
      </c>
      <c r="L19" s="16">
        <f>VLOOKUP(A19,'[3]Sheet1'!$A$523:$S$569,12,FALSE)</f>
        <v>68</v>
      </c>
      <c r="M19" s="17">
        <f>VLOOKUP(A19,'[3]Sheet1'!$A$523:$S$569,13,FALSE)/100</f>
        <v>0.026103646833013437</v>
      </c>
      <c r="N19" s="16">
        <f>VLOOKUP(A19,'[3]Sheet1'!$A$523:$S$569,14,FALSE)</f>
        <v>16</v>
      </c>
      <c r="O19" s="17">
        <f>VLOOKUP(A19,'[3]Sheet1'!$A$523:$S$569,15,FALSE)/100</f>
        <v>0.015165876777251185</v>
      </c>
      <c r="P19" s="16">
        <f>VLOOKUP(A19,'[3]Sheet1'!$A$523:$S$569,16,FALSE)</f>
        <v>13</v>
      </c>
      <c r="Q19" s="17">
        <f>VLOOKUP(A19,'[3]Sheet1'!$A$523:$S$569,17,FALSE)/100</f>
        <v>0.01790633608815427</v>
      </c>
      <c r="R19" s="16">
        <f>VLOOKUP(A19,'[3]Sheet1'!$A$523:$S$569,18,FALSE)</f>
        <v>594</v>
      </c>
      <c r="S19" s="17">
        <f>VLOOKUP(A19,'[3]Sheet1'!$A$523:$S$569,19,FALSE)/100</f>
        <v>0.015810907929409885</v>
      </c>
    </row>
    <row r="20" spans="1:19" ht="14.25">
      <c r="A20" s="12" t="s">
        <v>108</v>
      </c>
      <c r="B20" s="16">
        <f>VLOOKUP(A20,'[3]Sheet1'!$A$523:$S$569,2,FALSE)</f>
        <v>413</v>
      </c>
      <c r="C20" s="17">
        <f>VLOOKUP(A20,'[3]Sheet1'!$A$523:$S$569,3,FALSE)/100</f>
        <v>0.021635496883021636</v>
      </c>
      <c r="D20" s="16">
        <f>VLOOKUP(A20,'[3]Sheet1'!$A$523:$S$569,4,FALSE)</f>
        <v>82</v>
      </c>
      <c r="E20" s="17">
        <f>VLOOKUP(A20,'[3]Sheet1'!$A$523:$S$569,5,FALSE)/100</f>
        <v>0.02305961754780652</v>
      </c>
      <c r="F20" s="16">
        <f>VLOOKUP(A20,'[3]Sheet1'!$A$523:$S$569,6,FALSE)</f>
        <v>119</v>
      </c>
      <c r="G20" s="17">
        <f>VLOOKUP(A20,'[3]Sheet1'!$A$523:$S$569,7,FALSE)/100</f>
        <v>0.030411449016100173</v>
      </c>
      <c r="H20" s="16">
        <f>VLOOKUP(A20,'[3]Sheet1'!$A$523:$S$569,8,FALSE)</f>
        <v>89</v>
      </c>
      <c r="I20" s="17">
        <f>VLOOKUP(A20,'[3]Sheet1'!$A$523:$S$569,9,FALSE)/100</f>
        <v>0.02047860101242522</v>
      </c>
      <c r="J20" s="16">
        <f>VLOOKUP(A20,'[3]Sheet1'!$A$523:$S$569,10,FALSE)</f>
        <v>49</v>
      </c>
      <c r="K20" s="17">
        <f>VLOOKUP(A20,'[3]Sheet1'!$A$523:$S$569,11,FALSE)/100</f>
        <v>0.02150065818341378</v>
      </c>
      <c r="L20" s="16">
        <f>VLOOKUP(A20,'[3]Sheet1'!$A$523:$S$569,12,FALSE)</f>
        <v>43</v>
      </c>
      <c r="M20" s="17">
        <f>VLOOKUP(A20,'[3]Sheet1'!$A$523:$S$569,13,FALSE)/100</f>
        <v>0.016506717850287907</v>
      </c>
      <c r="N20" s="16">
        <f>VLOOKUP(A20,'[3]Sheet1'!$A$523:$S$569,14,FALSE)</f>
        <v>14</v>
      </c>
      <c r="O20" s="17">
        <f>VLOOKUP(A20,'[3]Sheet1'!$A$523:$S$569,15,FALSE)/100</f>
        <v>0.013270142180094787</v>
      </c>
      <c r="P20" s="16">
        <f>VLOOKUP(A20,'[3]Sheet1'!$A$523:$S$569,16,FALSE)</f>
        <v>11</v>
      </c>
      <c r="Q20" s="17">
        <f>VLOOKUP(A20,'[3]Sheet1'!$A$523:$S$569,17,FALSE)/100</f>
        <v>0.015151515151515148</v>
      </c>
      <c r="R20" s="16">
        <f>VLOOKUP(A20,'[3]Sheet1'!$A$523:$S$569,18,FALSE)</f>
        <v>820</v>
      </c>
      <c r="S20" s="17">
        <f>VLOOKUP(A20,'[3]Sheet1'!$A$523:$S$569,19,FALSE)/100</f>
        <v>0.02182650589581836</v>
      </c>
    </row>
    <row r="21" spans="1:19" ht="14.25">
      <c r="A21" s="12" t="s">
        <v>109</v>
      </c>
      <c r="B21" s="16">
        <f>VLOOKUP(A21,'[3]Sheet1'!$A$523:$S$569,2,FALSE)</f>
        <v>31</v>
      </c>
      <c r="C21" s="17">
        <f>VLOOKUP(A21,'[3]Sheet1'!$A$523:$S$569,3,FALSE)/100</f>
        <v>0.001623971921001624</v>
      </c>
      <c r="D21" s="16">
        <f>VLOOKUP(A21,'[3]Sheet1'!$A$523:$S$569,4,FALSE)</f>
        <v>5</v>
      </c>
      <c r="E21" s="17">
        <f>VLOOKUP(A21,'[3]Sheet1'!$A$523:$S$569,5,FALSE)/100</f>
        <v>0.0014060742407199101</v>
      </c>
      <c r="F21" s="16">
        <f>VLOOKUP(A21,'[3]Sheet1'!$A$523:$S$569,6,FALSE)</f>
        <v>5</v>
      </c>
      <c r="G21" s="17">
        <f>VLOOKUP(A21,'[3]Sheet1'!$A$523:$S$569,7,FALSE)/100</f>
        <v>0.0012777919754663942</v>
      </c>
      <c r="H21" s="16">
        <f>VLOOKUP(A21,'[3]Sheet1'!$A$523:$S$569,8,FALSE)</f>
        <v>10</v>
      </c>
      <c r="I21" s="17">
        <f>VLOOKUP(A21,'[3]Sheet1'!$A$523:$S$569,9,FALSE)/100</f>
        <v>0.002300966405890474</v>
      </c>
      <c r="J21" s="16">
        <f>VLOOKUP(A21,'[3]Sheet1'!$A$523:$S$569,10,FALSE)</f>
        <v>7</v>
      </c>
      <c r="K21" s="17">
        <f>VLOOKUP(A21,'[3]Sheet1'!$A$523:$S$569,11,FALSE)/100</f>
        <v>0.00307152259763054</v>
      </c>
      <c r="L21" s="16">
        <f>VLOOKUP(A21,'[3]Sheet1'!$A$523:$S$569,12,FALSE)</f>
        <v>3</v>
      </c>
      <c r="M21" s="17">
        <f>VLOOKUP(A21,'[3]Sheet1'!$A$523:$S$569,13,FALSE)/100</f>
        <v>0.0011516314779270633</v>
      </c>
      <c r="N21" s="16">
        <f>VLOOKUP(A21,'[3]Sheet1'!$A$523:$S$569,14,FALSE)</f>
        <v>0</v>
      </c>
      <c r="O21" s="17">
        <f>VLOOKUP(A21,'[3]Sheet1'!$A$523:$S$569,15,FALSE)/100</f>
        <v>0</v>
      </c>
      <c r="P21" s="16">
        <f>VLOOKUP(A21,'[3]Sheet1'!$A$523:$S$569,16,FALSE)</f>
        <v>0</v>
      </c>
      <c r="Q21" s="17">
        <f>VLOOKUP(A21,'[3]Sheet1'!$A$523:$S$569,17,FALSE)/100</f>
        <v>0</v>
      </c>
      <c r="R21" s="16">
        <f>VLOOKUP(A21,'[3]Sheet1'!$A$523:$S$569,18,FALSE)</f>
        <v>61</v>
      </c>
      <c r="S21" s="17">
        <f>VLOOKUP(A21,'[3]Sheet1'!$A$523:$S$569,19,FALSE)/100</f>
        <v>0.0016236790971279511</v>
      </c>
    </row>
    <row r="22" spans="1:19" ht="14.25">
      <c r="A22" s="12" t="s">
        <v>110</v>
      </c>
      <c r="B22" s="16">
        <f>VLOOKUP(A22,'[3]Sheet1'!$A$523:$S$569,2,FALSE)</f>
        <v>62</v>
      </c>
      <c r="C22" s="17">
        <f>VLOOKUP(A22,'[3]Sheet1'!$A$523:$S$569,3,FALSE)/100</f>
        <v>0.003247943842003248</v>
      </c>
      <c r="D22" s="16">
        <f>VLOOKUP(A22,'[3]Sheet1'!$A$523:$S$569,4,FALSE)</f>
        <v>18</v>
      </c>
      <c r="E22" s="17">
        <f>VLOOKUP(A22,'[3]Sheet1'!$A$523:$S$569,5,FALSE)/100</f>
        <v>0.005061867266591676</v>
      </c>
      <c r="F22" s="16">
        <f>VLOOKUP(A22,'[3]Sheet1'!$A$523:$S$569,6,FALSE)</f>
        <v>21</v>
      </c>
      <c r="G22" s="17">
        <f>VLOOKUP(A22,'[3]Sheet1'!$A$523:$S$569,7,FALSE)/100</f>
        <v>0.005366726296958855</v>
      </c>
      <c r="H22" s="16">
        <f>VLOOKUP(A22,'[3]Sheet1'!$A$523:$S$569,8,FALSE)</f>
        <v>24</v>
      </c>
      <c r="I22" s="17">
        <f>VLOOKUP(A22,'[3]Sheet1'!$A$523:$S$569,9,FALSE)/100</f>
        <v>0.005522319374137138</v>
      </c>
      <c r="J22" s="16">
        <f>VLOOKUP(A22,'[3]Sheet1'!$A$523:$S$569,10,FALSE)</f>
        <v>16</v>
      </c>
      <c r="K22" s="17">
        <f>VLOOKUP(A22,'[3]Sheet1'!$A$523:$S$569,11,FALSE)/100</f>
        <v>0.0070206230802983775</v>
      </c>
      <c r="L22" s="16">
        <f>VLOOKUP(A22,'[3]Sheet1'!$A$523:$S$569,12,FALSE)</f>
        <v>7</v>
      </c>
      <c r="M22" s="17">
        <f>VLOOKUP(A22,'[3]Sheet1'!$A$523:$S$569,13,FALSE)/100</f>
        <v>0.002687140115163148</v>
      </c>
      <c r="N22" s="16">
        <f>VLOOKUP(A22,'[3]Sheet1'!$A$523:$S$569,14,FALSE)</f>
        <v>6</v>
      </c>
      <c r="O22" s="17">
        <f>VLOOKUP(A22,'[3]Sheet1'!$A$523:$S$569,15,FALSE)/100</f>
        <v>0.005687203791469194</v>
      </c>
      <c r="P22" s="16">
        <f>VLOOKUP(A22,'[3]Sheet1'!$A$523:$S$569,16,FALSE)</f>
        <v>3</v>
      </c>
      <c r="Q22" s="17">
        <f>VLOOKUP(A22,'[3]Sheet1'!$A$523:$S$569,17,FALSE)/100</f>
        <v>0.004132231404958678</v>
      </c>
      <c r="R22" s="16">
        <f>VLOOKUP(A22,'[3]Sheet1'!$A$523:$S$569,18,FALSE)</f>
        <v>157</v>
      </c>
      <c r="S22" s="17">
        <f>VLOOKUP(A22,'[3]Sheet1'!$A$523:$S$569,19,FALSE)/100</f>
        <v>0.00417897734834571</v>
      </c>
    </row>
    <row r="23" spans="1:19" ht="14.25">
      <c r="A23" s="12" t="s">
        <v>111</v>
      </c>
      <c r="B23" s="16">
        <f>VLOOKUP(A23,'[3]Sheet1'!$A$523:$S$569,2,FALSE)</f>
        <v>185</v>
      </c>
      <c r="C23" s="17">
        <f>VLOOKUP(A23,'[3]Sheet1'!$A$523:$S$569,3,FALSE)/100</f>
        <v>0.009691445335009692</v>
      </c>
      <c r="D23" s="16">
        <f>VLOOKUP(A23,'[3]Sheet1'!$A$523:$S$569,4,FALSE)</f>
        <v>61</v>
      </c>
      <c r="E23" s="17">
        <f>VLOOKUP(A23,'[3]Sheet1'!$A$523:$S$569,5,FALSE)/100</f>
        <v>0.0171541057367829</v>
      </c>
      <c r="F23" s="16">
        <f>VLOOKUP(A23,'[3]Sheet1'!$A$523:$S$569,6,FALSE)</f>
        <v>55</v>
      </c>
      <c r="G23" s="17">
        <f>VLOOKUP(A23,'[3]Sheet1'!$A$523:$S$569,7,FALSE)/100</f>
        <v>0.014055711730130337</v>
      </c>
      <c r="H23" s="16">
        <f>VLOOKUP(A23,'[3]Sheet1'!$A$523:$S$569,8,FALSE)</f>
        <v>56</v>
      </c>
      <c r="I23" s="17">
        <f>VLOOKUP(A23,'[3]Sheet1'!$A$523:$S$569,9,FALSE)/100</f>
        <v>0.012885411872986655</v>
      </c>
      <c r="J23" s="16">
        <f>VLOOKUP(A23,'[3]Sheet1'!$A$523:$S$569,10,FALSE)</f>
        <v>22</v>
      </c>
      <c r="K23" s="17">
        <f>VLOOKUP(A23,'[3]Sheet1'!$A$523:$S$569,11,FALSE)/100</f>
        <v>0.009653356735410267</v>
      </c>
      <c r="L23" s="16">
        <f>VLOOKUP(A23,'[3]Sheet1'!$A$523:$S$569,12,FALSE)</f>
        <v>33</v>
      </c>
      <c r="M23" s="17">
        <f>VLOOKUP(A23,'[3]Sheet1'!$A$523:$S$569,13,FALSE)/100</f>
        <v>0.012667946257197698</v>
      </c>
      <c r="N23" s="16">
        <f>VLOOKUP(A23,'[3]Sheet1'!$A$523:$S$569,14,FALSE)</f>
        <v>6</v>
      </c>
      <c r="O23" s="17">
        <f>VLOOKUP(A23,'[3]Sheet1'!$A$523:$S$569,15,FALSE)/100</f>
        <v>0.005687203791469194</v>
      </c>
      <c r="P23" s="16">
        <f>VLOOKUP(A23,'[3]Sheet1'!$A$523:$S$569,16,FALSE)</f>
        <v>4</v>
      </c>
      <c r="Q23" s="17">
        <f>VLOOKUP(A23,'[3]Sheet1'!$A$523:$S$569,17,FALSE)/100</f>
        <v>0.005509641873278237</v>
      </c>
      <c r="R23" s="16">
        <f>VLOOKUP(A23,'[3]Sheet1'!$A$523:$S$569,18,FALSE)</f>
        <v>422</v>
      </c>
      <c r="S23" s="17">
        <f>VLOOKUP(A23,'[3]Sheet1'!$A$523:$S$569,19,FALSE)/100</f>
        <v>0.0112326652293114</v>
      </c>
    </row>
    <row r="24" spans="1:19" ht="14.25">
      <c r="A24" s="12" t="s">
        <v>112</v>
      </c>
      <c r="B24" s="16">
        <f>VLOOKUP(A24,'[3]Sheet1'!$A$523:$S$569,2,FALSE)</f>
        <v>180</v>
      </c>
      <c r="C24" s="17">
        <f>VLOOKUP(A24,'[3]Sheet1'!$A$523:$S$569,3,FALSE)/100</f>
        <v>0.00942951438000943</v>
      </c>
      <c r="D24" s="16">
        <f>VLOOKUP(A24,'[3]Sheet1'!$A$523:$S$569,4,FALSE)</f>
        <v>76</v>
      </c>
      <c r="E24" s="17">
        <f>VLOOKUP(A24,'[3]Sheet1'!$A$523:$S$569,5,FALSE)/100</f>
        <v>0.021372328458942637</v>
      </c>
      <c r="F24" s="16">
        <f>VLOOKUP(A24,'[3]Sheet1'!$A$523:$S$569,6,FALSE)</f>
        <v>59</v>
      </c>
      <c r="G24" s="17">
        <f>VLOOKUP(A24,'[3]Sheet1'!$A$523:$S$569,7,FALSE)/100</f>
        <v>0.015077945310503448</v>
      </c>
      <c r="H24" s="16">
        <f>VLOOKUP(A24,'[3]Sheet1'!$A$523:$S$569,8,FALSE)</f>
        <v>53</v>
      </c>
      <c r="I24" s="17">
        <f>VLOOKUP(A24,'[3]Sheet1'!$A$523:$S$569,9,FALSE)/100</f>
        <v>0.012195121951219513</v>
      </c>
      <c r="J24" s="16">
        <f>VLOOKUP(A24,'[3]Sheet1'!$A$523:$S$569,10,FALSE)</f>
        <v>29</v>
      </c>
      <c r="K24" s="17">
        <f>VLOOKUP(A24,'[3]Sheet1'!$A$523:$S$569,11,FALSE)/100</f>
        <v>0.012724879333040808</v>
      </c>
      <c r="L24" s="16">
        <f>VLOOKUP(A24,'[3]Sheet1'!$A$523:$S$569,12,FALSE)</f>
        <v>19</v>
      </c>
      <c r="M24" s="17">
        <f>VLOOKUP(A24,'[3]Sheet1'!$A$523:$S$569,13,FALSE)/100</f>
        <v>0.007293666026871401</v>
      </c>
      <c r="N24" s="16">
        <f>VLOOKUP(A24,'[3]Sheet1'!$A$523:$S$569,14,FALSE)</f>
        <v>9</v>
      </c>
      <c r="O24" s="17">
        <f>VLOOKUP(A24,'[3]Sheet1'!$A$523:$S$569,15,FALSE)/100</f>
        <v>0.008530805687203791</v>
      </c>
      <c r="P24" s="16">
        <f>VLOOKUP(A24,'[3]Sheet1'!$A$523:$S$569,16,FALSE)</f>
        <v>3</v>
      </c>
      <c r="Q24" s="17">
        <f>VLOOKUP(A24,'[3]Sheet1'!$A$523:$S$569,17,FALSE)/100</f>
        <v>0.004132231404958678</v>
      </c>
      <c r="R24" s="16">
        <f>VLOOKUP(A24,'[3]Sheet1'!$A$523:$S$569,18,FALSE)</f>
        <v>428</v>
      </c>
      <c r="S24" s="17">
        <f>VLOOKUP(A24,'[3]Sheet1'!$A$523:$S$569,19,FALSE)/100</f>
        <v>0.01139237137001251</v>
      </c>
    </row>
    <row r="25" spans="1:19" ht="14.25">
      <c r="A25" s="12" t="s">
        <v>113</v>
      </c>
      <c r="B25" s="16">
        <f>VLOOKUP(A25,'[3]Sheet1'!$A$523:$S$569,2,FALSE)</f>
        <v>82</v>
      </c>
      <c r="C25" s="17">
        <f>VLOOKUP(A25,'[3]Sheet1'!$A$523:$S$569,3,FALSE)/100</f>
        <v>0.0042956676620042955</v>
      </c>
      <c r="D25" s="16">
        <f>VLOOKUP(A25,'[3]Sheet1'!$A$523:$S$569,4,FALSE)</f>
        <v>22</v>
      </c>
      <c r="E25" s="17">
        <f>VLOOKUP(A25,'[3]Sheet1'!$A$523:$S$569,5,FALSE)/100</f>
        <v>0.006186726659167604</v>
      </c>
      <c r="F25" s="16">
        <f>VLOOKUP(A25,'[3]Sheet1'!$A$523:$S$569,6,FALSE)</f>
        <v>24</v>
      </c>
      <c r="G25" s="17">
        <f>VLOOKUP(A25,'[3]Sheet1'!$A$523:$S$569,7,FALSE)/100</f>
        <v>0.006133401482238692</v>
      </c>
      <c r="H25" s="16">
        <f>VLOOKUP(A25,'[3]Sheet1'!$A$523:$S$569,8,FALSE)</f>
        <v>16</v>
      </c>
      <c r="I25" s="17">
        <f>VLOOKUP(A25,'[3]Sheet1'!$A$523:$S$569,9,FALSE)/100</f>
        <v>0.0036815462494247586</v>
      </c>
      <c r="J25" s="16">
        <f>VLOOKUP(A25,'[3]Sheet1'!$A$523:$S$569,10,FALSE)</f>
        <v>13</v>
      </c>
      <c r="K25" s="17">
        <f>VLOOKUP(A25,'[3]Sheet1'!$A$523:$S$569,11,FALSE)/100</f>
        <v>0.005704256252742432</v>
      </c>
      <c r="L25" s="16">
        <f>VLOOKUP(A25,'[3]Sheet1'!$A$523:$S$569,12,FALSE)</f>
        <v>3</v>
      </c>
      <c r="M25" s="17">
        <f>VLOOKUP(A25,'[3]Sheet1'!$A$523:$S$569,13,FALSE)/100</f>
        <v>0.0011516314779270633</v>
      </c>
      <c r="N25" s="16">
        <f>VLOOKUP(A25,'[3]Sheet1'!$A$523:$S$569,14,FALSE)</f>
        <v>3</v>
      </c>
      <c r="O25" s="17">
        <f>VLOOKUP(A25,'[3]Sheet1'!$A$523:$S$569,15,FALSE)/100</f>
        <v>0.002843601895734597</v>
      </c>
      <c r="P25" s="16">
        <f>VLOOKUP(A25,'[3]Sheet1'!$A$523:$S$569,16,FALSE)</f>
        <v>0</v>
      </c>
      <c r="Q25" s="17">
        <f>VLOOKUP(A25,'[3]Sheet1'!$A$523:$S$569,17,FALSE)/100</f>
        <v>0</v>
      </c>
      <c r="R25" s="16">
        <f>VLOOKUP(A25,'[3]Sheet1'!$A$523:$S$569,18,FALSE)</f>
        <v>163</v>
      </c>
      <c r="S25" s="17">
        <f>VLOOKUP(A25,'[3]Sheet1'!$A$523:$S$569,19,FALSE)/100</f>
        <v>0.004338683489046821</v>
      </c>
    </row>
    <row r="26" spans="1:19" ht="14.25">
      <c r="A26" s="12" t="s">
        <v>114</v>
      </c>
      <c r="B26" s="16">
        <f>VLOOKUP(A26,'[3]Sheet1'!$A$523:$S$569,2,FALSE)</f>
        <v>37</v>
      </c>
      <c r="C26" s="17">
        <f>VLOOKUP(A26,'[3]Sheet1'!$A$523:$S$569,3,FALSE)/100</f>
        <v>0.0019382890670019382</v>
      </c>
      <c r="D26" s="16">
        <f>VLOOKUP(A26,'[3]Sheet1'!$A$523:$S$569,4,FALSE)</f>
        <v>19</v>
      </c>
      <c r="E26" s="17">
        <f>VLOOKUP(A26,'[3]Sheet1'!$A$523:$S$569,5,FALSE)/100</f>
        <v>0.005343082114735659</v>
      </c>
      <c r="F26" s="16">
        <f>VLOOKUP(A26,'[3]Sheet1'!$A$523:$S$569,6,FALSE)</f>
        <v>10</v>
      </c>
      <c r="G26" s="17">
        <f>VLOOKUP(A26,'[3]Sheet1'!$A$523:$S$569,7,FALSE)/100</f>
        <v>0.0025555839509327884</v>
      </c>
      <c r="H26" s="16">
        <f>VLOOKUP(A26,'[3]Sheet1'!$A$523:$S$569,8,FALSE)</f>
        <v>8</v>
      </c>
      <c r="I26" s="17">
        <f>VLOOKUP(A26,'[3]Sheet1'!$A$523:$S$569,9,FALSE)/100</f>
        <v>0.0018407731247123793</v>
      </c>
      <c r="J26" s="16">
        <f>VLOOKUP(A26,'[3]Sheet1'!$A$523:$S$569,10,FALSE)</f>
        <v>10</v>
      </c>
      <c r="K26" s="17">
        <f>VLOOKUP(A26,'[3]Sheet1'!$A$523:$S$569,11,FALSE)/100</f>
        <v>0.004387889425186486</v>
      </c>
      <c r="L26" s="16">
        <f>VLOOKUP(A26,'[3]Sheet1'!$A$523:$S$569,12,FALSE)</f>
        <v>6</v>
      </c>
      <c r="M26" s="17">
        <f>VLOOKUP(A26,'[3]Sheet1'!$A$523:$S$569,13,FALSE)/100</f>
        <v>0.0023032629558541267</v>
      </c>
      <c r="N26" s="16">
        <f>VLOOKUP(A26,'[3]Sheet1'!$A$523:$S$569,14,FALSE)</f>
        <v>4</v>
      </c>
      <c r="O26" s="17">
        <f>VLOOKUP(A26,'[3]Sheet1'!$A$523:$S$569,15,FALSE)/100</f>
        <v>0.0037914691943127963</v>
      </c>
      <c r="P26" s="16">
        <f>VLOOKUP(A26,'[3]Sheet1'!$A$523:$S$569,16,FALSE)</f>
        <v>5</v>
      </c>
      <c r="Q26" s="17">
        <f>VLOOKUP(A26,'[3]Sheet1'!$A$523:$S$569,17,FALSE)/100</f>
        <v>0.006887052341597797</v>
      </c>
      <c r="R26" s="16">
        <f>VLOOKUP(A26,'[3]Sheet1'!$A$523:$S$569,18,FALSE)</f>
        <v>99</v>
      </c>
      <c r="S26" s="17">
        <f>VLOOKUP(A26,'[3]Sheet1'!$A$523:$S$569,19,FALSE)/100</f>
        <v>0.002635151321568314</v>
      </c>
    </row>
    <row r="27" spans="1:19" ht="14.25">
      <c r="A27" s="12" t="s">
        <v>115</v>
      </c>
      <c r="B27" s="16">
        <f>VLOOKUP(A27,'[3]Sheet1'!$A$523:$S$569,2,FALSE)</f>
        <v>79</v>
      </c>
      <c r="C27" s="17">
        <f>VLOOKUP(A27,'[3]Sheet1'!$A$523:$S$569,3,FALSE)/100</f>
        <v>0.0041385090890041385</v>
      </c>
      <c r="D27" s="16">
        <f>VLOOKUP(A27,'[3]Sheet1'!$A$523:$S$569,4,FALSE)</f>
        <v>32</v>
      </c>
      <c r="E27" s="17">
        <f>VLOOKUP(A27,'[3]Sheet1'!$A$523:$S$569,5,FALSE)/100</f>
        <v>0.008998875140607425</v>
      </c>
      <c r="F27" s="16">
        <f>VLOOKUP(A27,'[3]Sheet1'!$A$523:$S$569,6,FALSE)</f>
        <v>26</v>
      </c>
      <c r="G27" s="17">
        <f>VLOOKUP(A27,'[3]Sheet1'!$A$523:$S$569,7,FALSE)/100</f>
        <v>0.006644518272425249</v>
      </c>
      <c r="H27" s="16">
        <f>VLOOKUP(A27,'[3]Sheet1'!$A$523:$S$569,8,FALSE)</f>
        <v>29</v>
      </c>
      <c r="I27" s="17">
        <f>VLOOKUP(A27,'[3]Sheet1'!$A$523:$S$569,9,FALSE)/100</f>
        <v>0.006672802577082373</v>
      </c>
      <c r="J27" s="16">
        <f>VLOOKUP(A27,'[3]Sheet1'!$A$523:$S$569,10,FALSE)</f>
        <v>18</v>
      </c>
      <c r="K27" s="17">
        <f>VLOOKUP(A27,'[3]Sheet1'!$A$523:$S$569,11,FALSE)/100</f>
        <v>0.007898200965335672</v>
      </c>
      <c r="L27" s="16">
        <f>VLOOKUP(A27,'[3]Sheet1'!$A$523:$S$569,12,FALSE)</f>
        <v>6</v>
      </c>
      <c r="M27" s="17">
        <f>VLOOKUP(A27,'[3]Sheet1'!$A$523:$S$569,13,FALSE)/100</f>
        <v>0.0023032629558541267</v>
      </c>
      <c r="N27" s="16">
        <f>VLOOKUP(A27,'[3]Sheet1'!$A$523:$S$569,14,FALSE)</f>
        <v>5</v>
      </c>
      <c r="O27" s="17">
        <f>VLOOKUP(A27,'[3]Sheet1'!$A$523:$S$569,15,FALSE)/100</f>
        <v>0.004739336492890996</v>
      </c>
      <c r="P27" s="16">
        <f>VLOOKUP(A27,'[3]Sheet1'!$A$523:$S$569,16,FALSE)</f>
        <v>3</v>
      </c>
      <c r="Q27" s="17">
        <f>VLOOKUP(A27,'[3]Sheet1'!$A$523:$S$569,17,FALSE)/100</f>
        <v>0.004132231404958678</v>
      </c>
      <c r="R27" s="16">
        <f>VLOOKUP(A27,'[3]Sheet1'!$A$523:$S$569,18,FALSE)</f>
        <v>198</v>
      </c>
      <c r="S27" s="17">
        <f>VLOOKUP(A27,'[3]Sheet1'!$A$523:$S$569,19,FALSE)/100</f>
        <v>0.005270302643136628</v>
      </c>
    </row>
    <row r="28" spans="1:19" ht="14.25">
      <c r="A28" s="12" t="s">
        <v>116</v>
      </c>
      <c r="B28" s="16">
        <f>VLOOKUP(A28,'[3]Sheet1'!$A$523:$S$569,2,FALSE)</f>
        <v>227</v>
      </c>
      <c r="C28" s="17">
        <f>VLOOKUP(A28,'[3]Sheet1'!$A$523:$S$569,3,FALSE)/100</f>
        <v>0.011891665357011891</v>
      </c>
      <c r="D28" s="16">
        <f>VLOOKUP(A28,'[3]Sheet1'!$A$523:$S$569,4,FALSE)</f>
        <v>93</v>
      </c>
      <c r="E28" s="17">
        <f>VLOOKUP(A28,'[3]Sheet1'!$A$523:$S$569,5,FALSE)/100</f>
        <v>0.026152980877390326</v>
      </c>
      <c r="F28" s="16">
        <f>VLOOKUP(A28,'[3]Sheet1'!$A$523:$S$569,6,FALSE)</f>
        <v>106</v>
      </c>
      <c r="G28" s="17">
        <f>VLOOKUP(A28,'[3]Sheet1'!$A$523:$S$569,7,FALSE)/100</f>
        <v>0.027089189879887555</v>
      </c>
      <c r="H28" s="16">
        <f>VLOOKUP(A28,'[3]Sheet1'!$A$523:$S$569,8,FALSE)</f>
        <v>124</v>
      </c>
      <c r="I28" s="17">
        <f>VLOOKUP(A28,'[3]Sheet1'!$A$523:$S$569,9,FALSE)/100</f>
        <v>0.028531983433041877</v>
      </c>
      <c r="J28" s="16">
        <f>VLOOKUP(A28,'[3]Sheet1'!$A$523:$S$569,10,FALSE)</f>
        <v>70</v>
      </c>
      <c r="K28" s="17">
        <f>VLOOKUP(A28,'[3]Sheet1'!$A$523:$S$569,11,FALSE)/100</f>
        <v>0.030715225976305396</v>
      </c>
      <c r="L28" s="16">
        <f>VLOOKUP(A28,'[3]Sheet1'!$A$523:$S$569,12,FALSE)</f>
        <v>75</v>
      </c>
      <c r="M28" s="17">
        <f>VLOOKUP(A28,'[3]Sheet1'!$A$523:$S$569,13,FALSE)/100</f>
        <v>0.028790786948176585</v>
      </c>
      <c r="N28" s="16">
        <f>VLOOKUP(A28,'[3]Sheet1'!$A$523:$S$569,14,FALSE)</f>
        <v>21</v>
      </c>
      <c r="O28" s="17">
        <f>VLOOKUP(A28,'[3]Sheet1'!$A$523:$S$569,15,FALSE)/100</f>
        <v>0.01990521327014218</v>
      </c>
      <c r="P28" s="16">
        <f>VLOOKUP(A28,'[3]Sheet1'!$A$523:$S$569,16,FALSE)</f>
        <v>17</v>
      </c>
      <c r="Q28" s="17">
        <f>VLOOKUP(A28,'[3]Sheet1'!$A$523:$S$569,17,FALSE)/100</f>
        <v>0.023415977961432508</v>
      </c>
      <c r="R28" s="16">
        <f>VLOOKUP(A28,'[3]Sheet1'!$A$523:$S$569,18,FALSE)</f>
        <v>733</v>
      </c>
      <c r="S28" s="17">
        <f>VLOOKUP(A28,'[3]Sheet1'!$A$523:$S$569,19,FALSE)/100</f>
        <v>0.019510766855652267</v>
      </c>
    </row>
    <row r="29" spans="1:19" ht="14.25">
      <c r="A29" s="12" t="s">
        <v>117</v>
      </c>
      <c r="B29" s="16">
        <f>VLOOKUP(A29,'[3]Sheet1'!$A$523:$S$569,2,FALSE)</f>
        <v>61</v>
      </c>
      <c r="C29" s="17">
        <f>VLOOKUP(A29,'[3]Sheet1'!$A$523:$S$569,3,FALSE)/100</f>
        <v>0.0031955576510031957</v>
      </c>
      <c r="D29" s="16">
        <f>VLOOKUP(A29,'[3]Sheet1'!$A$523:$S$569,4,FALSE)</f>
        <v>19</v>
      </c>
      <c r="E29" s="17">
        <f>VLOOKUP(A29,'[3]Sheet1'!$A$523:$S$569,5,FALSE)/100</f>
        <v>0.005343082114735659</v>
      </c>
      <c r="F29" s="16">
        <f>VLOOKUP(A29,'[3]Sheet1'!$A$523:$S$569,6,FALSE)</f>
        <v>21</v>
      </c>
      <c r="G29" s="17">
        <f>VLOOKUP(A29,'[3]Sheet1'!$A$523:$S$569,7,FALSE)/100</f>
        <v>0.005366726296958855</v>
      </c>
      <c r="H29" s="16">
        <f>VLOOKUP(A29,'[3]Sheet1'!$A$523:$S$569,8,FALSE)</f>
        <v>35</v>
      </c>
      <c r="I29" s="17">
        <f>VLOOKUP(A29,'[3]Sheet1'!$A$523:$S$569,9,FALSE)/100</f>
        <v>0.00805338242061666</v>
      </c>
      <c r="J29" s="16">
        <f>VLOOKUP(A29,'[3]Sheet1'!$A$523:$S$569,10,FALSE)</f>
        <v>14</v>
      </c>
      <c r="K29" s="17">
        <f>VLOOKUP(A29,'[3]Sheet1'!$A$523:$S$569,11,FALSE)/100</f>
        <v>0.00614304519526108</v>
      </c>
      <c r="L29" s="16">
        <f>VLOOKUP(A29,'[3]Sheet1'!$A$523:$S$569,12,FALSE)</f>
        <v>20</v>
      </c>
      <c r="M29" s="17">
        <f>VLOOKUP(A29,'[3]Sheet1'!$A$523:$S$569,13,FALSE)/100</f>
        <v>0.007677543186180422</v>
      </c>
      <c r="N29" s="16">
        <f>VLOOKUP(A29,'[3]Sheet1'!$A$523:$S$569,14,FALSE)</f>
        <v>6</v>
      </c>
      <c r="O29" s="17">
        <f>VLOOKUP(A29,'[3]Sheet1'!$A$523:$S$569,15,FALSE)/100</f>
        <v>0.005687203791469194</v>
      </c>
      <c r="P29" s="16">
        <f>VLOOKUP(A29,'[3]Sheet1'!$A$523:$S$569,16,FALSE)</f>
        <v>7</v>
      </c>
      <c r="Q29" s="17">
        <f>VLOOKUP(A29,'[3]Sheet1'!$A$523:$S$569,17,FALSE)/100</f>
        <v>0.009641873278236915</v>
      </c>
      <c r="R29" s="16">
        <f>VLOOKUP(A29,'[3]Sheet1'!$A$523:$S$569,18,FALSE)</f>
        <v>183</v>
      </c>
      <c r="S29" s="17">
        <f>VLOOKUP(A29,'[3]Sheet1'!$A$523:$S$569,19,FALSE)/100</f>
        <v>0.004871037291383854</v>
      </c>
    </row>
    <row r="30" spans="1:19" ht="14.25">
      <c r="A30" s="12" t="s">
        <v>118</v>
      </c>
      <c r="B30" s="16">
        <f>VLOOKUP(A30,'[3]Sheet1'!$A$523:$S$569,2,FALSE)</f>
        <v>509</v>
      </c>
      <c r="C30" s="17">
        <f>VLOOKUP(A30,'[3]Sheet1'!$A$523:$S$569,3,FALSE)/100</f>
        <v>0.026664571219026666</v>
      </c>
      <c r="D30" s="16">
        <f>VLOOKUP(A30,'[3]Sheet1'!$A$523:$S$569,4,FALSE)</f>
        <v>174</v>
      </c>
      <c r="E30" s="17">
        <f>VLOOKUP(A30,'[3]Sheet1'!$A$523:$S$569,5,FALSE)/100</f>
        <v>0.048931383577052866</v>
      </c>
      <c r="F30" s="16">
        <f>VLOOKUP(A30,'[3]Sheet1'!$A$523:$S$569,6,FALSE)</f>
        <v>244</v>
      </c>
      <c r="G30" s="17">
        <f>VLOOKUP(A30,'[3]Sheet1'!$A$523:$S$569,7,FALSE)/100</f>
        <v>0.06235624840276002</v>
      </c>
      <c r="H30" s="16">
        <f>VLOOKUP(A30,'[3]Sheet1'!$A$523:$S$569,8,FALSE)</f>
        <v>258</v>
      </c>
      <c r="I30" s="17">
        <f>VLOOKUP(A30,'[3]Sheet1'!$A$523:$S$569,9,FALSE)/100</f>
        <v>0.059364933271974236</v>
      </c>
      <c r="J30" s="16">
        <f>VLOOKUP(A30,'[3]Sheet1'!$A$523:$S$569,10,FALSE)</f>
        <v>92</v>
      </c>
      <c r="K30" s="17">
        <f>VLOOKUP(A30,'[3]Sheet1'!$A$523:$S$569,11,FALSE)/100</f>
        <v>0.040368582711715666</v>
      </c>
      <c r="L30" s="16">
        <f>VLOOKUP(A30,'[3]Sheet1'!$A$523:$S$569,12,FALSE)</f>
        <v>144</v>
      </c>
      <c r="M30" s="17">
        <f>VLOOKUP(A30,'[3]Sheet1'!$A$523:$S$569,13,FALSE)/100</f>
        <v>0.05527831094049904</v>
      </c>
      <c r="N30" s="16">
        <f>VLOOKUP(A30,'[3]Sheet1'!$A$523:$S$569,14,FALSE)</f>
        <v>39</v>
      </c>
      <c r="O30" s="17">
        <f>VLOOKUP(A30,'[3]Sheet1'!$A$523:$S$569,15,FALSE)/100</f>
        <v>0.03696682464454976</v>
      </c>
      <c r="P30" s="16">
        <f>VLOOKUP(A30,'[3]Sheet1'!$A$523:$S$569,16,FALSE)</f>
        <v>40</v>
      </c>
      <c r="Q30" s="17">
        <f>VLOOKUP(A30,'[3]Sheet1'!$A$523:$S$569,17,FALSE)/100</f>
        <v>0.05509641873278238</v>
      </c>
      <c r="R30" s="16">
        <f>VLOOKUP(A30,'[3]Sheet1'!$A$523:$S$569,18,FALSE)</f>
        <v>1500</v>
      </c>
      <c r="S30" s="17">
        <f>VLOOKUP(A30,'[3]Sheet1'!$A$523:$S$569,19,FALSE)/100</f>
        <v>0.039926535175277486</v>
      </c>
    </row>
    <row r="31" spans="1:19" ht="14.25">
      <c r="A31" s="12" t="s">
        <v>119</v>
      </c>
      <c r="B31" s="16">
        <f>VLOOKUP(A31,'[3]Sheet1'!$A$523:$S$569,2,FALSE)</f>
        <v>284</v>
      </c>
      <c r="C31" s="17">
        <f>VLOOKUP(A31,'[3]Sheet1'!$A$523:$S$569,3,FALSE)/100</f>
        <v>0.01487767824401488</v>
      </c>
      <c r="D31" s="16">
        <f>VLOOKUP(A31,'[3]Sheet1'!$A$523:$S$569,4,FALSE)</f>
        <v>105</v>
      </c>
      <c r="E31" s="17">
        <f>VLOOKUP(A31,'[3]Sheet1'!$A$523:$S$569,5,FALSE)/100</f>
        <v>0.02952755905511811</v>
      </c>
      <c r="F31" s="16">
        <f>VLOOKUP(A31,'[3]Sheet1'!$A$523:$S$569,6,FALSE)</f>
        <v>111</v>
      </c>
      <c r="G31" s="17">
        <f>VLOOKUP(A31,'[3]Sheet1'!$A$523:$S$569,7,FALSE)/100</f>
        <v>0.028366981855353947</v>
      </c>
      <c r="H31" s="16">
        <f>VLOOKUP(A31,'[3]Sheet1'!$A$523:$S$569,8,FALSE)</f>
        <v>128</v>
      </c>
      <c r="I31" s="17">
        <f>VLOOKUP(A31,'[3]Sheet1'!$A$523:$S$569,9,FALSE)/100</f>
        <v>0.02945236999539807</v>
      </c>
      <c r="J31" s="16">
        <f>VLOOKUP(A31,'[3]Sheet1'!$A$523:$S$569,10,FALSE)</f>
        <v>63</v>
      </c>
      <c r="K31" s="17">
        <f>VLOOKUP(A31,'[3]Sheet1'!$A$523:$S$569,11,FALSE)/100</f>
        <v>0.027643703378674854</v>
      </c>
      <c r="L31" s="16">
        <f>VLOOKUP(A31,'[3]Sheet1'!$A$523:$S$569,12,FALSE)</f>
        <v>96</v>
      </c>
      <c r="M31" s="17">
        <f>VLOOKUP(A31,'[3]Sheet1'!$A$523:$S$569,13,FALSE)/100</f>
        <v>0.03685220729366603</v>
      </c>
      <c r="N31" s="16">
        <f>VLOOKUP(A31,'[3]Sheet1'!$A$523:$S$569,14,FALSE)</f>
        <v>42</v>
      </c>
      <c r="O31" s="17">
        <f>VLOOKUP(A31,'[3]Sheet1'!$A$523:$S$569,15,FALSE)/100</f>
        <v>0.03981042654028436</v>
      </c>
      <c r="P31" s="16">
        <f>VLOOKUP(A31,'[3]Sheet1'!$A$523:$S$569,16,FALSE)</f>
        <v>19</v>
      </c>
      <c r="Q31" s="17">
        <f>VLOOKUP(A31,'[3]Sheet1'!$A$523:$S$569,17,FALSE)/100</f>
        <v>0.026170798898071626</v>
      </c>
      <c r="R31" s="16">
        <f>VLOOKUP(A31,'[3]Sheet1'!$A$523:$S$569,18,FALSE)</f>
        <v>848</v>
      </c>
      <c r="S31" s="17">
        <f>VLOOKUP(A31,'[3]Sheet1'!$A$523:$S$569,19,FALSE)/100</f>
        <v>0.022571801219090207</v>
      </c>
    </row>
    <row r="32" spans="1:19" ht="14.25">
      <c r="A32" s="12" t="s">
        <v>120</v>
      </c>
      <c r="B32" s="16">
        <f>VLOOKUP(A32,'[3]Sheet1'!$A$523:$S$569,2,FALSE)</f>
        <v>41</v>
      </c>
      <c r="C32" s="17">
        <f>VLOOKUP(A32,'[3]Sheet1'!$A$523:$S$569,3,FALSE)/100</f>
        <v>0.0021478338310021478</v>
      </c>
      <c r="D32" s="16">
        <f>VLOOKUP(A32,'[3]Sheet1'!$A$523:$S$569,4,FALSE)</f>
        <v>8</v>
      </c>
      <c r="E32" s="17">
        <f>VLOOKUP(A32,'[3]Sheet1'!$A$523:$S$569,5,FALSE)/100</f>
        <v>0.0022497187851518562</v>
      </c>
      <c r="F32" s="16">
        <f>VLOOKUP(A32,'[3]Sheet1'!$A$523:$S$569,6,FALSE)</f>
        <v>34</v>
      </c>
      <c r="G32" s="17">
        <f>VLOOKUP(A32,'[3]Sheet1'!$A$523:$S$569,7,FALSE)/100</f>
        <v>0.00868898543317148</v>
      </c>
      <c r="H32" s="16">
        <f>VLOOKUP(A32,'[3]Sheet1'!$A$523:$S$569,8,FALSE)</f>
        <v>33</v>
      </c>
      <c r="I32" s="17">
        <f>VLOOKUP(A32,'[3]Sheet1'!$A$523:$S$569,9,FALSE)/100</f>
        <v>0.007593189139438564</v>
      </c>
      <c r="J32" s="16">
        <f>VLOOKUP(A32,'[3]Sheet1'!$A$523:$S$569,10,FALSE)</f>
        <v>8</v>
      </c>
      <c r="K32" s="17">
        <f>VLOOKUP(A32,'[3]Sheet1'!$A$523:$S$569,11,FALSE)/100</f>
        <v>0.0035103115401491887</v>
      </c>
      <c r="L32" s="16">
        <f>VLOOKUP(A32,'[3]Sheet1'!$A$523:$S$569,12,FALSE)</f>
        <v>14</v>
      </c>
      <c r="M32" s="17">
        <f>VLOOKUP(A32,'[3]Sheet1'!$A$523:$S$569,13,FALSE)/100</f>
        <v>0.005374280230326296</v>
      </c>
      <c r="N32" s="16">
        <f>VLOOKUP(A32,'[3]Sheet1'!$A$523:$S$569,14,FALSE)</f>
        <v>4</v>
      </c>
      <c r="O32" s="17">
        <f>VLOOKUP(A32,'[3]Sheet1'!$A$523:$S$569,15,FALSE)/100</f>
        <v>0.0037914691943127963</v>
      </c>
      <c r="P32" s="16">
        <f>VLOOKUP(A32,'[3]Sheet1'!$A$523:$S$569,16,FALSE)</f>
        <v>4</v>
      </c>
      <c r="Q32" s="17">
        <f>VLOOKUP(A32,'[3]Sheet1'!$A$523:$S$569,17,FALSE)/100</f>
        <v>0.005509641873278237</v>
      </c>
      <c r="R32" s="16">
        <f>VLOOKUP(A32,'[3]Sheet1'!$A$523:$S$569,18,FALSE)</f>
        <v>146</v>
      </c>
      <c r="S32" s="17">
        <f>VLOOKUP(A32,'[3]Sheet1'!$A$523:$S$569,19,FALSE)/100</f>
        <v>0.0038861827570603417</v>
      </c>
    </row>
    <row r="33" spans="1:19" ht="14.25">
      <c r="A33" s="12" t="s">
        <v>121</v>
      </c>
      <c r="B33" s="16">
        <f>VLOOKUP(A33,'[3]Sheet1'!$A$523:$S$569,2,FALSE)</f>
        <v>102</v>
      </c>
      <c r="C33" s="17">
        <f>VLOOKUP(A33,'[3]Sheet1'!$A$523:$S$569,3,FALSE)/100</f>
        <v>0.005343391482005343</v>
      </c>
      <c r="D33" s="16">
        <f>VLOOKUP(A33,'[3]Sheet1'!$A$523:$S$569,4,FALSE)</f>
        <v>50</v>
      </c>
      <c r="E33" s="17">
        <f>VLOOKUP(A33,'[3]Sheet1'!$A$523:$S$569,5,FALSE)/100</f>
        <v>0.0140607424071991</v>
      </c>
      <c r="F33" s="16">
        <f>VLOOKUP(A33,'[3]Sheet1'!$A$523:$S$569,6,FALSE)</f>
        <v>69</v>
      </c>
      <c r="G33" s="17">
        <f>VLOOKUP(A33,'[3]Sheet1'!$A$523:$S$569,7,FALSE)/100</f>
        <v>0.01763352926143624</v>
      </c>
      <c r="H33" s="16">
        <f>VLOOKUP(A33,'[3]Sheet1'!$A$523:$S$569,8,FALSE)</f>
        <v>69</v>
      </c>
      <c r="I33" s="17">
        <f>VLOOKUP(A33,'[3]Sheet1'!$A$523:$S$569,9,FALSE)/100</f>
        <v>0.015876668200644272</v>
      </c>
      <c r="J33" s="16">
        <f>VLOOKUP(A33,'[3]Sheet1'!$A$523:$S$569,10,FALSE)</f>
        <v>30</v>
      </c>
      <c r="K33" s="17">
        <f>VLOOKUP(A33,'[3]Sheet1'!$A$523:$S$569,11,FALSE)/100</f>
        <v>0.013163668275559452</v>
      </c>
      <c r="L33" s="16">
        <f>VLOOKUP(A33,'[3]Sheet1'!$A$523:$S$569,12,FALSE)</f>
        <v>43</v>
      </c>
      <c r="M33" s="17">
        <f>VLOOKUP(A33,'[3]Sheet1'!$A$523:$S$569,13,FALSE)/100</f>
        <v>0.016506717850287907</v>
      </c>
      <c r="N33" s="16">
        <f>VLOOKUP(A33,'[3]Sheet1'!$A$523:$S$569,14,FALSE)</f>
        <v>25</v>
      </c>
      <c r="O33" s="17">
        <f>VLOOKUP(A33,'[3]Sheet1'!$A$523:$S$569,15,FALSE)/100</f>
        <v>0.023696682464454978</v>
      </c>
      <c r="P33" s="16">
        <f>VLOOKUP(A33,'[3]Sheet1'!$A$523:$S$569,16,FALSE)</f>
        <v>12</v>
      </c>
      <c r="Q33" s="17">
        <f>VLOOKUP(A33,'[3]Sheet1'!$A$523:$S$569,17,FALSE)/100</f>
        <v>0.01652892561983471</v>
      </c>
      <c r="R33" s="16">
        <f>VLOOKUP(A33,'[3]Sheet1'!$A$523:$S$569,18,FALSE)</f>
        <v>400</v>
      </c>
      <c r="S33" s="17">
        <f>VLOOKUP(A33,'[3]Sheet1'!$A$523:$S$569,19,FALSE)/100</f>
        <v>0.010647076046740665</v>
      </c>
    </row>
    <row r="34" spans="1:19" ht="14.25">
      <c r="A34" s="12" t="s">
        <v>122</v>
      </c>
      <c r="B34" s="16">
        <f>VLOOKUP(A34,'[3]Sheet1'!$A$523:$S$569,2,FALSE)</f>
        <v>145</v>
      </c>
      <c r="C34" s="17">
        <f>VLOOKUP(A34,'[3]Sheet1'!$A$523:$S$569,3,FALSE)/100</f>
        <v>0.007595997695007596</v>
      </c>
      <c r="D34" s="16">
        <f>VLOOKUP(A34,'[3]Sheet1'!$A$523:$S$569,4,FALSE)</f>
        <v>45</v>
      </c>
      <c r="E34" s="17">
        <f>VLOOKUP(A34,'[3]Sheet1'!$A$523:$S$569,5,FALSE)/100</f>
        <v>0.01265466816647919</v>
      </c>
      <c r="F34" s="16">
        <f>VLOOKUP(A34,'[3]Sheet1'!$A$523:$S$569,6,FALSE)</f>
        <v>40</v>
      </c>
      <c r="G34" s="17">
        <f>VLOOKUP(A34,'[3]Sheet1'!$A$523:$S$569,7,FALSE)/100</f>
        <v>0.010222335803731154</v>
      </c>
      <c r="H34" s="16">
        <f>VLOOKUP(A34,'[3]Sheet1'!$A$523:$S$569,8,FALSE)</f>
        <v>62</v>
      </c>
      <c r="I34" s="17">
        <f>VLOOKUP(A34,'[3]Sheet1'!$A$523:$S$569,9,FALSE)/100</f>
        <v>0.014265991716520939</v>
      </c>
      <c r="J34" s="16">
        <f>VLOOKUP(A34,'[3]Sheet1'!$A$523:$S$569,10,FALSE)</f>
        <v>30</v>
      </c>
      <c r="K34" s="17">
        <f>VLOOKUP(A34,'[3]Sheet1'!$A$523:$S$569,11,FALSE)/100</f>
        <v>0.013163668275559452</v>
      </c>
      <c r="L34" s="16">
        <f>VLOOKUP(A34,'[3]Sheet1'!$A$523:$S$569,12,FALSE)</f>
        <v>35</v>
      </c>
      <c r="M34" s="17">
        <f>VLOOKUP(A34,'[3]Sheet1'!$A$523:$S$569,13,FALSE)/100</f>
        <v>0.013435700575815739</v>
      </c>
      <c r="N34" s="16">
        <f>VLOOKUP(A34,'[3]Sheet1'!$A$523:$S$569,14,FALSE)</f>
        <v>17</v>
      </c>
      <c r="O34" s="17">
        <f>VLOOKUP(A34,'[3]Sheet1'!$A$523:$S$569,15,FALSE)/100</f>
        <v>0.016113744075829387</v>
      </c>
      <c r="P34" s="16">
        <f>VLOOKUP(A34,'[3]Sheet1'!$A$523:$S$569,16,FALSE)</f>
        <v>8</v>
      </c>
      <c r="Q34" s="17">
        <f>VLOOKUP(A34,'[3]Sheet1'!$A$523:$S$569,17,FALSE)/100</f>
        <v>0.011019283746556474</v>
      </c>
      <c r="R34" s="16">
        <f>VLOOKUP(A34,'[3]Sheet1'!$A$523:$S$569,18,FALSE)</f>
        <v>382</v>
      </c>
      <c r="S34" s="17">
        <f>VLOOKUP(A34,'[3]Sheet1'!$A$523:$S$569,19,FALSE)/100</f>
        <v>0.010167957624637333</v>
      </c>
    </row>
    <row r="35" spans="1:19" ht="14.25">
      <c r="A35" s="12" t="s">
        <v>123</v>
      </c>
      <c r="B35" s="16">
        <f>VLOOKUP(A35,'[3]Sheet1'!$A$523:$S$569,2,FALSE)</f>
        <v>146</v>
      </c>
      <c r="C35" s="17">
        <f>VLOOKUP(A35,'[3]Sheet1'!$A$523:$S$569,3,FALSE)/100</f>
        <v>0.007648383886007647</v>
      </c>
      <c r="D35" s="16">
        <f>VLOOKUP(A35,'[3]Sheet1'!$A$523:$S$569,4,FALSE)</f>
        <v>32</v>
      </c>
      <c r="E35" s="17">
        <f>VLOOKUP(A35,'[3]Sheet1'!$A$523:$S$569,5,FALSE)/100</f>
        <v>0.008998875140607425</v>
      </c>
      <c r="F35" s="16">
        <f>VLOOKUP(A35,'[3]Sheet1'!$A$523:$S$569,6,FALSE)</f>
        <v>57</v>
      </c>
      <c r="G35" s="17">
        <f>VLOOKUP(A35,'[3]Sheet1'!$A$523:$S$569,7,FALSE)/100</f>
        <v>0.014566828520316892</v>
      </c>
      <c r="H35" s="16">
        <f>VLOOKUP(A35,'[3]Sheet1'!$A$523:$S$569,8,FALSE)</f>
        <v>68</v>
      </c>
      <c r="I35" s="17">
        <f>VLOOKUP(A35,'[3]Sheet1'!$A$523:$S$569,9,FALSE)/100</f>
        <v>0.015646571560055222</v>
      </c>
      <c r="J35" s="16">
        <f>VLOOKUP(A35,'[3]Sheet1'!$A$523:$S$569,10,FALSE)</f>
        <v>49</v>
      </c>
      <c r="K35" s="17">
        <f>VLOOKUP(A35,'[3]Sheet1'!$A$523:$S$569,11,FALSE)/100</f>
        <v>0.02150065818341378</v>
      </c>
      <c r="L35" s="16">
        <f>VLOOKUP(A35,'[3]Sheet1'!$A$523:$S$569,12,FALSE)</f>
        <v>43</v>
      </c>
      <c r="M35" s="17">
        <f>VLOOKUP(A35,'[3]Sheet1'!$A$523:$S$569,13,FALSE)/100</f>
        <v>0.016506717850287907</v>
      </c>
      <c r="N35" s="16">
        <f>VLOOKUP(A35,'[3]Sheet1'!$A$523:$S$569,14,FALSE)</f>
        <v>22</v>
      </c>
      <c r="O35" s="17">
        <f>VLOOKUP(A35,'[3]Sheet1'!$A$523:$S$569,15,FALSE)/100</f>
        <v>0.020853080568720383</v>
      </c>
      <c r="P35" s="16">
        <f>VLOOKUP(A35,'[3]Sheet1'!$A$523:$S$569,16,FALSE)</f>
        <v>9</v>
      </c>
      <c r="Q35" s="17">
        <f>VLOOKUP(A35,'[3]Sheet1'!$A$523:$S$569,17,FALSE)/100</f>
        <v>0.012396694214876033</v>
      </c>
      <c r="R35" s="16">
        <f>VLOOKUP(A35,'[3]Sheet1'!$A$523:$S$569,18,FALSE)</f>
        <v>426</v>
      </c>
      <c r="S35" s="17">
        <f>VLOOKUP(A35,'[3]Sheet1'!$A$523:$S$569,19,FALSE)/100</f>
        <v>0.011339135989778808</v>
      </c>
    </row>
    <row r="36" spans="1:19" ht="14.25">
      <c r="A36" s="12" t="s">
        <v>124</v>
      </c>
      <c r="B36" s="16">
        <f>VLOOKUP(A36,'[3]Sheet1'!$A$523:$S$569,2,FALSE)</f>
        <v>99</v>
      </c>
      <c r="C36" s="17">
        <f>VLOOKUP(A36,'[3]Sheet1'!$A$523:$S$569,3,FALSE)/100</f>
        <v>0.005186232909005186</v>
      </c>
      <c r="D36" s="16">
        <f>VLOOKUP(A36,'[3]Sheet1'!$A$523:$S$569,4,FALSE)</f>
        <v>45</v>
      </c>
      <c r="E36" s="17">
        <f>VLOOKUP(A36,'[3]Sheet1'!$A$523:$S$569,5,FALSE)/100</f>
        <v>0.01265466816647919</v>
      </c>
      <c r="F36" s="16">
        <f>VLOOKUP(A36,'[3]Sheet1'!$A$523:$S$569,6,FALSE)</f>
        <v>51</v>
      </c>
      <c r="G36" s="17">
        <f>VLOOKUP(A36,'[3]Sheet1'!$A$523:$S$569,7,FALSE)/100</f>
        <v>0.01303347814975722</v>
      </c>
      <c r="H36" s="16">
        <f>VLOOKUP(A36,'[3]Sheet1'!$A$523:$S$569,8,FALSE)</f>
        <v>60</v>
      </c>
      <c r="I36" s="17">
        <f>VLOOKUP(A36,'[3]Sheet1'!$A$523:$S$569,9,FALSE)/100</f>
        <v>0.013805798435342844</v>
      </c>
      <c r="J36" s="16">
        <f>VLOOKUP(A36,'[3]Sheet1'!$A$523:$S$569,10,FALSE)</f>
        <v>26</v>
      </c>
      <c r="K36" s="17">
        <f>VLOOKUP(A36,'[3]Sheet1'!$A$523:$S$569,11,FALSE)/100</f>
        <v>0.011408512505484863</v>
      </c>
      <c r="L36" s="16">
        <f>VLOOKUP(A36,'[3]Sheet1'!$A$523:$S$569,12,FALSE)</f>
        <v>19</v>
      </c>
      <c r="M36" s="17">
        <f>VLOOKUP(A36,'[3]Sheet1'!$A$523:$S$569,13,FALSE)/100</f>
        <v>0.007293666026871401</v>
      </c>
      <c r="N36" s="16">
        <f>VLOOKUP(A36,'[3]Sheet1'!$A$523:$S$569,14,FALSE)</f>
        <v>15</v>
      </c>
      <c r="O36" s="17">
        <f>VLOOKUP(A36,'[3]Sheet1'!$A$523:$S$569,15,FALSE)/100</f>
        <v>0.014218009478672987</v>
      </c>
      <c r="P36" s="16">
        <f>VLOOKUP(A36,'[3]Sheet1'!$A$523:$S$569,16,FALSE)</f>
        <v>6</v>
      </c>
      <c r="Q36" s="17">
        <f>VLOOKUP(A36,'[3]Sheet1'!$A$523:$S$569,17,FALSE)/100</f>
        <v>0.008264462809917356</v>
      </c>
      <c r="R36" s="16">
        <f>VLOOKUP(A36,'[3]Sheet1'!$A$523:$S$569,18,FALSE)</f>
        <v>321</v>
      </c>
      <c r="S36" s="17">
        <f>VLOOKUP(A36,'[3]Sheet1'!$A$523:$S$569,19,FALSE)/100</f>
        <v>0.008544278527509382</v>
      </c>
    </row>
    <row r="37" spans="1:19" ht="14.25">
      <c r="A37" s="12" t="s">
        <v>125</v>
      </c>
      <c r="B37" s="16">
        <f>VLOOKUP(A37,'[3]Sheet1'!$A$523:$S$569,2,FALSE)</f>
        <v>1117</v>
      </c>
      <c r="C37" s="17">
        <f>VLOOKUP(A37,'[3]Sheet1'!$A$523:$S$569,3,FALSE)/100</f>
        <v>0.058515375347058515</v>
      </c>
      <c r="D37" s="16">
        <f>VLOOKUP(A37,'[3]Sheet1'!$A$523:$S$569,4,FALSE)</f>
        <v>209</v>
      </c>
      <c r="E37" s="17">
        <f>VLOOKUP(A37,'[3]Sheet1'!$A$523:$S$569,5,FALSE)/100</f>
        <v>0.05877390326209224</v>
      </c>
      <c r="F37" s="16">
        <f>VLOOKUP(A37,'[3]Sheet1'!$A$523:$S$569,6,FALSE)</f>
        <v>274</v>
      </c>
      <c r="G37" s="17">
        <f>VLOOKUP(A37,'[3]Sheet1'!$A$523:$S$569,7,FALSE)/100</f>
        <v>0.0700230002555584</v>
      </c>
      <c r="H37" s="16">
        <f>VLOOKUP(A37,'[3]Sheet1'!$A$523:$S$569,8,FALSE)</f>
        <v>388</v>
      </c>
      <c r="I37" s="17">
        <f>VLOOKUP(A37,'[3]Sheet1'!$A$523:$S$569,9,FALSE)/100</f>
        <v>0.0892774965485504</v>
      </c>
      <c r="J37" s="16">
        <f>VLOOKUP(A37,'[3]Sheet1'!$A$523:$S$569,10,FALSE)</f>
        <v>205</v>
      </c>
      <c r="K37" s="17">
        <f>VLOOKUP(A37,'[3]Sheet1'!$A$523:$S$569,11,FALSE)/100</f>
        <v>0.08995173321632295</v>
      </c>
      <c r="L37" s="16">
        <f>VLOOKUP(A37,'[3]Sheet1'!$A$523:$S$569,12,FALSE)</f>
        <v>134</v>
      </c>
      <c r="M37" s="17">
        <f>VLOOKUP(A37,'[3]Sheet1'!$A$523:$S$569,13,FALSE)/100</f>
        <v>0.051439539347408816</v>
      </c>
      <c r="N37" s="16">
        <f>VLOOKUP(A37,'[3]Sheet1'!$A$523:$S$569,14,FALSE)</f>
        <v>60</v>
      </c>
      <c r="O37" s="17">
        <f>VLOOKUP(A37,'[3]Sheet1'!$A$523:$S$569,15,FALSE)/100</f>
        <v>0.05687203791469195</v>
      </c>
      <c r="P37" s="16">
        <f>VLOOKUP(A37,'[3]Sheet1'!$A$523:$S$569,16,FALSE)</f>
        <v>38</v>
      </c>
      <c r="Q37" s="17">
        <f>VLOOKUP(A37,'[3]Sheet1'!$A$523:$S$569,17,FALSE)/100</f>
        <v>0.05234159779614325</v>
      </c>
      <c r="R37" s="16">
        <f>VLOOKUP(A37,'[3]Sheet1'!$A$523:$S$569,18,FALSE)</f>
        <v>2425</v>
      </c>
      <c r="S37" s="17">
        <f>VLOOKUP(A37,'[3]Sheet1'!$A$523:$S$569,19,FALSE)/100</f>
        <v>0.06454789853336527</v>
      </c>
    </row>
    <row r="38" spans="1:19" ht="14.25">
      <c r="A38" s="12" t="s">
        <v>126</v>
      </c>
      <c r="B38" s="16">
        <f>VLOOKUP(A38,'[3]Sheet1'!$A$523:$S$569,2,FALSE)</f>
        <v>60</v>
      </c>
      <c r="C38" s="17">
        <f>VLOOKUP(A38,'[3]Sheet1'!$A$523:$S$569,3,FALSE)/100</f>
        <v>0.0031431714600031434</v>
      </c>
      <c r="D38" s="16">
        <f>VLOOKUP(A38,'[3]Sheet1'!$A$523:$S$569,4,FALSE)</f>
        <v>23</v>
      </c>
      <c r="E38" s="17">
        <f>VLOOKUP(A38,'[3]Sheet1'!$A$523:$S$569,5,FALSE)/100</f>
        <v>0.0064679415073115865</v>
      </c>
      <c r="F38" s="16">
        <f>VLOOKUP(A38,'[3]Sheet1'!$A$523:$S$569,6,FALSE)</f>
        <v>31</v>
      </c>
      <c r="G38" s="17">
        <f>VLOOKUP(A38,'[3]Sheet1'!$A$523:$S$569,7,FALSE)/100</f>
        <v>0.007922310247891643</v>
      </c>
      <c r="H38" s="16">
        <f>VLOOKUP(A38,'[3]Sheet1'!$A$523:$S$569,8,FALSE)</f>
        <v>30</v>
      </c>
      <c r="I38" s="17">
        <f>VLOOKUP(A38,'[3]Sheet1'!$A$523:$S$569,9,FALSE)/100</f>
        <v>0.006902899217671422</v>
      </c>
      <c r="J38" s="16">
        <f>VLOOKUP(A38,'[3]Sheet1'!$A$523:$S$569,10,FALSE)</f>
        <v>10</v>
      </c>
      <c r="K38" s="17">
        <f>VLOOKUP(A38,'[3]Sheet1'!$A$523:$S$569,11,FALSE)/100</f>
        <v>0.004387889425186486</v>
      </c>
      <c r="L38" s="16">
        <f>VLOOKUP(A38,'[3]Sheet1'!$A$523:$S$569,12,FALSE)</f>
        <v>15</v>
      </c>
      <c r="M38" s="17">
        <f>VLOOKUP(A38,'[3]Sheet1'!$A$523:$S$569,13,FALSE)/100</f>
        <v>0.005758157389635317</v>
      </c>
      <c r="N38" s="16">
        <f>VLOOKUP(A38,'[3]Sheet1'!$A$523:$S$569,14,FALSE)</f>
        <v>1</v>
      </c>
      <c r="O38" s="17">
        <f>VLOOKUP(A38,'[3]Sheet1'!$A$523:$S$569,15,FALSE)/100</f>
        <v>0.0009478672985781991</v>
      </c>
      <c r="P38" s="16">
        <f>VLOOKUP(A38,'[3]Sheet1'!$A$523:$S$569,16,FALSE)</f>
        <v>2</v>
      </c>
      <c r="Q38" s="17">
        <f>VLOOKUP(A38,'[3]Sheet1'!$A$523:$S$569,17,FALSE)/100</f>
        <v>0.0027548209366391185</v>
      </c>
      <c r="R38" s="16">
        <f>VLOOKUP(A38,'[3]Sheet1'!$A$523:$S$569,18,FALSE)</f>
        <v>172</v>
      </c>
      <c r="S38" s="17">
        <f>VLOOKUP(A38,'[3]Sheet1'!$A$523:$S$569,19,FALSE)/100</f>
        <v>0.004578242700098486</v>
      </c>
    </row>
    <row r="39" spans="1:19" ht="14.25">
      <c r="A39" s="12" t="s">
        <v>127</v>
      </c>
      <c r="B39" s="16">
        <f>VLOOKUP(A39,'[3]Sheet1'!$A$523:$S$569,2,FALSE)</f>
        <v>246</v>
      </c>
      <c r="C39" s="17">
        <f>VLOOKUP(A39,'[3]Sheet1'!$A$523:$S$569,3,FALSE)/100</f>
        <v>0.012887002986012887</v>
      </c>
      <c r="D39" s="16">
        <f>VLOOKUP(A39,'[3]Sheet1'!$A$523:$S$569,4,FALSE)</f>
        <v>52</v>
      </c>
      <c r="E39" s="17">
        <f>VLOOKUP(A39,'[3]Sheet1'!$A$523:$S$569,5,FALSE)/100</f>
        <v>0.014623172103487065</v>
      </c>
      <c r="F39" s="16">
        <f>VLOOKUP(A39,'[3]Sheet1'!$A$523:$S$569,6,FALSE)</f>
        <v>71</v>
      </c>
      <c r="G39" s="17">
        <f>VLOOKUP(A39,'[3]Sheet1'!$A$523:$S$569,7,FALSE)/100</f>
        <v>0.018144646051622797</v>
      </c>
      <c r="H39" s="16">
        <f>VLOOKUP(A39,'[3]Sheet1'!$A$523:$S$569,8,FALSE)</f>
        <v>96</v>
      </c>
      <c r="I39" s="17">
        <f>VLOOKUP(A39,'[3]Sheet1'!$A$523:$S$569,9,FALSE)/100</f>
        <v>0.022089277496548553</v>
      </c>
      <c r="J39" s="16">
        <f>VLOOKUP(A39,'[3]Sheet1'!$A$523:$S$569,10,FALSE)</f>
        <v>47</v>
      </c>
      <c r="K39" s="17">
        <f>VLOOKUP(A39,'[3]Sheet1'!$A$523:$S$569,11,FALSE)/100</f>
        <v>0.020623080298376482</v>
      </c>
      <c r="L39" s="16">
        <f>VLOOKUP(A39,'[3]Sheet1'!$A$523:$S$569,12,FALSE)</f>
        <v>33</v>
      </c>
      <c r="M39" s="17">
        <f>VLOOKUP(A39,'[3]Sheet1'!$A$523:$S$569,13,FALSE)/100</f>
        <v>0.012667946257197698</v>
      </c>
      <c r="N39" s="16">
        <f>VLOOKUP(A39,'[3]Sheet1'!$A$523:$S$569,14,FALSE)</f>
        <v>13</v>
      </c>
      <c r="O39" s="17">
        <f>VLOOKUP(A39,'[3]Sheet1'!$A$523:$S$569,15,FALSE)/100</f>
        <v>0.012322274881516588</v>
      </c>
      <c r="P39" s="16">
        <f>VLOOKUP(A39,'[3]Sheet1'!$A$523:$S$569,16,FALSE)</f>
        <v>5</v>
      </c>
      <c r="Q39" s="17">
        <f>VLOOKUP(A39,'[3]Sheet1'!$A$523:$S$569,17,FALSE)/100</f>
        <v>0.006887052341597797</v>
      </c>
      <c r="R39" s="16">
        <f>VLOOKUP(A39,'[3]Sheet1'!$A$523:$S$569,18,FALSE)</f>
        <v>563</v>
      </c>
      <c r="S39" s="17">
        <f>VLOOKUP(A39,'[3]Sheet1'!$A$523:$S$569,19,FALSE)/100</f>
        <v>0.014985759535787487</v>
      </c>
    </row>
    <row r="40" spans="1:19" ht="14.25">
      <c r="A40" s="12" t="s">
        <v>128</v>
      </c>
      <c r="B40" s="16">
        <f>VLOOKUP(A40,'[3]Sheet1'!$A$523:$S$569,2,FALSE)</f>
        <v>36</v>
      </c>
      <c r="C40" s="17">
        <f>VLOOKUP(A40,'[3]Sheet1'!$A$523:$S$569,3,FALSE)/100</f>
        <v>0.001885902876001886</v>
      </c>
      <c r="D40" s="16">
        <f>VLOOKUP(A40,'[3]Sheet1'!$A$523:$S$569,4,FALSE)</f>
        <v>9</v>
      </c>
      <c r="E40" s="17">
        <f>VLOOKUP(A40,'[3]Sheet1'!$A$523:$S$569,5,FALSE)/100</f>
        <v>0.002530933633295838</v>
      </c>
      <c r="F40" s="16">
        <f>VLOOKUP(A40,'[3]Sheet1'!$A$523:$S$569,6,FALSE)</f>
        <v>27</v>
      </c>
      <c r="G40" s="17">
        <f>VLOOKUP(A40,'[3]Sheet1'!$A$523:$S$569,7,FALSE)/100</f>
        <v>0.006900076667518528</v>
      </c>
      <c r="H40" s="16">
        <f>VLOOKUP(A40,'[3]Sheet1'!$A$523:$S$569,8,FALSE)</f>
        <v>26</v>
      </c>
      <c r="I40" s="17">
        <f>VLOOKUP(A40,'[3]Sheet1'!$A$523:$S$569,9,FALSE)/100</f>
        <v>0.0059825126553152315</v>
      </c>
      <c r="J40" s="16">
        <f>VLOOKUP(A40,'[3]Sheet1'!$A$523:$S$569,10,FALSE)</f>
        <v>14</v>
      </c>
      <c r="K40" s="17">
        <f>VLOOKUP(A40,'[3]Sheet1'!$A$523:$S$569,11,FALSE)/100</f>
        <v>0.00614304519526108</v>
      </c>
      <c r="L40" s="16">
        <f>VLOOKUP(A40,'[3]Sheet1'!$A$523:$S$569,12,FALSE)</f>
        <v>13</v>
      </c>
      <c r="M40" s="17">
        <f>VLOOKUP(A40,'[3]Sheet1'!$A$523:$S$569,13,FALSE)/100</f>
        <v>0.0049904030710172746</v>
      </c>
      <c r="N40" s="16">
        <f>VLOOKUP(A40,'[3]Sheet1'!$A$523:$S$569,14,FALSE)</f>
        <v>5</v>
      </c>
      <c r="O40" s="17">
        <f>VLOOKUP(A40,'[3]Sheet1'!$A$523:$S$569,15,FALSE)/100</f>
        <v>0.004739336492890996</v>
      </c>
      <c r="P40" s="16">
        <f>VLOOKUP(A40,'[3]Sheet1'!$A$523:$S$569,16,FALSE)</f>
        <v>3</v>
      </c>
      <c r="Q40" s="17">
        <f>VLOOKUP(A40,'[3]Sheet1'!$A$523:$S$569,17,FALSE)/100</f>
        <v>0.004132231404958678</v>
      </c>
      <c r="R40" s="16">
        <f>VLOOKUP(A40,'[3]Sheet1'!$A$523:$S$569,18,FALSE)</f>
        <v>133</v>
      </c>
      <c r="S40" s="17">
        <f>VLOOKUP(A40,'[3]Sheet1'!$A$523:$S$569,19,FALSE)/100</f>
        <v>0.0035401527855412705</v>
      </c>
    </row>
    <row r="41" spans="1:19" ht="14.25">
      <c r="A41" s="12" t="s">
        <v>129</v>
      </c>
      <c r="B41" s="16">
        <f>VLOOKUP(A41,'[3]Sheet1'!$A$523:$S$569,2,FALSE)</f>
        <v>105</v>
      </c>
      <c r="C41" s="17">
        <f>VLOOKUP(A41,'[3]Sheet1'!$A$523:$S$569,3,FALSE)/100</f>
        <v>0.005500550055005501</v>
      </c>
      <c r="D41" s="16">
        <f>VLOOKUP(A41,'[3]Sheet1'!$A$523:$S$569,4,FALSE)</f>
        <v>26</v>
      </c>
      <c r="E41" s="17">
        <f>VLOOKUP(A41,'[3]Sheet1'!$A$523:$S$569,5,FALSE)/100</f>
        <v>0.007311586051743532</v>
      </c>
      <c r="F41" s="16">
        <f>VLOOKUP(A41,'[3]Sheet1'!$A$523:$S$569,6,FALSE)</f>
        <v>26</v>
      </c>
      <c r="G41" s="17">
        <f>VLOOKUP(A41,'[3]Sheet1'!$A$523:$S$569,7,FALSE)/100</f>
        <v>0.006644518272425249</v>
      </c>
      <c r="H41" s="16">
        <f>VLOOKUP(A41,'[3]Sheet1'!$A$523:$S$569,8,FALSE)</f>
        <v>31</v>
      </c>
      <c r="I41" s="17">
        <f>VLOOKUP(A41,'[3]Sheet1'!$A$523:$S$569,9,FALSE)/100</f>
        <v>0.007132995858260469</v>
      </c>
      <c r="J41" s="16">
        <f>VLOOKUP(A41,'[3]Sheet1'!$A$523:$S$569,10,FALSE)</f>
        <v>19</v>
      </c>
      <c r="K41" s="17">
        <f>VLOOKUP(A41,'[3]Sheet1'!$A$523:$S$569,11,FALSE)/100</f>
        <v>0.00833698990785432</v>
      </c>
      <c r="L41" s="16">
        <f>VLOOKUP(A41,'[3]Sheet1'!$A$523:$S$569,12,FALSE)</f>
        <v>12</v>
      </c>
      <c r="M41" s="17">
        <f>VLOOKUP(A41,'[3]Sheet1'!$A$523:$S$569,13,FALSE)/100</f>
        <v>0.004606525911708253</v>
      </c>
      <c r="N41" s="16">
        <f>VLOOKUP(A41,'[3]Sheet1'!$A$523:$S$569,14,FALSE)</f>
        <v>11</v>
      </c>
      <c r="O41" s="17">
        <f>VLOOKUP(A41,'[3]Sheet1'!$A$523:$S$569,15,FALSE)/100</f>
        <v>0.010426540284360191</v>
      </c>
      <c r="P41" s="16">
        <f>VLOOKUP(A41,'[3]Sheet1'!$A$523:$S$569,16,FALSE)</f>
        <v>5</v>
      </c>
      <c r="Q41" s="17">
        <f>VLOOKUP(A41,'[3]Sheet1'!$A$523:$S$569,17,FALSE)/100</f>
        <v>0.006887052341597797</v>
      </c>
      <c r="R41" s="16">
        <f>VLOOKUP(A41,'[3]Sheet1'!$A$523:$S$569,18,FALSE)</f>
        <v>235</v>
      </c>
      <c r="S41" s="17">
        <f>VLOOKUP(A41,'[3]Sheet1'!$A$523:$S$569,19,FALSE)/100</f>
        <v>0.00625515717746014</v>
      </c>
    </row>
    <row r="42" spans="1:19" ht="14.25">
      <c r="A42" s="12" t="s">
        <v>130</v>
      </c>
      <c r="B42" s="16">
        <f>VLOOKUP(A42,'[3]Sheet1'!$A$523:$S$569,2,FALSE)</f>
        <v>55</v>
      </c>
      <c r="C42" s="17">
        <f>VLOOKUP(A42,'[3]Sheet1'!$A$523:$S$569,3,FALSE)/100</f>
        <v>0.0028812405050028813</v>
      </c>
      <c r="D42" s="16">
        <f>VLOOKUP(A42,'[3]Sheet1'!$A$523:$S$569,4,FALSE)</f>
        <v>9</v>
      </c>
      <c r="E42" s="17">
        <f>VLOOKUP(A42,'[3]Sheet1'!$A$523:$S$569,5,FALSE)/100</f>
        <v>0.002530933633295838</v>
      </c>
      <c r="F42" s="16">
        <f>VLOOKUP(A42,'[3]Sheet1'!$A$523:$S$569,6,FALSE)</f>
        <v>8</v>
      </c>
      <c r="G42" s="17">
        <f>VLOOKUP(A42,'[3]Sheet1'!$A$523:$S$569,7,FALSE)/100</f>
        <v>0.0020444671607462305</v>
      </c>
      <c r="H42" s="16">
        <f>VLOOKUP(A42,'[3]Sheet1'!$A$523:$S$569,8,FALSE)</f>
        <v>22</v>
      </c>
      <c r="I42" s="17">
        <f>VLOOKUP(A42,'[3]Sheet1'!$A$523:$S$569,9,FALSE)/100</f>
        <v>0.0050621260929590425</v>
      </c>
      <c r="J42" s="16">
        <f>VLOOKUP(A42,'[3]Sheet1'!$A$523:$S$569,10,FALSE)</f>
        <v>8</v>
      </c>
      <c r="K42" s="17">
        <f>VLOOKUP(A42,'[3]Sheet1'!$A$523:$S$569,11,FALSE)/100</f>
        <v>0.0035103115401491887</v>
      </c>
      <c r="L42" s="16">
        <f>VLOOKUP(A42,'[3]Sheet1'!$A$523:$S$569,12,FALSE)</f>
        <v>13</v>
      </c>
      <c r="M42" s="17">
        <f>VLOOKUP(A42,'[3]Sheet1'!$A$523:$S$569,13,FALSE)/100</f>
        <v>0.0049904030710172746</v>
      </c>
      <c r="N42" s="16">
        <f>VLOOKUP(A42,'[3]Sheet1'!$A$523:$S$569,14,FALSE)</f>
        <v>3</v>
      </c>
      <c r="O42" s="17">
        <f>VLOOKUP(A42,'[3]Sheet1'!$A$523:$S$569,15,FALSE)/100</f>
        <v>0.002843601895734597</v>
      </c>
      <c r="P42" s="16">
        <f>VLOOKUP(A42,'[3]Sheet1'!$A$523:$S$569,16,FALSE)</f>
        <v>4</v>
      </c>
      <c r="Q42" s="17">
        <f>VLOOKUP(A42,'[3]Sheet1'!$A$523:$S$569,17,FALSE)/100</f>
        <v>0.005509641873278237</v>
      </c>
      <c r="R42" s="16">
        <f>VLOOKUP(A42,'[3]Sheet1'!$A$523:$S$569,18,FALSE)</f>
        <v>122</v>
      </c>
      <c r="S42" s="17">
        <f>VLOOKUP(A42,'[3]Sheet1'!$A$523:$S$569,19,FALSE)/100</f>
        <v>0.0032473581942559023</v>
      </c>
    </row>
    <row r="43" spans="1:19" ht="14.25">
      <c r="A43" s="12" t="s">
        <v>131</v>
      </c>
      <c r="B43" s="16">
        <f>VLOOKUP(A43,'[3]Sheet1'!$A$523:$S$569,2,FALSE)</f>
        <v>70</v>
      </c>
      <c r="C43" s="17">
        <f>VLOOKUP(A43,'[3]Sheet1'!$A$523:$S$569,3,FALSE)/100</f>
        <v>0.003667033370003667</v>
      </c>
      <c r="D43" s="16">
        <f>VLOOKUP(A43,'[3]Sheet1'!$A$523:$S$569,4,FALSE)</f>
        <v>22</v>
      </c>
      <c r="E43" s="17">
        <f>VLOOKUP(A43,'[3]Sheet1'!$A$523:$S$569,5,FALSE)/100</f>
        <v>0.006186726659167604</v>
      </c>
      <c r="F43" s="16">
        <f>VLOOKUP(A43,'[3]Sheet1'!$A$523:$S$569,6,FALSE)</f>
        <v>15</v>
      </c>
      <c r="G43" s="17">
        <f>VLOOKUP(A43,'[3]Sheet1'!$A$523:$S$569,7,FALSE)/100</f>
        <v>0.003833375926399182</v>
      </c>
      <c r="H43" s="16">
        <f>VLOOKUP(A43,'[3]Sheet1'!$A$523:$S$569,8,FALSE)</f>
        <v>20</v>
      </c>
      <c r="I43" s="17">
        <f>VLOOKUP(A43,'[3]Sheet1'!$A$523:$S$569,9,FALSE)/100</f>
        <v>0.004601932811780948</v>
      </c>
      <c r="J43" s="16">
        <f>VLOOKUP(A43,'[3]Sheet1'!$A$523:$S$569,10,FALSE)</f>
        <v>10</v>
      </c>
      <c r="K43" s="17">
        <f>VLOOKUP(A43,'[3]Sheet1'!$A$523:$S$569,11,FALSE)/100</f>
        <v>0.004387889425186486</v>
      </c>
      <c r="L43" s="16">
        <f>VLOOKUP(A43,'[3]Sheet1'!$A$523:$S$569,12,FALSE)</f>
        <v>21</v>
      </c>
      <c r="M43" s="17">
        <f>VLOOKUP(A43,'[3]Sheet1'!$A$523:$S$569,13,FALSE)/100</f>
        <v>0.008061420345489444</v>
      </c>
      <c r="N43" s="16">
        <f>VLOOKUP(A43,'[3]Sheet1'!$A$523:$S$569,14,FALSE)</f>
        <v>8</v>
      </c>
      <c r="O43" s="17">
        <f>VLOOKUP(A43,'[3]Sheet1'!$A$523:$S$569,15,FALSE)/100</f>
        <v>0.007582938388625593</v>
      </c>
      <c r="P43" s="16">
        <f>VLOOKUP(A43,'[3]Sheet1'!$A$523:$S$569,16,FALSE)</f>
        <v>8</v>
      </c>
      <c r="Q43" s="17">
        <f>VLOOKUP(A43,'[3]Sheet1'!$A$523:$S$569,17,FALSE)/100</f>
        <v>0.011019283746556474</v>
      </c>
      <c r="R43" s="16">
        <f>VLOOKUP(A43,'[3]Sheet1'!$A$523:$S$569,18,FALSE)</f>
        <v>174</v>
      </c>
      <c r="S43" s="17">
        <f>VLOOKUP(A43,'[3]Sheet1'!$A$523:$S$569,19,FALSE)/100</f>
        <v>0.0046314780803321885</v>
      </c>
    </row>
    <row r="44" spans="1:19" ht="14.25">
      <c r="A44" s="12" t="s">
        <v>132</v>
      </c>
      <c r="B44" s="16">
        <f>VLOOKUP(A44,'[3]Sheet1'!$A$523:$S$569,2,FALSE)</f>
        <v>94</v>
      </c>
      <c r="C44" s="17">
        <f>VLOOKUP(A44,'[3]Sheet1'!$A$523:$S$569,3,FALSE)/100</f>
        <v>0.004924301954004925</v>
      </c>
      <c r="D44" s="16">
        <f>VLOOKUP(A44,'[3]Sheet1'!$A$523:$S$569,4,FALSE)</f>
        <v>18</v>
      </c>
      <c r="E44" s="17">
        <f>VLOOKUP(A44,'[3]Sheet1'!$A$523:$S$569,5,FALSE)/100</f>
        <v>0.005061867266591676</v>
      </c>
      <c r="F44" s="16">
        <f>VLOOKUP(A44,'[3]Sheet1'!$A$523:$S$569,6,FALSE)</f>
        <v>26</v>
      </c>
      <c r="G44" s="17">
        <f>VLOOKUP(A44,'[3]Sheet1'!$A$523:$S$569,7,FALSE)/100</f>
        <v>0.006644518272425249</v>
      </c>
      <c r="H44" s="16">
        <f>VLOOKUP(A44,'[3]Sheet1'!$A$523:$S$569,8,FALSE)</f>
        <v>21</v>
      </c>
      <c r="I44" s="17">
        <f>VLOOKUP(A44,'[3]Sheet1'!$A$523:$S$569,9,FALSE)/100</f>
        <v>0.004832029452369995</v>
      </c>
      <c r="J44" s="16">
        <f>VLOOKUP(A44,'[3]Sheet1'!$A$523:$S$569,10,FALSE)</f>
        <v>17</v>
      </c>
      <c r="K44" s="17">
        <f>VLOOKUP(A44,'[3]Sheet1'!$A$523:$S$569,11,FALSE)/100</f>
        <v>0.007459412022817024</v>
      </c>
      <c r="L44" s="16">
        <f>VLOOKUP(A44,'[3]Sheet1'!$A$523:$S$569,12,FALSE)</f>
        <v>23</v>
      </c>
      <c r="M44" s="17">
        <f>VLOOKUP(A44,'[3]Sheet1'!$A$523:$S$569,13,FALSE)/100</f>
        <v>0.008829174664107486</v>
      </c>
      <c r="N44" s="16">
        <f>VLOOKUP(A44,'[3]Sheet1'!$A$523:$S$569,14,FALSE)</f>
        <v>11</v>
      </c>
      <c r="O44" s="17">
        <f>VLOOKUP(A44,'[3]Sheet1'!$A$523:$S$569,15,FALSE)/100</f>
        <v>0.010426540284360191</v>
      </c>
      <c r="P44" s="16">
        <f>VLOOKUP(A44,'[3]Sheet1'!$A$523:$S$569,16,FALSE)</f>
        <v>6</v>
      </c>
      <c r="Q44" s="17">
        <f>VLOOKUP(A44,'[3]Sheet1'!$A$523:$S$569,17,FALSE)/100</f>
        <v>0.008264462809917356</v>
      </c>
      <c r="R44" s="16">
        <f>VLOOKUP(A44,'[3]Sheet1'!$A$523:$S$569,18,FALSE)</f>
        <v>216</v>
      </c>
      <c r="S44" s="17">
        <f>VLOOKUP(A44,'[3]Sheet1'!$A$523:$S$569,19,FALSE)/100</f>
        <v>0.0057494210652399595</v>
      </c>
    </row>
    <row r="45" spans="1:19" ht="14.25">
      <c r="A45" s="12" t="s">
        <v>133</v>
      </c>
      <c r="B45" s="16">
        <f>VLOOKUP(A45,'[3]Sheet1'!$A$523:$S$569,2,FALSE)</f>
        <v>19</v>
      </c>
      <c r="C45" s="17">
        <f>VLOOKUP(A45,'[3]Sheet1'!$A$523:$S$569,3,FALSE)/100</f>
        <v>0.0009953376290009954</v>
      </c>
      <c r="D45" s="16">
        <f>VLOOKUP(A45,'[3]Sheet1'!$A$523:$S$569,4,FALSE)</f>
        <v>5</v>
      </c>
      <c r="E45" s="17">
        <f>VLOOKUP(A45,'[3]Sheet1'!$A$523:$S$569,5,FALSE)/100</f>
        <v>0.0014060742407199101</v>
      </c>
      <c r="F45" s="16">
        <f>VLOOKUP(A45,'[3]Sheet1'!$A$523:$S$569,6,FALSE)</f>
        <v>9</v>
      </c>
      <c r="G45" s="17">
        <f>VLOOKUP(A45,'[3]Sheet1'!$A$523:$S$569,7,FALSE)/100</f>
        <v>0.002300025555839509</v>
      </c>
      <c r="H45" s="16">
        <f>VLOOKUP(A45,'[3]Sheet1'!$A$523:$S$569,8,FALSE)</f>
        <v>11</v>
      </c>
      <c r="I45" s="17">
        <f>VLOOKUP(A45,'[3]Sheet1'!$A$523:$S$569,9,FALSE)/100</f>
        <v>0.0025310630464795212</v>
      </c>
      <c r="J45" s="16">
        <f>VLOOKUP(A45,'[3]Sheet1'!$A$523:$S$569,10,FALSE)</f>
        <v>5</v>
      </c>
      <c r="K45" s="17">
        <f>VLOOKUP(A45,'[3]Sheet1'!$A$523:$S$569,11,FALSE)/100</f>
        <v>0.002193944712593243</v>
      </c>
      <c r="L45" s="16">
        <f>VLOOKUP(A45,'[3]Sheet1'!$A$523:$S$569,12,FALSE)</f>
        <v>8</v>
      </c>
      <c r="M45" s="17">
        <f>VLOOKUP(A45,'[3]Sheet1'!$A$523:$S$569,13,FALSE)/100</f>
        <v>0.003071017274472169</v>
      </c>
      <c r="N45" s="16">
        <f>VLOOKUP(A45,'[3]Sheet1'!$A$523:$S$569,14,FALSE)</f>
        <v>2</v>
      </c>
      <c r="O45" s="17">
        <f>VLOOKUP(A45,'[3]Sheet1'!$A$523:$S$569,15,FALSE)/100</f>
        <v>0.0018957345971563982</v>
      </c>
      <c r="P45" s="16">
        <f>VLOOKUP(A45,'[3]Sheet1'!$A$523:$S$569,16,FALSE)</f>
        <v>0</v>
      </c>
      <c r="Q45" s="17">
        <f>VLOOKUP(A45,'[3]Sheet1'!$A$523:$S$569,17,FALSE)/100</f>
        <v>0</v>
      </c>
      <c r="R45" s="16">
        <f>VLOOKUP(A45,'[3]Sheet1'!$A$523:$S$569,18,FALSE)</f>
        <v>59</v>
      </c>
      <c r="S45" s="17">
        <f>VLOOKUP(A45,'[3]Sheet1'!$A$523:$S$569,19,FALSE)/100</f>
        <v>0.0015704437168942479</v>
      </c>
    </row>
    <row r="46" spans="1:19" ht="14.25">
      <c r="A46" s="12" t="s">
        <v>134</v>
      </c>
      <c r="B46" s="16">
        <f>VLOOKUP(A46,'[3]Sheet1'!$A$523:$S$569,2,FALSE)</f>
        <v>82</v>
      </c>
      <c r="C46" s="17">
        <f>VLOOKUP(A46,'[3]Sheet1'!$A$523:$S$569,3,FALSE)/100</f>
        <v>0.0042956676620042955</v>
      </c>
      <c r="D46" s="16">
        <f>VLOOKUP(A46,'[3]Sheet1'!$A$523:$S$569,4,FALSE)</f>
        <v>33</v>
      </c>
      <c r="E46" s="17">
        <f>VLOOKUP(A46,'[3]Sheet1'!$A$523:$S$569,5,FALSE)/100</f>
        <v>0.009280089988751405</v>
      </c>
      <c r="F46" s="16">
        <f>VLOOKUP(A46,'[3]Sheet1'!$A$523:$S$569,6,FALSE)</f>
        <v>36</v>
      </c>
      <c r="G46" s="17">
        <f>VLOOKUP(A46,'[3]Sheet1'!$A$523:$S$569,7,FALSE)/100</f>
        <v>0.009200102223358037</v>
      </c>
      <c r="H46" s="16">
        <f>VLOOKUP(A46,'[3]Sheet1'!$A$523:$S$569,8,FALSE)</f>
        <v>29</v>
      </c>
      <c r="I46" s="17">
        <f>VLOOKUP(A46,'[3]Sheet1'!$A$523:$S$569,9,FALSE)/100</f>
        <v>0.006672802577082373</v>
      </c>
      <c r="J46" s="16">
        <f>VLOOKUP(A46,'[3]Sheet1'!$A$523:$S$569,10,FALSE)</f>
        <v>35</v>
      </c>
      <c r="K46" s="17">
        <f>VLOOKUP(A46,'[3]Sheet1'!$A$523:$S$569,11,FALSE)/100</f>
        <v>0.015357612988152698</v>
      </c>
      <c r="L46" s="16">
        <f>VLOOKUP(A46,'[3]Sheet1'!$A$523:$S$569,12,FALSE)</f>
        <v>23</v>
      </c>
      <c r="M46" s="17">
        <f>VLOOKUP(A46,'[3]Sheet1'!$A$523:$S$569,13,FALSE)/100</f>
        <v>0.008829174664107486</v>
      </c>
      <c r="N46" s="16">
        <f>VLOOKUP(A46,'[3]Sheet1'!$A$523:$S$569,14,FALSE)</f>
        <v>8</v>
      </c>
      <c r="O46" s="17">
        <f>VLOOKUP(A46,'[3]Sheet1'!$A$523:$S$569,15,FALSE)/100</f>
        <v>0.007582938388625593</v>
      </c>
      <c r="P46" s="16">
        <f>VLOOKUP(A46,'[3]Sheet1'!$A$523:$S$569,16,FALSE)</f>
        <v>8</v>
      </c>
      <c r="Q46" s="17">
        <f>VLOOKUP(A46,'[3]Sheet1'!$A$523:$S$569,17,FALSE)/100</f>
        <v>0.011019283746556474</v>
      </c>
      <c r="R46" s="16">
        <f>VLOOKUP(A46,'[3]Sheet1'!$A$523:$S$569,18,FALSE)</f>
        <v>254</v>
      </c>
      <c r="S46" s="17">
        <f>VLOOKUP(A46,'[3]Sheet1'!$A$523:$S$569,19,FALSE)/100</f>
        <v>0.006760893289680322</v>
      </c>
    </row>
    <row r="47" spans="1:19" ht="14.25">
      <c r="A47" s="12" t="s">
        <v>135</v>
      </c>
      <c r="B47" s="16">
        <f>VLOOKUP(A47,'[3]Sheet1'!$A$523:$S$569,2,FALSE)</f>
        <v>323</v>
      </c>
      <c r="C47" s="17">
        <f>VLOOKUP(A47,'[3]Sheet1'!$A$523:$S$569,3,FALSE)/100</f>
        <v>0.016920739693016922</v>
      </c>
      <c r="D47" s="16">
        <f>VLOOKUP(A47,'[3]Sheet1'!$A$523:$S$569,4,FALSE)</f>
        <v>91</v>
      </c>
      <c r="E47" s="17">
        <f>VLOOKUP(A47,'[3]Sheet1'!$A$523:$S$569,5,FALSE)/100</f>
        <v>0.025590551181102362</v>
      </c>
      <c r="F47" s="16">
        <f>VLOOKUP(A47,'[3]Sheet1'!$A$523:$S$569,6,FALSE)</f>
        <v>112</v>
      </c>
      <c r="G47" s="17">
        <f>VLOOKUP(A47,'[3]Sheet1'!$A$523:$S$569,7,FALSE)/100</f>
        <v>0.028622540250447227</v>
      </c>
      <c r="H47" s="16">
        <f>VLOOKUP(A47,'[3]Sheet1'!$A$523:$S$569,8,FALSE)</f>
        <v>139</v>
      </c>
      <c r="I47" s="17">
        <f>VLOOKUP(A47,'[3]Sheet1'!$A$523:$S$569,9,FALSE)/100</f>
        <v>0.03198343304187759</v>
      </c>
      <c r="J47" s="16">
        <f>VLOOKUP(A47,'[3]Sheet1'!$A$523:$S$569,10,FALSE)</f>
        <v>58</v>
      </c>
      <c r="K47" s="17">
        <f>VLOOKUP(A47,'[3]Sheet1'!$A$523:$S$569,11,FALSE)/100</f>
        <v>0.025449758666081616</v>
      </c>
      <c r="L47" s="16">
        <f>VLOOKUP(A47,'[3]Sheet1'!$A$523:$S$569,12,FALSE)</f>
        <v>71</v>
      </c>
      <c r="M47" s="17">
        <f>VLOOKUP(A47,'[3]Sheet1'!$A$523:$S$569,13,FALSE)/100</f>
        <v>0.0272552783109405</v>
      </c>
      <c r="N47" s="16">
        <f>VLOOKUP(A47,'[3]Sheet1'!$A$523:$S$569,14,FALSE)</f>
        <v>33</v>
      </c>
      <c r="O47" s="17">
        <f>VLOOKUP(A47,'[3]Sheet1'!$A$523:$S$569,15,FALSE)/100</f>
        <v>0.03127962085308057</v>
      </c>
      <c r="P47" s="16">
        <f>VLOOKUP(A47,'[3]Sheet1'!$A$523:$S$569,16,FALSE)</f>
        <v>31</v>
      </c>
      <c r="Q47" s="17">
        <f>VLOOKUP(A47,'[3]Sheet1'!$A$523:$S$569,17,FALSE)/100</f>
        <v>0.04269972451790634</v>
      </c>
      <c r="R47" s="16">
        <f>VLOOKUP(A47,'[3]Sheet1'!$A$523:$S$569,18,FALSE)</f>
        <v>858</v>
      </c>
      <c r="S47" s="17">
        <f>VLOOKUP(A47,'[3]Sheet1'!$A$523:$S$569,19,FALSE)/100</f>
        <v>0.022837978120258725</v>
      </c>
    </row>
    <row r="48" spans="1:19" ht="14.25">
      <c r="A48" s="12" t="s">
        <v>136</v>
      </c>
      <c r="B48" s="16">
        <f>VLOOKUP(A48,'[3]Sheet1'!$A$523:$S$569,2,FALSE)</f>
        <v>56</v>
      </c>
      <c r="C48" s="17">
        <f>VLOOKUP(A48,'[3]Sheet1'!$A$523:$S$569,3,FALSE)/100</f>
        <v>0.002933626696002933</v>
      </c>
      <c r="D48" s="16">
        <f>VLOOKUP(A48,'[3]Sheet1'!$A$523:$S$569,4,FALSE)</f>
        <v>18</v>
      </c>
      <c r="E48" s="17">
        <f>VLOOKUP(A48,'[3]Sheet1'!$A$523:$S$569,5,FALSE)/100</f>
        <v>0.005061867266591676</v>
      </c>
      <c r="F48" s="16">
        <f>VLOOKUP(A48,'[3]Sheet1'!$A$523:$S$569,6,FALSE)</f>
        <v>19</v>
      </c>
      <c r="G48" s="17">
        <f>VLOOKUP(A48,'[3]Sheet1'!$A$523:$S$569,7,FALSE)/100</f>
        <v>0.004855609506772297</v>
      </c>
      <c r="H48" s="16">
        <f>VLOOKUP(A48,'[3]Sheet1'!$A$523:$S$569,8,FALSE)</f>
        <v>21</v>
      </c>
      <c r="I48" s="17">
        <f>VLOOKUP(A48,'[3]Sheet1'!$A$523:$S$569,9,FALSE)/100</f>
        <v>0.004832029452369995</v>
      </c>
      <c r="J48" s="16">
        <f>VLOOKUP(A48,'[3]Sheet1'!$A$523:$S$569,10,FALSE)</f>
        <v>15</v>
      </c>
      <c r="K48" s="17">
        <f>VLOOKUP(A48,'[3]Sheet1'!$A$523:$S$569,11,FALSE)/100</f>
        <v>0.006581834137779726</v>
      </c>
      <c r="L48" s="16">
        <f>VLOOKUP(A48,'[3]Sheet1'!$A$523:$S$569,12,FALSE)</f>
        <v>13</v>
      </c>
      <c r="M48" s="17">
        <f>VLOOKUP(A48,'[3]Sheet1'!$A$523:$S$569,13,FALSE)/100</f>
        <v>0.0049904030710172746</v>
      </c>
      <c r="N48" s="16">
        <f>VLOOKUP(A48,'[3]Sheet1'!$A$523:$S$569,14,FALSE)</f>
        <v>2</v>
      </c>
      <c r="O48" s="17">
        <f>VLOOKUP(A48,'[3]Sheet1'!$A$523:$S$569,15,FALSE)/100</f>
        <v>0.0018957345971563982</v>
      </c>
      <c r="P48" s="16">
        <f>VLOOKUP(A48,'[3]Sheet1'!$A$523:$S$569,16,FALSE)</f>
        <v>3</v>
      </c>
      <c r="Q48" s="17">
        <f>VLOOKUP(A48,'[3]Sheet1'!$A$523:$S$569,17,FALSE)/100</f>
        <v>0.004132231404958678</v>
      </c>
      <c r="R48" s="16">
        <f>VLOOKUP(A48,'[3]Sheet1'!$A$523:$S$569,18,FALSE)</f>
        <v>147</v>
      </c>
      <c r="S48" s="17">
        <f>VLOOKUP(A48,'[3]Sheet1'!$A$523:$S$569,19,FALSE)/100</f>
        <v>0.003912800447177194</v>
      </c>
    </row>
    <row r="49" spans="1:19" ht="14.25">
      <c r="A49" s="12" t="s">
        <v>137</v>
      </c>
      <c r="B49" s="16">
        <f>VLOOKUP(A49,'[3]Sheet1'!$A$523:$S$569,2,FALSE)</f>
        <v>36</v>
      </c>
      <c r="C49" s="17">
        <f>VLOOKUP(A49,'[3]Sheet1'!$A$523:$S$569,3,FALSE)/100</f>
        <v>0.001885902876001886</v>
      </c>
      <c r="D49" s="16">
        <f>VLOOKUP(A49,'[3]Sheet1'!$A$523:$S$569,4,FALSE)</f>
        <v>5</v>
      </c>
      <c r="E49" s="17">
        <f>VLOOKUP(A49,'[3]Sheet1'!$A$523:$S$569,5,FALSE)/100</f>
        <v>0.0014060742407199101</v>
      </c>
      <c r="F49" s="16">
        <f>VLOOKUP(A49,'[3]Sheet1'!$A$523:$S$569,6,FALSE)</f>
        <v>4</v>
      </c>
      <c r="G49" s="17">
        <f>VLOOKUP(A49,'[3]Sheet1'!$A$523:$S$569,7,FALSE)/100</f>
        <v>0.0010222335803731152</v>
      </c>
      <c r="H49" s="16">
        <f>VLOOKUP(A49,'[3]Sheet1'!$A$523:$S$569,8,FALSE)</f>
        <v>9</v>
      </c>
      <c r="I49" s="17">
        <f>VLOOKUP(A49,'[3]Sheet1'!$A$523:$S$569,9,FALSE)/100</f>
        <v>0.0020708697653014268</v>
      </c>
      <c r="J49" s="16">
        <f>VLOOKUP(A49,'[3]Sheet1'!$A$523:$S$569,10,FALSE)</f>
        <v>5</v>
      </c>
      <c r="K49" s="17">
        <f>VLOOKUP(A49,'[3]Sheet1'!$A$523:$S$569,11,FALSE)/100</f>
        <v>0.002193944712593243</v>
      </c>
      <c r="L49" s="16">
        <f>VLOOKUP(A49,'[3]Sheet1'!$A$523:$S$569,12,FALSE)</f>
        <v>9</v>
      </c>
      <c r="M49" s="17">
        <f>VLOOKUP(A49,'[3]Sheet1'!$A$523:$S$569,13,FALSE)/100</f>
        <v>0.00345489443378119</v>
      </c>
      <c r="N49" s="16">
        <f>VLOOKUP(A49,'[3]Sheet1'!$A$523:$S$569,14,FALSE)</f>
        <v>6</v>
      </c>
      <c r="O49" s="17">
        <f>VLOOKUP(A49,'[3]Sheet1'!$A$523:$S$569,15,FALSE)/100</f>
        <v>0.005687203791469194</v>
      </c>
      <c r="P49" s="16">
        <f>VLOOKUP(A49,'[3]Sheet1'!$A$523:$S$569,16,FALSE)</f>
        <v>2</v>
      </c>
      <c r="Q49" s="17">
        <f>VLOOKUP(A49,'[3]Sheet1'!$A$523:$S$569,17,FALSE)/100</f>
        <v>0.0027548209366391185</v>
      </c>
      <c r="R49" s="16">
        <f>VLOOKUP(A49,'[3]Sheet1'!$A$523:$S$569,18,FALSE)</f>
        <v>76</v>
      </c>
      <c r="S49" s="17">
        <f>VLOOKUP(A49,'[3]Sheet1'!$A$523:$S$569,19,FALSE)/100</f>
        <v>0.002022944448880726</v>
      </c>
    </row>
    <row r="50" spans="1:19" ht="15" thickBot="1">
      <c r="A50" s="44" t="s">
        <v>70</v>
      </c>
      <c r="B50" s="19">
        <f>VLOOKUP(A50,'[3]Sheet1'!$A$523:$S$569,2,FALSE)</f>
        <v>8770</v>
      </c>
      <c r="C50" s="20">
        <f>VLOOKUP(A50,'[3]Sheet1'!$A$523:$S$569,3,FALSE)/100</f>
        <v>0.4594268950704594</v>
      </c>
      <c r="D50" s="19">
        <f>VLOOKUP(A50,'[3]Sheet1'!$A$523:$S$569,4,FALSE)</f>
        <v>405</v>
      </c>
      <c r="E50" s="20">
        <f>VLOOKUP(A50,'[3]Sheet1'!$A$523:$S$569,5,FALSE)/100</f>
        <v>0.11389201349831271</v>
      </c>
      <c r="F50" s="19">
        <f>VLOOKUP(A50,'[3]Sheet1'!$A$523:$S$569,6,FALSE)</f>
        <v>420</v>
      </c>
      <c r="G50" s="20">
        <f>VLOOKUP(A50,'[3]Sheet1'!$A$523:$S$569,7,FALSE)/100</f>
        <v>0.1073345259391771</v>
      </c>
      <c r="H50" s="19">
        <f>VLOOKUP(A50,'[3]Sheet1'!$A$523:$S$569,8,FALSE)</f>
        <v>522</v>
      </c>
      <c r="I50" s="20">
        <f>VLOOKUP(A50,'[3]Sheet1'!$A$523:$S$569,9,FALSE)/100</f>
        <v>0.12011044638748274</v>
      </c>
      <c r="J50" s="19">
        <f>VLOOKUP(A50,'[3]Sheet1'!$A$523:$S$569,10,FALSE)</f>
        <v>278</v>
      </c>
      <c r="K50" s="20">
        <f>VLOOKUP(A50,'[3]Sheet1'!$A$523:$S$569,11,FALSE)/100</f>
        <v>0.12198332602018429</v>
      </c>
      <c r="L50" s="19">
        <f>VLOOKUP(A50,'[3]Sheet1'!$A$523:$S$569,12,FALSE)</f>
        <v>677</v>
      </c>
      <c r="M50" s="20">
        <f>VLOOKUP(A50,'[3]Sheet1'!$A$523:$S$569,13,FALSE)/100</f>
        <v>0.2598848368522073</v>
      </c>
      <c r="N50" s="19">
        <f>VLOOKUP(A50,'[3]Sheet1'!$A$523:$S$569,14,FALSE)</f>
        <v>344</v>
      </c>
      <c r="O50" s="20">
        <f>VLOOKUP(A50,'[3]Sheet1'!$A$523:$S$569,15,FALSE)/100</f>
        <v>0.32606635071090045</v>
      </c>
      <c r="P50" s="19">
        <f>VLOOKUP(A50,'[3]Sheet1'!$A$523:$S$569,16,FALSE)</f>
        <v>252</v>
      </c>
      <c r="Q50" s="20">
        <f>VLOOKUP(A50,'[3]Sheet1'!$A$523:$S$569,17,FALSE)/100</f>
        <v>0.34710743801652894</v>
      </c>
      <c r="R50" s="19">
        <f>VLOOKUP(A50,'[3]Sheet1'!$A$523:$S$569,18,FALSE)</f>
        <v>11668</v>
      </c>
      <c r="S50" s="20">
        <f>VLOOKUP(A50,'[3]Sheet1'!$A$523:$S$569,19,FALSE)/100</f>
        <v>0.3105752082834251</v>
      </c>
    </row>
    <row r="51" spans="1:19" ht="15" thickBot="1">
      <c r="A51" s="21" t="s">
        <v>60</v>
      </c>
      <c r="B51" s="53">
        <f>VLOOKUP(A51,'[3]Sheet1'!$A$523:$S$569,2,FALSE)</f>
        <v>19089</v>
      </c>
      <c r="C51" s="23">
        <f>VLOOKUP(A51,'[3]Sheet1'!$A$523:$S$569,3,FALSE)/100</f>
        <v>1</v>
      </c>
      <c r="D51" s="53">
        <f>VLOOKUP(A51,'[3]Sheet1'!$A$523:$S$569,4,FALSE)</f>
        <v>3556</v>
      </c>
      <c r="E51" s="23">
        <f>VLOOKUP(A51,'[3]Sheet1'!$A$523:$S$569,5,FALSE)/100</f>
        <v>1</v>
      </c>
      <c r="F51" s="53">
        <f>VLOOKUP(A51,'[3]Sheet1'!$A$523:$S$569,6,FALSE)</f>
        <v>3913</v>
      </c>
      <c r="G51" s="23">
        <f>VLOOKUP(A51,'[3]Sheet1'!$A$523:$S$569,7,FALSE)/100</f>
        <v>1</v>
      </c>
      <c r="H51" s="53">
        <f>VLOOKUP(A51,'[3]Sheet1'!$A$523:$S$569,8,FALSE)</f>
        <v>4346</v>
      </c>
      <c r="I51" s="23">
        <f>VLOOKUP(A51,'[3]Sheet1'!$A$523:$S$569,9,FALSE)/100</f>
        <v>1</v>
      </c>
      <c r="J51" s="53">
        <f>VLOOKUP(A51,'[3]Sheet1'!$A$523:$S$569,10,FALSE)</f>
        <v>2279</v>
      </c>
      <c r="K51" s="23">
        <f>VLOOKUP(A51,'[3]Sheet1'!$A$523:$S$569,11,FALSE)/100</f>
        <v>1</v>
      </c>
      <c r="L51" s="53">
        <f>VLOOKUP(A51,'[3]Sheet1'!$A$523:$S$569,12,FALSE)</f>
        <v>2605</v>
      </c>
      <c r="M51" s="23">
        <f>VLOOKUP(A51,'[3]Sheet1'!$A$523:$S$569,13,FALSE)/100</f>
        <v>1</v>
      </c>
      <c r="N51" s="53">
        <f>VLOOKUP(A51,'[3]Sheet1'!$A$523:$S$569,14,FALSE)</f>
        <v>1055</v>
      </c>
      <c r="O51" s="23">
        <f>VLOOKUP(A51,'[3]Sheet1'!$A$523:$S$569,15,FALSE)/100</f>
        <v>1</v>
      </c>
      <c r="P51" s="53">
        <f>VLOOKUP(A51,'[3]Sheet1'!$A$523:$S$569,16,FALSE)</f>
        <v>726</v>
      </c>
      <c r="Q51" s="23">
        <f>VLOOKUP(A51,'[3]Sheet1'!$A$523:$S$569,17,FALSE)/100</f>
        <v>1</v>
      </c>
      <c r="R51" s="53">
        <f>VLOOKUP(A51,'[3]Sheet1'!$A$523:$S$569,18,FALSE)</f>
        <v>37569</v>
      </c>
      <c r="S51" s="23">
        <f>VLOOKUP(A51,'[3]Sheet1'!$A$523:$S$569,19,FALSE)/100</f>
        <v>1</v>
      </c>
    </row>
    <row r="53" ht="14.25">
      <c r="B53" s="74"/>
    </row>
  </sheetData>
  <sheetProtection/>
  <mergeCells count="12">
    <mergeCell ref="L3:M3"/>
    <mergeCell ref="N3:O3"/>
    <mergeCell ref="P3:Q3"/>
    <mergeCell ref="R3:S3"/>
    <mergeCell ref="A1:S1"/>
    <mergeCell ref="A2:A4"/>
    <mergeCell ref="B2:S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4.28125" style="58" customWidth="1"/>
    <col min="2" max="5" width="10.7109375" style="58" hidden="1" customWidth="1"/>
    <col min="6" max="9" width="21.421875" style="58" customWidth="1"/>
    <col min="10" max="16384" width="8.8515625" style="58" customWidth="1"/>
  </cols>
  <sheetData>
    <row r="1" spans="1:9" ht="24.75" customHeight="1" thickBot="1" thickTop="1">
      <c r="A1" s="80" t="s">
        <v>138</v>
      </c>
      <c r="B1" s="81"/>
      <c r="C1" s="81"/>
      <c r="D1" s="81"/>
      <c r="E1" s="81"/>
      <c r="F1" s="81"/>
      <c r="G1" s="81"/>
      <c r="H1" s="81"/>
      <c r="I1" s="82"/>
    </row>
    <row r="2" spans="1:9" ht="24.75" customHeight="1" thickBot="1" thickTop="1">
      <c r="A2" s="83" t="s">
        <v>160</v>
      </c>
      <c r="B2" s="84"/>
      <c r="C2" s="84"/>
      <c r="D2" s="84"/>
      <c r="E2" s="84"/>
      <c r="F2" s="84"/>
      <c r="G2" s="84"/>
      <c r="H2" s="84"/>
      <c r="I2" s="85"/>
    </row>
    <row r="3" spans="1:9" ht="19.5" customHeight="1" thickBot="1" thickTop="1">
      <c r="A3" s="86" t="s">
        <v>11</v>
      </c>
      <c r="B3" s="77" t="s">
        <v>92</v>
      </c>
      <c r="C3" s="78"/>
      <c r="D3" s="78"/>
      <c r="E3" s="78"/>
      <c r="F3" s="78"/>
      <c r="G3" s="78"/>
      <c r="H3" s="78"/>
      <c r="I3" s="79"/>
    </row>
    <row r="4" spans="1:9" ht="19.5" customHeight="1">
      <c r="A4" s="86"/>
      <c r="B4" s="90">
        <v>2012</v>
      </c>
      <c r="C4" s="91"/>
      <c r="D4" s="90">
        <v>2013</v>
      </c>
      <c r="E4" s="91"/>
      <c r="F4" s="88">
        <v>2015</v>
      </c>
      <c r="G4" s="89"/>
      <c r="H4" s="88">
        <v>2016</v>
      </c>
      <c r="I4" s="89"/>
    </row>
    <row r="5" spans="1:9" ht="19.5" customHeight="1" thickBot="1">
      <c r="A5" s="87"/>
      <c r="B5" s="10" t="s">
        <v>12</v>
      </c>
      <c r="C5" s="11" t="s">
        <v>13</v>
      </c>
      <c r="D5" s="10" t="s">
        <v>12</v>
      </c>
      <c r="E5" s="11" t="s">
        <v>13</v>
      </c>
      <c r="F5" s="10" t="s">
        <v>12</v>
      </c>
      <c r="G5" s="11" t="s">
        <v>13</v>
      </c>
      <c r="H5" s="10" t="s">
        <v>12</v>
      </c>
      <c r="I5" s="11" t="s">
        <v>13</v>
      </c>
    </row>
    <row r="6" spans="1:9" ht="14.25">
      <c r="A6" s="59" t="s">
        <v>14</v>
      </c>
      <c r="B6" s="13">
        <v>12889</v>
      </c>
      <c r="C6" s="14">
        <v>0.0953906955401945</v>
      </c>
      <c r="D6" s="13">
        <v>11936</v>
      </c>
      <c r="E6" s="14">
        <v>0.09418745955841737</v>
      </c>
      <c r="F6" s="13">
        <f>VLOOKUP(A6,'[2]Sheet1'!$A$3:$C$49,2,FALSE)</f>
        <v>2491</v>
      </c>
      <c r="G6" s="14">
        <f>VLOOKUP(A6,'[2]Sheet1'!$A$3:$C$49,3,FALSE)/100</f>
        <v>0.06830646045848415</v>
      </c>
      <c r="H6" s="13">
        <f>VLOOKUP(A6,'[3]Sheet1'!$A$3:$C$50,2,FALSE)</f>
        <v>2690</v>
      </c>
      <c r="I6" s="64">
        <f>VLOOKUP(A6,'[3]Sheet1'!$A$3:$C$50,3,FALSE)/100</f>
        <v>0.07160158641433097</v>
      </c>
    </row>
    <row r="7" spans="1:9" ht="14.25">
      <c r="A7" s="60" t="s">
        <v>15</v>
      </c>
      <c r="B7" s="16">
        <v>3970</v>
      </c>
      <c r="C7" s="17">
        <v>0.029381725602806434</v>
      </c>
      <c r="D7" s="16">
        <v>3893</v>
      </c>
      <c r="E7" s="17">
        <v>0.030719820715559554</v>
      </c>
      <c r="F7" s="16">
        <f>VLOOKUP(A7,'[2]Sheet1'!$A$3:$C$49,2,FALSE)</f>
        <v>665</v>
      </c>
      <c r="G7" s="17">
        <f>VLOOKUP(A7,'[2]Sheet1'!$A$3:$C$49,3,FALSE)/100</f>
        <v>0.018235165076231217</v>
      </c>
      <c r="H7" s="13">
        <f>VLOOKUP(A7,'[3]Sheet1'!$A$3:$C$50,2,FALSE)</f>
        <v>823</v>
      </c>
      <c r="I7" s="65">
        <f>VLOOKUP(A7,'[3]Sheet1'!$A$3:$C$50,3,FALSE)/100</f>
        <v>0.021906358966168916</v>
      </c>
    </row>
    <row r="8" spans="1:9" ht="14.25">
      <c r="A8" s="60" t="s">
        <v>16</v>
      </c>
      <c r="B8" s="16">
        <v>6339</v>
      </c>
      <c r="C8" s="17">
        <v>0.046914548764783376</v>
      </c>
      <c r="D8" s="16">
        <v>5811</v>
      </c>
      <c r="E8" s="17">
        <v>0.04585483641873017</v>
      </c>
      <c r="F8" s="16">
        <f>VLOOKUP(A8,'[2]Sheet1'!$A$3:$C$49,2,FALSE)</f>
        <v>1216</v>
      </c>
      <c r="G8" s="17">
        <f>VLOOKUP(A8,'[2]Sheet1'!$A$3:$C$49,3,FALSE)/100</f>
        <v>0.03334430185367994</v>
      </c>
      <c r="H8" s="13">
        <f>VLOOKUP(A8,'[3]Sheet1'!$A$3:$C$50,2,FALSE)</f>
        <v>1202</v>
      </c>
      <c r="I8" s="65">
        <f>VLOOKUP(A8,'[3]Sheet1'!$A$3:$C$50,3,FALSE)/100</f>
        <v>0.03199446352045569</v>
      </c>
    </row>
    <row r="9" spans="1:9" ht="14.25">
      <c r="A9" s="60" t="s">
        <v>17</v>
      </c>
      <c r="B9" s="16">
        <v>7434</v>
      </c>
      <c r="C9" s="17">
        <v>0.05501857635548187</v>
      </c>
      <c r="D9" s="16">
        <v>7017</v>
      </c>
      <c r="E9" s="17">
        <v>0.055371431276928174</v>
      </c>
      <c r="F9" s="16">
        <f>VLOOKUP(A9,'[2]Sheet1'!$A$3:$C$49,2,FALSE)</f>
        <v>2531</v>
      </c>
      <c r="G9" s="17">
        <f>VLOOKUP(A9,'[2]Sheet1'!$A$3:$C$49,3,FALSE)/100</f>
        <v>0.06940331249314467</v>
      </c>
      <c r="H9" s="13">
        <f>VLOOKUP(A9,'[3]Sheet1'!$A$3:$C$50,2,FALSE)</f>
        <v>2524</v>
      </c>
      <c r="I9" s="65">
        <f>VLOOKUP(A9,'[3]Sheet1'!$A$3:$C$50,3,FALSE)/100</f>
        <v>0.06718304985493359</v>
      </c>
    </row>
    <row r="10" spans="1:9" ht="14.25">
      <c r="A10" s="60" t="s">
        <v>18</v>
      </c>
      <c r="B10" s="16">
        <v>5649</v>
      </c>
      <c r="C10" s="17">
        <v>0.04180790124187747</v>
      </c>
      <c r="D10" s="16">
        <v>5424</v>
      </c>
      <c r="E10" s="17">
        <v>0.0428010037403532</v>
      </c>
      <c r="F10" s="16">
        <f>VLOOKUP(A10,'[2]Sheet1'!$A$3:$C$49,2,FALSE)</f>
        <v>1694</v>
      </c>
      <c r="G10" s="17">
        <f>VLOOKUP(A10,'[2]Sheet1'!$A$3:$C$49,3,FALSE)/100</f>
        <v>0.0464516836678732</v>
      </c>
      <c r="H10" s="13">
        <f>VLOOKUP(A10,'[3]Sheet1'!$A$3:$C$50,2,FALSE)</f>
        <v>1765</v>
      </c>
      <c r="I10" s="65">
        <f>VLOOKUP(A10,'[3]Sheet1'!$A$3:$C$50,3,FALSE)/100</f>
        <v>0.04698022305624318</v>
      </c>
    </row>
    <row r="11" spans="1:9" ht="14.25">
      <c r="A11" s="60" t="s">
        <v>19</v>
      </c>
      <c r="B11" s="16">
        <v>4928</v>
      </c>
      <c r="C11" s="17">
        <v>0.03647182462736275</v>
      </c>
      <c r="D11" s="16">
        <v>4792</v>
      </c>
      <c r="E11" s="17">
        <v>0.03781386613638874</v>
      </c>
      <c r="F11" s="16">
        <f>VLOOKUP(A11,'[2]Sheet1'!$A$3:$C$49,2,FALSE)</f>
        <v>1159</v>
      </c>
      <c r="G11" s="17">
        <f>VLOOKUP(A11,'[2]Sheet1'!$A$3:$C$49,3,FALSE)/100</f>
        <v>0.03178128770428869</v>
      </c>
      <c r="H11" s="13">
        <f>VLOOKUP(A11,'[3]Sheet1'!$A$3:$C$50,2,FALSE)</f>
        <v>1184</v>
      </c>
      <c r="I11" s="65">
        <f>VLOOKUP(A11,'[3]Sheet1'!$A$3:$C$50,3,FALSE)/100</f>
        <v>0.031515345098352375</v>
      </c>
    </row>
    <row r="12" spans="1:9" ht="14.25">
      <c r="A12" s="60" t="s">
        <v>20</v>
      </c>
      <c r="B12" s="16">
        <v>3063</v>
      </c>
      <c r="C12" s="17">
        <v>0.02266907443863882</v>
      </c>
      <c r="D12" s="16">
        <v>2750</v>
      </c>
      <c r="E12" s="17">
        <v>0.021700361409655478</v>
      </c>
      <c r="F12" s="16">
        <f>VLOOKUP(A12,'[2]Sheet1'!$A$3:$C$49,2,FALSE)</f>
        <v>1187</v>
      </c>
      <c r="G12" s="17">
        <f>VLOOKUP(A12,'[2]Sheet1'!$A$3:$C$49,3,FALSE)/100</f>
        <v>0.03254908412855106</v>
      </c>
      <c r="H12" s="13">
        <f>VLOOKUP(A12,'[3]Sheet1'!$A$3:$C$50,2,FALSE)</f>
        <v>1145</v>
      </c>
      <c r="I12" s="65">
        <f>VLOOKUP(A12,'[3]Sheet1'!$A$3:$C$50,3,FALSE)/100</f>
        <v>0.030477255183795147</v>
      </c>
    </row>
    <row r="13" spans="1:9" ht="14.25">
      <c r="A13" s="60" t="s">
        <v>21</v>
      </c>
      <c r="B13" s="16">
        <v>3672</v>
      </c>
      <c r="C13" s="17">
        <v>0.027176245947986205</v>
      </c>
      <c r="D13" s="16">
        <v>3414</v>
      </c>
      <c r="E13" s="17">
        <v>0.0269400123100232</v>
      </c>
      <c r="F13" s="16">
        <f>VLOOKUP(A13,'[2]Sheet1'!$A$3:$C$49,2,FALSE)</f>
        <v>996</v>
      </c>
      <c r="G13" s="17">
        <f>VLOOKUP(A13,'[2]Sheet1'!$A$3:$C$49,3,FALSE)/100</f>
        <v>0.027311615663047052</v>
      </c>
      <c r="H13" s="13">
        <f>VLOOKUP(A13,'[3]Sheet1'!$A$3:$C$50,2,FALSE)</f>
        <v>1033</v>
      </c>
      <c r="I13" s="65">
        <f>VLOOKUP(A13,'[3]Sheet1'!$A$3:$C$50,3,FALSE)/100</f>
        <v>0.02749607389070776</v>
      </c>
    </row>
    <row r="14" spans="1:9" ht="14.25">
      <c r="A14" s="60" t="s">
        <v>22</v>
      </c>
      <c r="B14" s="16">
        <v>920</v>
      </c>
      <c r="C14" s="17">
        <v>0.006808863363874539</v>
      </c>
      <c r="D14" s="16">
        <v>908</v>
      </c>
      <c r="E14" s="17">
        <v>0.007165064785442608</v>
      </c>
      <c r="F14" s="16">
        <f>VLOOKUP(A14,'[2]Sheet1'!$A$3:$C$49,2,FALSE)</f>
        <v>126</v>
      </c>
      <c r="G14" s="17">
        <f>VLOOKUP(A14,'[2]Sheet1'!$A$3:$C$49,3,FALSE)/100</f>
        <v>0.0034550839091806516</v>
      </c>
      <c r="H14" s="13">
        <f>VLOOKUP(A14,'[3]Sheet1'!$A$3:$C$50,2,FALSE)</f>
        <v>140</v>
      </c>
      <c r="I14" s="65">
        <f>VLOOKUP(A14,'[3]Sheet1'!$A$3:$C$50,3,FALSE)/100</f>
        <v>0.003726476616359232</v>
      </c>
    </row>
    <row r="15" spans="1:9" ht="14.25">
      <c r="A15" s="60" t="s">
        <v>23</v>
      </c>
      <c r="B15" s="16">
        <v>1951</v>
      </c>
      <c r="C15" s="17">
        <v>0.01443923089447742</v>
      </c>
      <c r="D15" s="16">
        <v>1793</v>
      </c>
      <c r="E15" s="17">
        <v>0.014148635639095372</v>
      </c>
      <c r="F15" s="16">
        <f>VLOOKUP(A15,'[2]Sheet1'!$A$3:$C$49,2,FALSE)</f>
        <v>253</v>
      </c>
      <c r="G15" s="17">
        <f>VLOOKUP(A15,'[2]Sheet1'!$A$3:$C$49,3,FALSE)/100</f>
        <v>0.006937589119227816</v>
      </c>
      <c r="H15" s="13">
        <f>VLOOKUP(A15,'[3]Sheet1'!$A$3:$C$50,2,FALSE)</f>
        <v>251</v>
      </c>
      <c r="I15" s="65">
        <f>VLOOKUP(A15,'[3]Sheet1'!$A$3:$C$50,3,FALSE)/100</f>
        <v>0.006681040219329765</v>
      </c>
    </row>
    <row r="16" spans="1:9" ht="14.25">
      <c r="A16" s="60" t="s">
        <v>24</v>
      </c>
      <c r="B16" s="16">
        <v>4689</v>
      </c>
      <c r="C16" s="17">
        <v>0.03470300034044317</v>
      </c>
      <c r="D16" s="16">
        <v>4539</v>
      </c>
      <c r="E16" s="17">
        <v>0.03581743288670044</v>
      </c>
      <c r="F16" s="16">
        <f>VLOOKUP(A16,'[2]Sheet1'!$A$3:$C$49,2,FALSE)</f>
        <v>706</v>
      </c>
      <c r="G16" s="17">
        <f>VLOOKUP(A16,'[2]Sheet1'!$A$3:$C$49,3,FALSE)/100</f>
        <v>0.01935943841175825</v>
      </c>
      <c r="H16" s="13">
        <f>VLOOKUP(A16,'[3]Sheet1'!$A$3:$C$50,2,FALSE)</f>
        <v>666</v>
      </c>
      <c r="I16" s="65">
        <f>VLOOKUP(A16,'[3]Sheet1'!$A$3:$C$50,3,FALSE)/100</f>
        <v>0.017727381617823206</v>
      </c>
    </row>
    <row r="17" spans="1:9" ht="14.25">
      <c r="A17" s="60" t="s">
        <v>25</v>
      </c>
      <c r="B17" s="16">
        <v>2052</v>
      </c>
      <c r="C17" s="17">
        <v>0.01518672567681582</v>
      </c>
      <c r="D17" s="16">
        <v>2011</v>
      </c>
      <c r="E17" s="17">
        <v>0.015868882470842605</v>
      </c>
      <c r="F17" s="16">
        <f>VLOOKUP(A17,'[2]Sheet1'!$A$3:$C$49,2,FALSE)</f>
        <v>595</v>
      </c>
      <c r="G17" s="17">
        <f>VLOOKUP(A17,'[2]Sheet1'!$A$3:$C$49,3,FALSE)/100</f>
        <v>0.0163156740155753</v>
      </c>
      <c r="H17" s="13">
        <f>VLOOKUP(A17,'[3]Sheet1'!$A$3:$C$50,2,FALSE)</f>
        <v>629</v>
      </c>
      <c r="I17" s="65">
        <f>VLOOKUP(A17,'[3]Sheet1'!$A$3:$C$50,3,FALSE)/100</f>
        <v>0.016742527083499693</v>
      </c>
    </row>
    <row r="18" spans="1:9" ht="14.25">
      <c r="A18" s="60" t="s">
        <v>26</v>
      </c>
      <c r="B18" s="16">
        <v>2656</v>
      </c>
      <c r="C18" s="17">
        <v>0.019656892493968237</v>
      </c>
      <c r="D18" s="16">
        <v>2592</v>
      </c>
      <c r="E18" s="17">
        <v>0.02045357700866436</v>
      </c>
      <c r="F18" s="16">
        <f>VLOOKUP(A18,'[2]Sheet1'!$A$3:$C$49,2,FALSE)</f>
        <v>350</v>
      </c>
      <c r="G18" s="17">
        <f>VLOOKUP(A18,'[2]Sheet1'!$A$3:$C$49,3,FALSE)/100</f>
        <v>0.009597455303279587</v>
      </c>
      <c r="H18" s="13">
        <f>VLOOKUP(A18,'[3]Sheet1'!$A$3:$C$50,2,FALSE)</f>
        <v>349</v>
      </c>
      <c r="I18" s="65">
        <f>VLOOKUP(A18,'[3]Sheet1'!$A$3:$C$50,3,FALSE)/100</f>
        <v>0.009289573850781229</v>
      </c>
    </row>
    <row r="19" spans="1:9" ht="14.25">
      <c r="A19" s="60" t="s">
        <v>27</v>
      </c>
      <c r="B19" s="16">
        <v>1511</v>
      </c>
      <c r="C19" s="17">
        <v>0.011182817981320032</v>
      </c>
      <c r="D19" s="16">
        <v>1392</v>
      </c>
      <c r="E19" s="17">
        <v>0.010984328393541973</v>
      </c>
      <c r="F19" s="16">
        <f>VLOOKUP(A19,'[2]Sheet1'!$A$3:$C$49,2,FALSE)</f>
        <v>177</v>
      </c>
      <c r="G19" s="17">
        <f>VLOOKUP(A19,'[2]Sheet1'!$A$3:$C$49,3,FALSE)/100</f>
        <v>0.00485357025337282</v>
      </c>
      <c r="H19" s="13">
        <f>VLOOKUP(A19,'[3]Sheet1'!$A$3:$C$50,2,FALSE)</f>
        <v>184</v>
      </c>
      <c r="I19" s="65">
        <f>VLOOKUP(A19,'[3]Sheet1'!$A$3:$C$50,3,FALSE)/100</f>
        <v>0.004897654981500706</v>
      </c>
    </row>
    <row r="20" spans="1:9" ht="14.25">
      <c r="A20" s="60" t="s">
        <v>28</v>
      </c>
      <c r="B20" s="16">
        <v>673</v>
      </c>
      <c r="C20" s="17">
        <v>0.004980831569443006</v>
      </c>
      <c r="D20" s="16">
        <v>598</v>
      </c>
      <c r="E20" s="17">
        <v>0.004718842226535991</v>
      </c>
      <c r="F20" s="16">
        <f>VLOOKUP(A20,'[2]Sheet1'!$A$3:$C$49,2,FALSE)</f>
        <v>192</v>
      </c>
      <c r="G20" s="17">
        <f>VLOOKUP(A20,'[2]Sheet1'!$A$3:$C$49,3,FALSE)/100</f>
        <v>0.0052648897663705166</v>
      </c>
      <c r="H20" s="13">
        <f>VLOOKUP(A20,'[3]Sheet1'!$A$3:$C$50,2,FALSE)</f>
        <v>208</v>
      </c>
      <c r="I20" s="65">
        <f>VLOOKUP(A20,'[3]Sheet1'!$A$3:$C$50,3,FALSE)/100</f>
        <v>0.005536479544305145</v>
      </c>
    </row>
    <row r="21" spans="1:9" ht="14.25">
      <c r="A21" s="60" t="s">
        <v>29</v>
      </c>
      <c r="B21" s="16">
        <v>3489</v>
      </c>
      <c r="C21" s="17">
        <v>0.02582187421365029</v>
      </c>
      <c r="D21" s="16">
        <v>3569</v>
      </c>
      <c r="E21" s="17">
        <v>0.028163123589476508</v>
      </c>
      <c r="F21" s="16">
        <f>VLOOKUP(A21,'[2]Sheet1'!$A$3:$C$49,2,FALSE)</f>
        <v>998</v>
      </c>
      <c r="G21" s="17">
        <f>VLOOKUP(A21,'[2]Sheet1'!$A$3:$C$49,3,FALSE)/100</f>
        <v>0.02736645826478008</v>
      </c>
      <c r="H21" s="13">
        <f>VLOOKUP(A21,'[3]Sheet1'!$A$3:$C$50,2,FALSE)</f>
        <v>1074</v>
      </c>
      <c r="I21" s="65">
        <f>VLOOKUP(A21,'[3]Sheet1'!$A$3:$C$50,3,FALSE)/100</f>
        <v>0.028587399185498682</v>
      </c>
    </row>
    <row r="22" spans="1:9" ht="14.25">
      <c r="A22" s="60" t="s">
        <v>30</v>
      </c>
      <c r="B22" s="16">
        <v>2832</v>
      </c>
      <c r="C22" s="17">
        <v>0.02095945765923119</v>
      </c>
      <c r="D22" s="16">
        <v>2741</v>
      </c>
      <c r="E22" s="17">
        <v>0.02162934204504206</v>
      </c>
      <c r="F22" s="16">
        <f>VLOOKUP(A22,'[2]Sheet1'!$A$3:$C$49,2,FALSE)</f>
        <v>601</v>
      </c>
      <c r="G22" s="17">
        <f>VLOOKUP(A22,'[2]Sheet1'!$A$3:$C$49,3,FALSE)/100</f>
        <v>0.016480201820774375</v>
      </c>
      <c r="H22" s="13">
        <f>VLOOKUP(A22,'[3]Sheet1'!$A$3:$C$50,2,FALSE)</f>
        <v>600</v>
      </c>
      <c r="I22" s="65">
        <f>VLOOKUP(A22,'[3]Sheet1'!$A$3:$C$50,3,FALSE)/100</f>
        <v>0.015970614070110994</v>
      </c>
    </row>
    <row r="23" spans="1:9" ht="14.25">
      <c r="A23" s="60" t="s">
        <v>31</v>
      </c>
      <c r="B23" s="16">
        <v>1394</v>
      </c>
      <c r="C23" s="17">
        <v>0.010316908183957725</v>
      </c>
      <c r="D23" s="16">
        <v>1263</v>
      </c>
      <c r="E23" s="17">
        <v>0.009966384167416315</v>
      </c>
      <c r="F23" s="16">
        <f>VLOOKUP(A23,'[2]Sheet1'!$A$3:$C$49,2,FALSE)</f>
        <v>233</v>
      </c>
      <c r="G23" s="17">
        <f>VLOOKUP(A23,'[2]Sheet1'!$A$3:$C$49,3,FALSE)/100</f>
        <v>0.006389163101897554</v>
      </c>
      <c r="H23" s="13">
        <f>VLOOKUP(A23,'[3]Sheet1'!$A$3:$C$50,2,FALSE)</f>
        <v>205</v>
      </c>
      <c r="I23" s="65">
        <f>VLOOKUP(A23,'[3]Sheet1'!$A$3:$C$50,3,FALSE)/100</f>
        <v>0.00545662647395459</v>
      </c>
    </row>
    <row r="24" spans="1:9" ht="14.25">
      <c r="A24" s="60" t="s">
        <v>32</v>
      </c>
      <c r="B24" s="16">
        <v>6744</v>
      </c>
      <c r="C24" s="17">
        <v>0.04991192883257597</v>
      </c>
      <c r="D24" s="16">
        <v>6406</v>
      </c>
      <c r="E24" s="17">
        <v>0.05055000552372836</v>
      </c>
      <c r="F24" s="16">
        <f>VLOOKUP(A24,'[2]Sheet1'!$A$3:$C$49,2,FALSE)</f>
        <v>1684</v>
      </c>
      <c r="G24" s="17">
        <f>VLOOKUP(A24,'[2]Sheet1'!$A$3:$C$49,3,FALSE)/100</f>
        <v>0.04617747065920808</v>
      </c>
      <c r="H24" s="13">
        <f>VLOOKUP(A24,'[3]Sheet1'!$A$3:$C$50,2,FALSE)</f>
        <v>1821</v>
      </c>
      <c r="I24" s="65">
        <f>VLOOKUP(A24,'[3]Sheet1'!$A$3:$C$50,3,FALSE)/100</f>
        <v>0.04847081370278687</v>
      </c>
    </row>
    <row r="25" spans="1:9" ht="14.25">
      <c r="A25" s="60" t="s">
        <v>33</v>
      </c>
      <c r="B25" s="16">
        <v>1901</v>
      </c>
      <c r="C25" s="17">
        <v>0.014069183972527717</v>
      </c>
      <c r="D25" s="16">
        <v>1759</v>
      </c>
      <c r="E25" s="17">
        <v>0.013880340261666903</v>
      </c>
      <c r="F25" s="16">
        <f>VLOOKUP(A25,'[2]Sheet1'!$A$3:$C$49,2,FALSE)</f>
        <v>356</v>
      </c>
      <c r="G25" s="17">
        <f>VLOOKUP(A25,'[2]Sheet1'!$A$3:$C$49,3,FALSE)/100</f>
        <v>0.009761983108478665</v>
      </c>
      <c r="H25" s="13">
        <f>VLOOKUP(A25,'[3]Sheet1'!$A$3:$C$50,2,FALSE)</f>
        <v>344</v>
      </c>
      <c r="I25" s="65">
        <f>VLOOKUP(A25,'[3]Sheet1'!$A$3:$C$50,3,FALSE)/100</f>
        <v>0.009156485400196972</v>
      </c>
    </row>
    <row r="26" spans="1:9" ht="14.25">
      <c r="A26" s="60" t="s">
        <v>34</v>
      </c>
      <c r="B26" s="16">
        <v>3571</v>
      </c>
      <c r="C26" s="17">
        <v>0.026428751165647805</v>
      </c>
      <c r="D26" s="16">
        <v>3402</v>
      </c>
      <c r="E26" s="17">
        <v>0.026845319823871977</v>
      </c>
      <c r="F26" s="16">
        <f>VLOOKUP(A26,'[2]Sheet1'!$A$3:$C$49,2,FALSE)</f>
        <v>658</v>
      </c>
      <c r="G26" s="17">
        <f>VLOOKUP(A26,'[2]Sheet1'!$A$3:$C$49,3,FALSE)/100</f>
        <v>0.018043215970165626</v>
      </c>
      <c r="H26" s="13">
        <f>VLOOKUP(A26,'[3]Sheet1'!$A$3:$C$50,2,FALSE)</f>
        <v>748</v>
      </c>
      <c r="I26" s="65">
        <f>VLOOKUP(A26,'[3]Sheet1'!$A$3:$C$50,3,FALSE)/100</f>
        <v>0.019910032207405042</v>
      </c>
    </row>
    <row r="27" spans="1:9" ht="14.25">
      <c r="A27" s="60" t="s">
        <v>35</v>
      </c>
      <c r="B27" s="16">
        <v>946</v>
      </c>
      <c r="C27" s="17">
        <v>0.007001287763288385</v>
      </c>
      <c r="D27" s="16">
        <v>1014</v>
      </c>
      <c r="E27" s="17">
        <v>0.008001515079778419</v>
      </c>
      <c r="F27" s="16">
        <f>VLOOKUP(A27,'[2]Sheet1'!$A$3:$C$49,2,FALSE)</f>
        <v>319</v>
      </c>
      <c r="G27" s="17">
        <f>VLOOKUP(A27,'[2]Sheet1'!$A$3:$C$49,3,FALSE)/100</f>
        <v>0.008747394976417681</v>
      </c>
      <c r="H27" s="13">
        <f>VLOOKUP(A27,'[3]Sheet1'!$A$3:$C$50,2,FALSE)</f>
        <v>388</v>
      </c>
      <c r="I27" s="65">
        <f>VLOOKUP(A27,'[3]Sheet1'!$A$3:$C$50,3,FALSE)/100</f>
        <v>0.010327663765338444</v>
      </c>
    </row>
    <row r="28" spans="1:9" ht="14.25">
      <c r="A28" s="60" t="s">
        <v>36</v>
      </c>
      <c r="B28" s="16">
        <v>4920</v>
      </c>
      <c r="C28" s="17">
        <v>0.0364126171198508</v>
      </c>
      <c r="D28" s="16">
        <v>4490</v>
      </c>
      <c r="E28" s="17">
        <v>0.03543077190158294</v>
      </c>
      <c r="F28" s="16">
        <f>VLOOKUP(A28,'[2]Sheet1'!$A$3:$C$49,2,FALSE)</f>
        <v>1660</v>
      </c>
      <c r="G28" s="17">
        <f>VLOOKUP(A28,'[2]Sheet1'!$A$3:$C$49,3,FALSE)/100</f>
        <v>0.04551935943841176</v>
      </c>
      <c r="H28" s="13">
        <f>VLOOKUP(A28,'[3]Sheet1'!$A$3:$C$50,2,FALSE)</f>
        <v>1722</v>
      </c>
      <c r="I28" s="65">
        <f>VLOOKUP(A28,'[3]Sheet1'!$A$3:$C$50,3,FALSE)/100</f>
        <v>0.045835662381218556</v>
      </c>
    </row>
    <row r="29" spans="1:9" ht="14.25">
      <c r="A29" s="60" t="s">
        <v>37</v>
      </c>
      <c r="B29" s="16">
        <v>2521</v>
      </c>
      <c r="C29" s="17">
        <v>0.018657765804704036</v>
      </c>
      <c r="D29" s="16">
        <v>2247</v>
      </c>
      <c r="E29" s="17">
        <v>0.017731168031816676</v>
      </c>
      <c r="F29" s="16">
        <f>VLOOKUP(A29,'[2]Sheet1'!$A$3:$C$49,2,FALSE)</f>
        <v>987</v>
      </c>
      <c r="G29" s="17">
        <f>VLOOKUP(A29,'[2]Sheet1'!$A$3:$C$49,3,FALSE)/100</f>
        <v>0.027064823955248438</v>
      </c>
      <c r="H29" s="13">
        <f>VLOOKUP(A29,'[3]Sheet1'!$A$3:$C$50,2,FALSE)</f>
        <v>1058</v>
      </c>
      <c r="I29" s="65">
        <f>VLOOKUP(A29,'[3]Sheet1'!$A$3:$C$50,3,FALSE)/100</f>
        <v>0.02816151614362906</v>
      </c>
    </row>
    <row r="30" spans="1:9" ht="14.25">
      <c r="A30" s="60" t="s">
        <v>38</v>
      </c>
      <c r="B30" s="16">
        <v>1193</v>
      </c>
      <c r="C30" s="17">
        <v>0.00882931955771992</v>
      </c>
      <c r="D30" s="16">
        <v>1166</v>
      </c>
      <c r="E30" s="17">
        <v>0.009200953237693923</v>
      </c>
      <c r="F30" s="16">
        <f>VLOOKUP(A30,'[2]Sheet1'!$A$3:$C$49,2,FALSE)</f>
        <v>283</v>
      </c>
      <c r="G30" s="17">
        <f>VLOOKUP(A30,'[2]Sheet1'!$A$3:$C$49,3,FALSE)/100</f>
        <v>0.007760228145223209</v>
      </c>
      <c r="H30" s="13">
        <f>VLOOKUP(A30,'[3]Sheet1'!$A$3:$C$50,2,FALSE)</f>
        <v>228</v>
      </c>
      <c r="I30" s="65">
        <f>VLOOKUP(A30,'[3]Sheet1'!$A$3:$C$50,3,FALSE)/100</f>
        <v>0.0060688333466421785</v>
      </c>
    </row>
    <row r="31" spans="1:9" ht="14.25">
      <c r="A31" s="60" t="s">
        <v>39</v>
      </c>
      <c r="B31" s="16">
        <v>2416</v>
      </c>
      <c r="C31" s="17">
        <v>0.017880667268609658</v>
      </c>
      <c r="D31" s="16">
        <v>2119</v>
      </c>
      <c r="E31" s="17">
        <v>0.01672111484620362</v>
      </c>
      <c r="F31" s="16">
        <f>VLOOKUP(A31,'[2]Sheet1'!$A$3:$C$49,2,FALSE)</f>
        <v>650</v>
      </c>
      <c r="G31" s="17">
        <f>VLOOKUP(A31,'[2]Sheet1'!$A$3:$C$49,3,FALSE)/100</f>
        <v>0.017823845563233517</v>
      </c>
      <c r="H31" s="13">
        <f>VLOOKUP(A31,'[3]Sheet1'!$A$3:$C$50,2,FALSE)</f>
        <v>679</v>
      </c>
      <c r="I31" s="65">
        <f>VLOOKUP(A31,'[3]Sheet1'!$A$3:$C$50,3,FALSE)/100</f>
        <v>0.018073411589342277</v>
      </c>
    </row>
    <row r="32" spans="1:9" ht="14.25">
      <c r="A32" s="60" t="s">
        <v>40</v>
      </c>
      <c r="B32" s="16">
        <v>1774</v>
      </c>
      <c r="C32" s="17">
        <v>0.013129264790775471</v>
      </c>
      <c r="D32" s="16">
        <v>1547</v>
      </c>
      <c r="E32" s="17">
        <v>0.012207439672995282</v>
      </c>
      <c r="F32" s="16">
        <f>VLOOKUP(A32,'[2]Sheet1'!$A$3:$C$49,2,FALSE)</f>
        <v>643</v>
      </c>
      <c r="G32" s="17">
        <f>VLOOKUP(A32,'[2]Sheet1'!$A$3:$C$49,3,FALSE)/100</f>
        <v>0.017631896457167933</v>
      </c>
      <c r="H32" s="13">
        <f>VLOOKUP(A32,'[3]Sheet1'!$A$3:$C$50,2,FALSE)</f>
        <v>740</v>
      </c>
      <c r="I32" s="65">
        <f>VLOOKUP(A32,'[3]Sheet1'!$A$3:$C$50,3,FALSE)/100</f>
        <v>0.019697090686470232</v>
      </c>
    </row>
    <row r="33" spans="1:9" ht="14.25">
      <c r="A33" s="60" t="s">
        <v>41</v>
      </c>
      <c r="B33" s="16">
        <v>1739</v>
      </c>
      <c r="C33" s="17">
        <v>0.012870231945410678</v>
      </c>
      <c r="D33" s="16">
        <v>1530</v>
      </c>
      <c r="E33" s="17">
        <v>0.012073291984281047</v>
      </c>
      <c r="F33" s="16">
        <f>VLOOKUP(A33,'[2]Sheet1'!$A$3:$C$49,2,FALSE)</f>
        <v>599</v>
      </c>
      <c r="G33" s="17">
        <f>VLOOKUP(A33,'[2]Sheet1'!$A$3:$C$49,3,FALSE)/100</f>
        <v>0.01642535921904135</v>
      </c>
      <c r="H33" s="13">
        <f>VLOOKUP(A33,'[3]Sheet1'!$A$3:$C$50,2,FALSE)</f>
        <v>523</v>
      </c>
      <c r="I33" s="65">
        <f>VLOOKUP(A33,'[3]Sheet1'!$A$3:$C$50,3,FALSE)/100</f>
        <v>0.013921051931113418</v>
      </c>
    </row>
    <row r="34" spans="1:9" ht="14.25">
      <c r="A34" s="60" t="s">
        <v>42</v>
      </c>
      <c r="B34" s="16">
        <v>1253</v>
      </c>
      <c r="C34" s="17">
        <v>0.009273375864059562</v>
      </c>
      <c r="D34" s="16">
        <v>1185</v>
      </c>
      <c r="E34" s="17">
        <v>0.00935088300743336</v>
      </c>
      <c r="F34" s="16">
        <f>VLOOKUP(A34,'[2]Sheet1'!$A$3:$C$49,2,FALSE)</f>
        <v>589</v>
      </c>
      <c r="G34" s="17">
        <f>VLOOKUP(A34,'[2]Sheet1'!$A$3:$C$49,3,FALSE)/100</f>
        <v>0.016151146210376225</v>
      </c>
      <c r="H34" s="13">
        <f>VLOOKUP(A34,'[3]Sheet1'!$A$3:$C$50,2,FALSE)</f>
        <v>594</v>
      </c>
      <c r="I34" s="65">
        <f>VLOOKUP(A34,'[3]Sheet1'!$A$3:$C$50,3,FALSE)/100</f>
        <v>0.015810907929409885</v>
      </c>
    </row>
    <row r="35" spans="1:9" ht="14.25">
      <c r="A35" s="60" t="s">
        <v>43</v>
      </c>
      <c r="B35" s="16">
        <v>7772</v>
      </c>
      <c r="C35" s="17">
        <v>0.05752009354786187</v>
      </c>
      <c r="D35" s="16">
        <v>7043</v>
      </c>
      <c r="E35" s="17">
        <v>0.05557659833025583</v>
      </c>
      <c r="F35" s="16">
        <f>VLOOKUP(A35,'[2]Sheet1'!$A$3:$C$49,2,FALSE)</f>
        <v>2713</v>
      </c>
      <c r="G35" s="17">
        <f>VLOOKUP(A35,'[2]Sheet1'!$A$3:$C$49,3,FALSE)/100</f>
        <v>0.07439398925085004</v>
      </c>
      <c r="H35" s="13">
        <f>VLOOKUP(A35,'[3]Sheet1'!$A$3:$C$50,2,FALSE)</f>
        <v>2750</v>
      </c>
      <c r="I35" s="65">
        <f>VLOOKUP(A35,'[3]Sheet1'!$A$3:$C$50,3,FALSE)/100</f>
        <v>0.07319864782134207</v>
      </c>
    </row>
    <row r="36" spans="1:9" ht="14.25">
      <c r="A36" s="60" t="s">
        <v>44</v>
      </c>
      <c r="B36" s="16">
        <v>3577</v>
      </c>
      <c r="C36" s="17">
        <v>0.026473156796281767</v>
      </c>
      <c r="D36" s="16">
        <v>3276</v>
      </c>
      <c r="E36" s="17">
        <v>0.025851048719284123</v>
      </c>
      <c r="F36" s="16">
        <f>VLOOKUP(A36,'[2]Sheet1'!$A$3:$C$49,2,FALSE)</f>
        <v>1018</v>
      </c>
      <c r="G36" s="17">
        <f>VLOOKUP(A36,'[2]Sheet1'!$A$3:$C$49,3,FALSE)/100</f>
        <v>0.02791488428211034</v>
      </c>
      <c r="H36" s="13">
        <f>VLOOKUP(A36,'[3]Sheet1'!$A$3:$C$50,2,FALSE)</f>
        <v>964</v>
      </c>
      <c r="I36" s="65">
        <f>VLOOKUP(A36,'[3]Sheet1'!$A$3:$C$50,3,FALSE)/100</f>
        <v>0.025659453272644996</v>
      </c>
    </row>
    <row r="37" spans="1:9" ht="14.25">
      <c r="A37" s="60" t="s">
        <v>45</v>
      </c>
      <c r="B37" s="16">
        <v>882</v>
      </c>
      <c r="C37" s="17">
        <v>0.006527627703192765</v>
      </c>
      <c r="D37" s="16">
        <v>823</v>
      </c>
      <c r="E37" s="17">
        <v>0.006494326341871439</v>
      </c>
      <c r="F37" s="16">
        <f>VLOOKUP(A37,'[2]Sheet1'!$A$3:$C$49,2,FALSE)</f>
        <v>394</v>
      </c>
      <c r="G37" s="17">
        <f>VLOOKUP(A37,'[2]Sheet1'!$A$3:$C$49,3,FALSE)/100</f>
        <v>0.010803992541406165</v>
      </c>
      <c r="H37" s="13">
        <f>VLOOKUP(A37,'[3]Sheet1'!$A$3:$C$50,2,FALSE)</f>
        <v>418</v>
      </c>
      <c r="I37" s="65">
        <f>VLOOKUP(A37,'[3]Sheet1'!$A$3:$C$50,3,FALSE)/100</f>
        <v>0.011126194468843992</v>
      </c>
    </row>
    <row r="38" spans="1:9" ht="14.25">
      <c r="A38" s="60" t="s">
        <v>46</v>
      </c>
      <c r="B38" s="16">
        <v>5655</v>
      </c>
      <c r="C38" s="17">
        <v>0.04185230687251144</v>
      </c>
      <c r="D38" s="16">
        <v>5298</v>
      </c>
      <c r="E38" s="17">
        <v>0.04180673263576535</v>
      </c>
      <c r="F38" s="16">
        <f>VLOOKUP(A38,'[2]Sheet1'!$A$3:$C$49,2,FALSE)</f>
        <v>1289</v>
      </c>
      <c r="G38" s="17">
        <f>VLOOKUP(A38,'[2]Sheet1'!$A$3:$C$49,3,FALSE)/100</f>
        <v>0.035346056816935395</v>
      </c>
      <c r="H38" s="13">
        <f>VLOOKUP(A38,'[3]Sheet1'!$A$3:$C$50,2,FALSE)</f>
        <v>1291</v>
      </c>
      <c r="I38" s="65">
        <f>VLOOKUP(A38,'[3]Sheet1'!$A$3:$C$50,3,FALSE)/100</f>
        <v>0.034363437940855494</v>
      </c>
    </row>
    <row r="39" spans="1:9" ht="14.25">
      <c r="A39" s="60" t="s">
        <v>47</v>
      </c>
      <c r="B39" s="16">
        <v>3614</v>
      </c>
      <c r="C39" s="17">
        <v>0.026746991518524547</v>
      </c>
      <c r="D39" s="16">
        <v>3421</v>
      </c>
      <c r="E39" s="17">
        <v>0.026995249593611412</v>
      </c>
      <c r="F39" s="16">
        <f>VLOOKUP(A39,'[2]Sheet1'!$A$3:$C$49,2,FALSE)</f>
        <v>541</v>
      </c>
      <c r="G39" s="17">
        <f>VLOOKUP(A39,'[2]Sheet1'!$A$3:$C$49,3,FALSE)/100</f>
        <v>0.01483492376878359</v>
      </c>
      <c r="H39" s="13">
        <f>VLOOKUP(A39,'[3]Sheet1'!$A$3:$C$50,2,FALSE)</f>
        <v>593</v>
      </c>
      <c r="I39" s="65">
        <f>VLOOKUP(A39,'[3]Sheet1'!$A$3:$C$50,3,FALSE)/100</f>
        <v>0.015784290239293036</v>
      </c>
    </row>
    <row r="40" spans="1:9" ht="14.25">
      <c r="A40" s="60" t="s">
        <v>48</v>
      </c>
      <c r="B40" s="16">
        <v>2633</v>
      </c>
      <c r="C40" s="17">
        <v>0.01948667090987137</v>
      </c>
      <c r="D40" s="16">
        <v>2343</v>
      </c>
      <c r="E40" s="17">
        <v>0.018488707921026467</v>
      </c>
      <c r="F40" s="16">
        <f>VLOOKUP(A40,'[2]Sheet1'!$A$3:$C$49,2,FALSE)</f>
        <v>553</v>
      </c>
      <c r="G40" s="17">
        <f>VLOOKUP(A40,'[2]Sheet1'!$A$3:$C$49,3,FALSE)/100</f>
        <v>0.015163979379181744</v>
      </c>
      <c r="H40" s="13">
        <f>VLOOKUP(A40,'[3]Sheet1'!$A$3:$C$50,2,FALSE)</f>
        <v>548</v>
      </c>
      <c r="I40" s="65">
        <f>VLOOKUP(A40,'[3]Sheet1'!$A$3:$C$50,3,FALSE)/100</f>
        <v>0.014586494184034708</v>
      </c>
    </row>
    <row r="41" spans="1:9" ht="14.25">
      <c r="A41" s="60" t="s">
        <v>49</v>
      </c>
      <c r="B41" s="16">
        <v>210</v>
      </c>
      <c r="C41" s="17">
        <v>0.0015541970721887535</v>
      </c>
      <c r="D41" s="16">
        <v>173</v>
      </c>
      <c r="E41" s="17">
        <v>0.0013651500086801446</v>
      </c>
      <c r="F41" s="16">
        <f>VLOOKUP(A41,'[2]Sheet1'!$A$3:$C$49,2,FALSE)</f>
        <v>95</v>
      </c>
      <c r="G41" s="17">
        <f>VLOOKUP(A41,'[2]Sheet1'!$A$3:$C$49,3,FALSE)/100</f>
        <v>0.002605023582318745</v>
      </c>
      <c r="H41" s="13">
        <f>VLOOKUP(A41,'[3]Sheet1'!$A$3:$C$50,2,FALSE)</f>
        <v>136</v>
      </c>
      <c r="I41" s="65">
        <f>VLOOKUP(A41,'[3]Sheet1'!$A$3:$C$50,3,FALSE)/100</f>
        <v>0.0036200058558918257</v>
      </c>
    </row>
    <row r="42" spans="1:9" ht="14.25">
      <c r="A42" s="60" t="s">
        <v>50</v>
      </c>
      <c r="B42" s="16">
        <v>366</v>
      </c>
      <c r="C42" s="17">
        <v>0.0027087434686718275</v>
      </c>
      <c r="D42" s="16">
        <v>329</v>
      </c>
      <c r="E42" s="17">
        <v>0.0025961523286460553</v>
      </c>
      <c r="F42" s="16">
        <f>VLOOKUP(A42,'[2]Sheet1'!$A$3:$C$49,2,FALSE)</f>
        <v>164</v>
      </c>
      <c r="G42" s="17">
        <f>VLOOKUP(A42,'[2]Sheet1'!$A$3:$C$49,3,FALSE)/100</f>
        <v>0.00449709334210815</v>
      </c>
      <c r="H42" s="13">
        <f>VLOOKUP(A42,'[3]Sheet1'!$A$3:$C$50,2,FALSE)</f>
        <v>171</v>
      </c>
      <c r="I42" s="65">
        <f>VLOOKUP(A42,'[3]Sheet1'!$A$3:$C$50,3,FALSE)/100</f>
        <v>0.004551625009981633</v>
      </c>
    </row>
    <row r="43" spans="1:9" ht="14.25">
      <c r="A43" s="60" t="s">
        <v>51</v>
      </c>
      <c r="B43" s="16">
        <v>583</v>
      </c>
      <c r="C43" s="17">
        <v>0.0043147471099335396</v>
      </c>
      <c r="D43" s="16">
        <v>570</v>
      </c>
      <c r="E43" s="17">
        <v>0.0044978930921831355</v>
      </c>
      <c r="F43" s="16">
        <f>VLOOKUP(A43,'[2]Sheet1'!$A$3:$C$49,2,FALSE)</f>
        <v>248</v>
      </c>
      <c r="G43" s="17">
        <f>VLOOKUP(A43,'[2]Sheet1'!$A$3:$C$49,3,FALSE)/100</f>
        <v>0.00680048261489525</v>
      </c>
      <c r="H43" s="13">
        <f>VLOOKUP(A43,'[3]Sheet1'!$A$3:$C$50,2,FALSE)</f>
        <v>271</v>
      </c>
      <c r="I43" s="65">
        <f>VLOOKUP(A43,'[3]Sheet1'!$A$3:$C$50,3,FALSE)/100</f>
        <v>0.007213394021666802</v>
      </c>
    </row>
    <row r="44" spans="1:9" ht="14.25">
      <c r="A44" s="60" t="s">
        <v>52</v>
      </c>
      <c r="B44" s="16">
        <v>506</v>
      </c>
      <c r="C44" s="17">
        <v>0.0037448748501309964</v>
      </c>
      <c r="D44" s="16">
        <v>492</v>
      </c>
      <c r="E44" s="17">
        <v>0.00388239193220018</v>
      </c>
      <c r="F44" s="16">
        <f>VLOOKUP(A44,'[2]Sheet1'!$A$3:$C$49,2,FALSE)</f>
        <v>222</v>
      </c>
      <c r="G44" s="17">
        <f>VLOOKUP(A44,'[2]Sheet1'!$A$3:$C$49,3,FALSE)/100</f>
        <v>0.006087528792365909</v>
      </c>
      <c r="H44" s="13">
        <f>VLOOKUP(A44,'[3]Sheet1'!$A$3:$C$50,2,FALSE)</f>
        <v>260</v>
      </c>
      <c r="I44" s="65">
        <f>VLOOKUP(A44,'[3]Sheet1'!$A$3:$C$50,3,FALSE)/100</f>
        <v>0.006920599430381431</v>
      </c>
    </row>
    <row r="45" spans="1:9" ht="14.25">
      <c r="A45" s="60" t="s">
        <v>53</v>
      </c>
      <c r="B45" s="16">
        <v>263</v>
      </c>
      <c r="C45" s="17">
        <v>0.001946446809455439</v>
      </c>
      <c r="D45" s="16">
        <v>267</v>
      </c>
      <c r="E45" s="17">
        <v>0.002106907816864732</v>
      </c>
      <c r="F45" s="16">
        <f>VLOOKUP(A45,'[2]Sheet1'!$A$3:$C$49,2,FALSE)</f>
        <v>151</v>
      </c>
      <c r="G45" s="17">
        <f>VLOOKUP(A45,'[2]Sheet1'!$A$3:$C$49,3,FALSE)/100</f>
        <v>0.0041406164308434796</v>
      </c>
      <c r="H45" s="13">
        <f>VLOOKUP(A45,'[3]Sheet1'!$A$3:$C$50,2,FALSE)</f>
        <v>133</v>
      </c>
      <c r="I45" s="65">
        <f>VLOOKUP(A45,'[3]Sheet1'!$A$3:$C$50,3,FALSE)/100</f>
        <v>0.0035401527855412705</v>
      </c>
    </row>
    <row r="46" spans="1:9" ht="14.25">
      <c r="A46" s="60" t="s">
        <v>54</v>
      </c>
      <c r="B46" s="16">
        <v>1283</v>
      </c>
      <c r="C46" s="17">
        <v>0.009495404017229385</v>
      </c>
      <c r="D46" s="16">
        <v>1214</v>
      </c>
      <c r="E46" s="17">
        <v>0.009579723182298818</v>
      </c>
      <c r="F46" s="16">
        <f>VLOOKUP(A46,'[2]Sheet1'!$A$3:$C$49,2,FALSE)</f>
        <v>430</v>
      </c>
      <c r="G46" s="17">
        <f>VLOOKUP(A46,'[2]Sheet1'!$A$3:$C$49,3,FALSE)/100</f>
        <v>0.011791159372600637</v>
      </c>
      <c r="H46" s="13">
        <f>VLOOKUP(A46,'[3]Sheet1'!$A$3:$C$50,2,FALSE)</f>
        <v>480</v>
      </c>
      <c r="I46" s="65">
        <f>VLOOKUP(A46,'[3]Sheet1'!$A$3:$C$50,3,FALSE)/100</f>
        <v>0.012776491256088797</v>
      </c>
    </row>
    <row r="47" spans="1:9" ht="14.25">
      <c r="A47" s="60" t="s">
        <v>55</v>
      </c>
      <c r="B47" s="16">
        <v>3141</v>
      </c>
      <c r="C47" s="17">
        <v>0.023246347636880358</v>
      </c>
      <c r="D47" s="16">
        <v>2974</v>
      </c>
      <c r="E47" s="17">
        <v>0.023467954484478325</v>
      </c>
      <c r="F47" s="16">
        <f>VLOOKUP(A47,'[2]Sheet1'!$A$3:$C$49,2,FALSE)</f>
        <v>1285</v>
      </c>
      <c r="G47" s="17">
        <f>VLOOKUP(A47,'[2]Sheet1'!$A$3:$C$49,3,FALSE)/100</f>
        <v>0.03523637161346934</v>
      </c>
      <c r="H47" s="13">
        <f>VLOOKUP(A47,'[3]Sheet1'!$A$3:$C$50,2,FALSE)</f>
        <v>1302</v>
      </c>
      <c r="I47" s="65">
        <f>VLOOKUP(A47,'[3]Sheet1'!$A$3:$C$50,3,FALSE)/100</f>
        <v>0.03465623253214086</v>
      </c>
    </row>
    <row r="48" spans="1:9" ht="14.25">
      <c r="A48" s="60" t="s">
        <v>56</v>
      </c>
      <c r="B48" s="16">
        <v>744</v>
      </c>
      <c r="C48" s="17">
        <v>0.0055062981986115835</v>
      </c>
      <c r="D48" s="16">
        <v>659</v>
      </c>
      <c r="E48" s="17">
        <v>0.005200195697804713</v>
      </c>
      <c r="F48" s="16">
        <f>VLOOKUP(A48,'[2]Sheet1'!$A$3:$C$49,2,FALSE)</f>
        <v>340</v>
      </c>
      <c r="G48" s="17">
        <f>VLOOKUP(A48,'[2]Sheet1'!$A$3:$C$49,3,FALSE)/100</f>
        <v>0.009323242294614457</v>
      </c>
      <c r="H48" s="13">
        <f>VLOOKUP(A48,'[3]Sheet1'!$A$3:$C$50,2,FALSE)</f>
        <v>343</v>
      </c>
      <c r="I48" s="65">
        <f>VLOOKUP(A48,'[3]Sheet1'!$A$3:$C$50,3,FALSE)/100</f>
        <v>0.00912986771008012</v>
      </c>
    </row>
    <row r="49" spans="1:9" ht="14.25">
      <c r="A49" s="60" t="s">
        <v>57</v>
      </c>
      <c r="B49" s="16">
        <v>331</v>
      </c>
      <c r="C49" s="17">
        <v>0.0024497106233070352</v>
      </c>
      <c r="D49" s="16">
        <v>318</v>
      </c>
      <c r="E49" s="17">
        <v>0.0025093508830074333</v>
      </c>
      <c r="F49" s="16">
        <f>VLOOKUP(A49,'[2]Sheet1'!$A$3:$C$49,2,FALSE)</f>
        <v>123</v>
      </c>
      <c r="G49" s="17">
        <f>VLOOKUP(A49,'[2]Sheet1'!$A$3:$C$49,3,FALSE)/100</f>
        <v>0.003372820006581112</v>
      </c>
      <c r="H49" s="13">
        <f>VLOOKUP(A49,'[3]Sheet1'!$A$3:$C$50,2,FALSE)</f>
        <v>115</v>
      </c>
      <c r="I49" s="65">
        <f>VLOOKUP(A49,'[3]Sheet1'!$A$3:$C$50,3,FALSE)/100</f>
        <v>0.003061034363437941</v>
      </c>
    </row>
    <row r="50" spans="1:9" ht="14.25">
      <c r="A50" s="60" t="s">
        <v>58</v>
      </c>
      <c r="B50" s="16">
        <v>1129</v>
      </c>
      <c r="C50" s="17">
        <v>0.008355659497624299</v>
      </c>
      <c r="D50" s="16">
        <v>1063</v>
      </c>
      <c r="E50" s="17">
        <v>0.008388176064895917</v>
      </c>
      <c r="F50" s="16">
        <f>VLOOKUP(A50,'[2]Sheet1'!$A$3:$C$49,2,FALSE)</f>
        <v>2276</v>
      </c>
      <c r="G50" s="17">
        <f>VLOOKUP(A50,'[2]Sheet1'!$A$3:$C$49,3,FALSE)/100</f>
        <v>0.062410880772183826</v>
      </c>
      <c r="H50" s="13">
        <f>VLOOKUP(A50,'[3]Sheet1'!$A$3:$C$50,2,FALSE)</f>
        <v>2259</v>
      </c>
      <c r="I50" s="65">
        <f>VLOOKUP(A50,'[3]Sheet1'!$A$3:$C$50,3,FALSE)/100</f>
        <v>0.060129361973967906</v>
      </c>
    </row>
    <row r="51" spans="1:9" ht="14.25">
      <c r="A51" s="61" t="s">
        <v>59</v>
      </c>
      <c r="B51" s="19">
        <v>3340</v>
      </c>
      <c r="C51" s="20">
        <v>0.024719134386240176</v>
      </c>
      <c r="D51" s="19">
        <v>3155</v>
      </c>
      <c r="E51" s="20">
        <v>0.024896232817259285</v>
      </c>
      <c r="F51" s="19">
        <f>VLOOKUP(A51,'[2]Sheet1'!$A$3:$C$49,2,FALSE)</f>
        <v>28</v>
      </c>
      <c r="G51" s="20">
        <f>VLOOKUP(A51,'[2]Sheet1'!$A$3:$C$49,3,FALSE)/100</f>
        <v>0.000767796424262367</v>
      </c>
      <c r="H51" s="63">
        <f>VLOOKUP(A51,'[3]Sheet1'!$A$3:$C$50,2,FALSE)</f>
        <v>15</v>
      </c>
      <c r="I51" s="75">
        <f>VLOOKUP(A51,'[3]Sheet1'!$A$3:$C$50,3,FALSE)/100</f>
        <v>0.0003992653517527749</v>
      </c>
    </row>
    <row r="52" spans="1:9" ht="15" thickBot="1">
      <c r="A52" s="61" t="s">
        <v>70</v>
      </c>
      <c r="B52" s="19">
        <v>3340</v>
      </c>
      <c r="C52" s="20">
        <v>0.024719134386240176</v>
      </c>
      <c r="D52" s="19">
        <v>3155</v>
      </c>
      <c r="E52" s="20">
        <v>0.024896232817259285</v>
      </c>
      <c r="F52" s="19">
        <v>0</v>
      </c>
      <c r="G52" s="20">
        <v>0</v>
      </c>
      <c r="H52" s="69">
        <f>VLOOKUP(A52,'[3]Sheet1'!$A$3:$C$50,2,FALSE)</f>
        <v>3</v>
      </c>
      <c r="I52" s="76">
        <f>VLOOKUP(A52,'[3]Sheet1'!$A$3:$C$50,3,FALSE)/100</f>
        <v>7.985307035055497E-05</v>
      </c>
    </row>
    <row r="53" spans="1:9" ht="15" thickBot="1">
      <c r="A53" s="21" t="s">
        <v>60</v>
      </c>
      <c r="B53" s="22">
        <v>135118</v>
      </c>
      <c r="C53" s="23">
        <v>1</v>
      </c>
      <c r="D53" s="22">
        <v>126726</v>
      </c>
      <c r="E53" s="23">
        <v>1</v>
      </c>
      <c r="F53" s="22">
        <f>VLOOKUP(A53,'[2]Sheet1'!$A$3:$C$49,2,FALSE)</f>
        <v>36468</v>
      </c>
      <c r="G53" s="23">
        <f>VLOOKUP(A53,'[2]Sheet1'!$A$3:$C$49,3,FALSE)/100</f>
        <v>1</v>
      </c>
      <c r="H53" s="47">
        <f>VLOOKUP(A53,'[3]Sheet1'!$A$3:$C$50,2,FALSE)</f>
        <v>37569</v>
      </c>
      <c r="I53" s="66">
        <f>VLOOKUP(A53,'[3]Sheet1'!$A$3:$C$50,3,FALSE)/100</f>
        <v>1</v>
      </c>
    </row>
    <row r="55" spans="6:8" ht="14.25">
      <c r="F55" s="74">
        <f>SUM(F6:F52)</f>
        <v>36468</v>
      </c>
      <c r="H55" s="74">
        <f>SUM(H6:H52)</f>
        <v>37569</v>
      </c>
    </row>
  </sheetData>
  <sheetProtection/>
  <mergeCells count="8">
    <mergeCell ref="B3:I3"/>
    <mergeCell ref="A1:I1"/>
    <mergeCell ref="A2:I2"/>
    <mergeCell ref="A3:A5"/>
    <mergeCell ref="H4:I4"/>
    <mergeCell ref="B4:C4"/>
    <mergeCell ref="D4:E4"/>
    <mergeCell ref="F4:G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7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54.421875" style="58" customWidth="1"/>
    <col min="2" max="8" width="10.00390625" style="58" hidden="1" customWidth="1"/>
    <col min="9" max="10" width="15.7109375" style="58" customWidth="1"/>
    <col min="11" max="18" width="15.7109375" style="58" hidden="1" customWidth="1"/>
    <col min="19" max="20" width="15.7109375" style="58" customWidth="1"/>
    <col min="21" max="21" width="15.7109375" style="58" hidden="1" customWidth="1"/>
    <col min="22" max="22" width="15.7109375" style="58" customWidth="1"/>
    <col min="23" max="23" width="20.28125" style="58" customWidth="1"/>
    <col min="24" max="16384" width="8.8515625" style="58" customWidth="1"/>
  </cols>
  <sheetData>
    <row r="1" spans="1:23" ht="38.25" customHeight="1" thickBot="1" thickTop="1">
      <c r="A1" s="103" t="s">
        <v>145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5"/>
    </row>
    <row r="2" spans="1:23" ht="24.75" customHeight="1" thickBot="1" thickTop="1">
      <c r="A2" s="106" t="s">
        <v>11</v>
      </c>
      <c r="B2" s="109" t="s">
        <v>67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  <c r="V2" s="112" t="s">
        <v>62</v>
      </c>
      <c r="W2" s="113"/>
    </row>
    <row r="3" spans="1:23" ht="24.75" customHeight="1" thickBot="1">
      <c r="A3" s="107"/>
      <c r="B3" s="114" t="s">
        <v>68</v>
      </c>
      <c r="C3" s="115"/>
      <c r="D3" s="115"/>
      <c r="E3" s="115"/>
      <c r="F3" s="115"/>
      <c r="G3" s="115"/>
      <c r="H3" s="115"/>
      <c r="I3" s="116"/>
      <c r="J3" s="117"/>
      <c r="K3" s="115" t="s">
        <v>69</v>
      </c>
      <c r="L3" s="116"/>
      <c r="M3" s="116"/>
      <c r="N3" s="116"/>
      <c r="O3" s="116"/>
      <c r="P3" s="116"/>
      <c r="Q3" s="116"/>
      <c r="R3" s="116"/>
      <c r="S3" s="118"/>
      <c r="T3" s="119"/>
      <c r="U3" s="92" t="s">
        <v>70</v>
      </c>
      <c r="V3" s="112"/>
      <c r="W3" s="113"/>
    </row>
    <row r="4" spans="1:23" ht="24.75" customHeight="1" thickBot="1">
      <c r="A4" s="107"/>
      <c r="B4" s="114" t="s">
        <v>61</v>
      </c>
      <c r="C4" s="116"/>
      <c r="D4" s="116"/>
      <c r="E4" s="116"/>
      <c r="F4" s="116"/>
      <c r="G4" s="116"/>
      <c r="H4" s="116"/>
      <c r="I4" s="92" t="s">
        <v>71</v>
      </c>
      <c r="J4" s="93"/>
      <c r="K4" s="114" t="s">
        <v>61</v>
      </c>
      <c r="L4" s="115"/>
      <c r="M4" s="115"/>
      <c r="N4" s="115"/>
      <c r="O4" s="115"/>
      <c r="P4" s="115"/>
      <c r="Q4" s="115"/>
      <c r="R4" s="121"/>
      <c r="S4" s="92" t="s">
        <v>72</v>
      </c>
      <c r="T4" s="93"/>
      <c r="U4" s="112"/>
      <c r="V4" s="112"/>
      <c r="W4" s="113"/>
    </row>
    <row r="5" spans="1:23" ht="24.75" customHeight="1">
      <c r="A5" s="107"/>
      <c r="B5" s="96" t="s">
        <v>63</v>
      </c>
      <c r="C5" s="97"/>
      <c r="D5" s="96" t="s">
        <v>64</v>
      </c>
      <c r="E5" s="97"/>
      <c r="F5" s="98" t="s">
        <v>65</v>
      </c>
      <c r="G5" s="99"/>
      <c r="H5" s="33" t="s">
        <v>66</v>
      </c>
      <c r="I5" s="120"/>
      <c r="J5" s="95"/>
      <c r="K5" s="98" t="s">
        <v>63</v>
      </c>
      <c r="L5" s="99"/>
      <c r="M5" s="100" t="s">
        <v>64</v>
      </c>
      <c r="N5" s="101"/>
      <c r="O5" s="96" t="s">
        <v>65</v>
      </c>
      <c r="P5" s="97"/>
      <c r="Q5" s="102" t="s">
        <v>66</v>
      </c>
      <c r="R5" s="102"/>
      <c r="S5" s="94"/>
      <c r="T5" s="95"/>
      <c r="U5" s="112"/>
      <c r="V5" s="112"/>
      <c r="W5" s="113"/>
    </row>
    <row r="6" spans="1:23" ht="24.75" customHeight="1" thickBot="1">
      <c r="A6" s="108"/>
      <c r="B6" s="26" t="s">
        <v>12</v>
      </c>
      <c r="C6" s="25" t="s">
        <v>13</v>
      </c>
      <c r="D6" s="26" t="s">
        <v>12</v>
      </c>
      <c r="E6" s="25" t="s">
        <v>13</v>
      </c>
      <c r="F6" s="24" t="s">
        <v>12</v>
      </c>
      <c r="G6" s="34" t="s">
        <v>13</v>
      </c>
      <c r="H6" s="35" t="s">
        <v>12</v>
      </c>
      <c r="I6" s="27" t="s">
        <v>12</v>
      </c>
      <c r="J6" s="36" t="s">
        <v>13</v>
      </c>
      <c r="K6" s="24" t="s">
        <v>12</v>
      </c>
      <c r="L6" s="34" t="s">
        <v>13</v>
      </c>
      <c r="M6" s="26" t="s">
        <v>12</v>
      </c>
      <c r="N6" s="25" t="s">
        <v>13</v>
      </c>
      <c r="O6" s="37" t="s">
        <v>12</v>
      </c>
      <c r="P6" s="38" t="s">
        <v>13</v>
      </c>
      <c r="Q6" s="24" t="s">
        <v>12</v>
      </c>
      <c r="R6" s="34" t="s">
        <v>13</v>
      </c>
      <c r="S6" s="39" t="s">
        <v>12</v>
      </c>
      <c r="T6" s="40" t="s">
        <v>13</v>
      </c>
      <c r="U6" s="37" t="s">
        <v>12</v>
      </c>
      <c r="V6" s="37" t="s">
        <v>12</v>
      </c>
      <c r="W6" s="41" t="s">
        <v>13</v>
      </c>
    </row>
    <row r="7" spans="1:23" ht="14.25">
      <c r="A7" s="59" t="s">
        <v>14</v>
      </c>
      <c r="B7" s="28">
        <f>VLOOKUP(A7,'[1]Sheet1'!$A$106:$AE$152,2,FALSE)</f>
        <v>1778</v>
      </c>
      <c r="C7" s="29">
        <f>VLOOKUP(A7,'[1]Sheet1'!$A$106:$AE$152,3,FALSE)/100</f>
        <v>0.09370717824391273</v>
      </c>
      <c r="D7" s="28">
        <f>VLOOKUP(A7,'[1]Sheet1'!$A$106:$AE$152,4,FALSE)</f>
        <v>1353</v>
      </c>
      <c r="E7" s="29">
        <f>VLOOKUP(A7,'[1]Sheet1'!$A$106:$AE$152,5,FALSE)/100</f>
        <v>0.08224924012158055</v>
      </c>
      <c r="F7" s="28">
        <f>VLOOKUP(A7,'[1]Sheet1'!$A$106:$AE$152,6,FALSE)</f>
        <v>225</v>
      </c>
      <c r="G7" s="29">
        <f>VLOOKUP(A7,'[1]Sheet1'!$A$106:$AE$152,7,FALSE)/100</f>
        <v>0.07673942701227829</v>
      </c>
      <c r="H7" s="42">
        <f>VLOOKUP(A7,'[1]Sheet1'!$A$106:$AE$152,8,FALSE)</f>
        <v>1</v>
      </c>
      <c r="I7" s="28">
        <f>VLOOKUP(A7,'[3]Sheet1'!$A$108:$W$155,8,FALSE)</f>
        <v>1257</v>
      </c>
      <c r="J7" s="29">
        <f>VLOOKUP(A7,'[3]Sheet1'!$A$108:$W$155,9,FALSE)/100</f>
        <v>0.07153833020317568</v>
      </c>
      <c r="K7" s="28"/>
      <c r="L7" s="29"/>
      <c r="M7" s="28"/>
      <c r="N7" s="29"/>
      <c r="O7" s="28"/>
      <c r="P7" s="29"/>
      <c r="Q7" s="28"/>
      <c r="R7" s="29"/>
      <c r="S7" s="28">
        <f>VLOOKUP(A7,'[3]Sheet1'!$A$108:$W$155,20,FALSE)</f>
        <v>1433</v>
      </c>
      <c r="T7" s="29">
        <f>VLOOKUP(A7,'[3]Sheet1'!$A$108:$W$155,21,FALSE)/100</f>
        <v>0.07165716571657166</v>
      </c>
      <c r="U7" s="42"/>
      <c r="V7" s="28">
        <f>VLOOKUP(A7,'[3]Sheet1'!$A$108:$W$155,22,FALSE)</f>
        <v>2690</v>
      </c>
      <c r="W7" s="29">
        <f>VLOOKUP(A7,'[3]Sheet1'!$A$108:$W$155,23,FALSE)/100</f>
        <v>0.07160158641433097</v>
      </c>
    </row>
    <row r="8" spans="1:23" ht="14.25">
      <c r="A8" s="59" t="s">
        <v>15</v>
      </c>
      <c r="B8" s="30">
        <f>VLOOKUP(A8,'[1]Sheet1'!$A$106:$AE$152,2,FALSE)</f>
        <v>624</v>
      </c>
      <c r="C8" s="17">
        <f>VLOOKUP(A8,'[1]Sheet1'!$A$106:$AE$152,3,FALSE)/100</f>
        <v>0.03288710867502898</v>
      </c>
      <c r="D8" s="30">
        <f>VLOOKUP(A8,'[1]Sheet1'!$A$106:$AE$152,4,FALSE)</f>
        <v>523</v>
      </c>
      <c r="E8" s="17">
        <f>VLOOKUP(A8,'[1]Sheet1'!$A$106:$AE$152,5,FALSE)/100</f>
        <v>0.03179331306990881</v>
      </c>
      <c r="F8" s="30">
        <f>VLOOKUP(A8,'[1]Sheet1'!$A$106:$AE$152,6,FALSE)</f>
        <v>97</v>
      </c>
      <c r="G8" s="17">
        <f>VLOOKUP(A8,'[1]Sheet1'!$A$106:$AE$152,7,FALSE)/100</f>
        <v>0.033083219645293316</v>
      </c>
      <c r="H8" s="43">
        <f>VLOOKUP(A8,'[1]Sheet1'!$A$106:$AE$152,8,FALSE)</f>
        <v>0</v>
      </c>
      <c r="I8" s="30">
        <f>VLOOKUP(A8,'[3]Sheet1'!$A$108:$W$155,8,FALSE)</f>
        <v>409</v>
      </c>
      <c r="J8" s="17">
        <f>VLOOKUP(A8,'[3]Sheet1'!$A$108:$W$155,9,FALSE)/100</f>
        <v>0.023276990495703146</v>
      </c>
      <c r="K8" s="30"/>
      <c r="L8" s="17"/>
      <c r="M8" s="30"/>
      <c r="N8" s="17"/>
      <c r="O8" s="30"/>
      <c r="P8" s="17"/>
      <c r="Q8" s="30"/>
      <c r="R8" s="17"/>
      <c r="S8" s="30">
        <f>VLOOKUP(A8,'[3]Sheet1'!$A$108:$W$155,20,FALSE)</f>
        <v>414</v>
      </c>
      <c r="T8" s="17">
        <f>VLOOKUP(A8,'[3]Sheet1'!$A$108:$W$155,21,FALSE)/100</f>
        <v>0.020702070207020702</v>
      </c>
      <c r="U8" s="43"/>
      <c r="V8" s="30">
        <f>VLOOKUP(A8,'[3]Sheet1'!$A$108:$W$155,22,FALSE)</f>
        <v>823</v>
      </c>
      <c r="W8" s="17">
        <f>VLOOKUP(A8,'[3]Sheet1'!$A$108:$W$155,23,FALSE)/100</f>
        <v>0.021906358966168916</v>
      </c>
    </row>
    <row r="9" spans="1:23" ht="14.25">
      <c r="A9" s="59" t="s">
        <v>16</v>
      </c>
      <c r="B9" s="30">
        <f>VLOOKUP(A9,'[1]Sheet1'!$A$106:$AE$152,2,FALSE)</f>
        <v>958</v>
      </c>
      <c r="C9" s="17">
        <f>VLOOKUP(A9,'[1]Sheet1'!$A$106:$AE$152,3,FALSE)/100</f>
        <v>0.050490144408137455</v>
      </c>
      <c r="D9" s="30">
        <f>VLOOKUP(A9,'[1]Sheet1'!$A$106:$AE$152,4,FALSE)</f>
        <v>791</v>
      </c>
      <c r="E9" s="17">
        <f>VLOOKUP(A9,'[1]Sheet1'!$A$106:$AE$152,5,FALSE)/100</f>
        <v>0.04808510638297872</v>
      </c>
      <c r="F9" s="30">
        <f>VLOOKUP(A9,'[1]Sheet1'!$A$106:$AE$152,6,FALSE)</f>
        <v>112</v>
      </c>
      <c r="G9" s="17">
        <f>VLOOKUP(A9,'[1]Sheet1'!$A$106:$AE$152,7,FALSE)/100</f>
        <v>0.03819918144611187</v>
      </c>
      <c r="H9" s="43">
        <f>VLOOKUP(A9,'[1]Sheet1'!$A$106:$AE$152,8,FALSE)</f>
        <v>0</v>
      </c>
      <c r="I9" s="30">
        <f>VLOOKUP(A9,'[3]Sheet1'!$A$108:$W$155,8,FALSE)</f>
        <v>572</v>
      </c>
      <c r="J9" s="17">
        <f>VLOOKUP(A9,'[3]Sheet1'!$A$108:$W$155,9,FALSE)/100</f>
        <v>0.03255363951966308</v>
      </c>
      <c r="K9" s="30"/>
      <c r="L9" s="17"/>
      <c r="M9" s="30"/>
      <c r="N9" s="17"/>
      <c r="O9" s="30"/>
      <c r="P9" s="17"/>
      <c r="Q9" s="30"/>
      <c r="R9" s="17"/>
      <c r="S9" s="30">
        <f>VLOOKUP(A9,'[3]Sheet1'!$A$108:$W$155,20,FALSE)</f>
        <v>630</v>
      </c>
      <c r="T9" s="17">
        <f>VLOOKUP(A9,'[3]Sheet1'!$A$108:$W$155,21,FALSE)/100</f>
        <v>0.0315031503150315</v>
      </c>
      <c r="U9" s="43"/>
      <c r="V9" s="30">
        <f>VLOOKUP(A9,'[3]Sheet1'!$A$108:$W$155,22,FALSE)</f>
        <v>1202</v>
      </c>
      <c r="W9" s="17">
        <f>VLOOKUP(A9,'[3]Sheet1'!$A$108:$W$155,23,FALSE)/100</f>
        <v>0.03199446352045569</v>
      </c>
    </row>
    <row r="10" spans="1:23" ht="14.25">
      <c r="A10" s="59" t="s">
        <v>17</v>
      </c>
      <c r="B10" s="30">
        <f>VLOOKUP(A10,'[1]Sheet1'!$A$106:$AE$152,2,FALSE)</f>
        <v>1283</v>
      </c>
      <c r="C10" s="17">
        <f>VLOOKUP(A10,'[1]Sheet1'!$A$106:$AE$152,3,FALSE)/100</f>
        <v>0.06761884684304838</v>
      </c>
      <c r="D10" s="30">
        <f>VLOOKUP(A10,'[1]Sheet1'!$A$106:$AE$152,4,FALSE)</f>
        <v>1020</v>
      </c>
      <c r="E10" s="17">
        <f>VLOOKUP(A10,'[1]Sheet1'!$A$106:$AE$152,5,FALSE)/100</f>
        <v>0.06200607902735562</v>
      </c>
      <c r="F10" s="30">
        <f>VLOOKUP(A10,'[1]Sheet1'!$A$106:$AE$152,6,FALSE)</f>
        <v>255</v>
      </c>
      <c r="G10" s="17">
        <f>VLOOKUP(A10,'[1]Sheet1'!$A$106:$AE$152,7,FALSE)/100</f>
        <v>0.08697135061391542</v>
      </c>
      <c r="H10" s="43">
        <f>VLOOKUP(A10,'[1]Sheet1'!$A$106:$AE$152,8,FALSE)</f>
        <v>0</v>
      </c>
      <c r="I10" s="30">
        <f>VLOOKUP(A10,'[3]Sheet1'!$A$108:$W$155,8,FALSE)</f>
        <v>1104</v>
      </c>
      <c r="J10" s="17">
        <f>VLOOKUP(A10,'[3]Sheet1'!$A$108:$W$155,9,FALSE)/100</f>
        <v>0.06283080075123784</v>
      </c>
      <c r="K10" s="30"/>
      <c r="L10" s="17"/>
      <c r="M10" s="30"/>
      <c r="N10" s="17"/>
      <c r="O10" s="30"/>
      <c r="P10" s="17"/>
      <c r="Q10" s="30"/>
      <c r="R10" s="17"/>
      <c r="S10" s="30">
        <f>VLOOKUP(A10,'[3]Sheet1'!$A$108:$W$155,20,FALSE)</f>
        <v>1420</v>
      </c>
      <c r="T10" s="17">
        <f>VLOOKUP(A10,'[3]Sheet1'!$A$108:$W$155,21,FALSE)/100</f>
        <v>0.071007100710071</v>
      </c>
      <c r="U10" s="43"/>
      <c r="V10" s="30">
        <f>VLOOKUP(A10,'[3]Sheet1'!$A$108:$W$155,22,FALSE)</f>
        <v>2524</v>
      </c>
      <c r="W10" s="17">
        <f>VLOOKUP(A10,'[3]Sheet1'!$A$108:$W$155,23,FALSE)/100</f>
        <v>0.06718304985493359</v>
      </c>
    </row>
    <row r="11" spans="1:23" ht="14.25">
      <c r="A11" s="59" t="s">
        <v>18</v>
      </c>
      <c r="B11" s="30">
        <f>VLOOKUP(A11,'[1]Sheet1'!$A$106:$AE$152,2,FALSE)</f>
        <v>947</v>
      </c>
      <c r="C11" s="17">
        <f>VLOOKUP(A11,'[1]Sheet1'!$A$106:$AE$152,3,FALSE)/100</f>
        <v>0.04991040371034047</v>
      </c>
      <c r="D11" s="30">
        <f>VLOOKUP(A11,'[1]Sheet1'!$A$106:$AE$152,4,FALSE)</f>
        <v>715</v>
      </c>
      <c r="E11" s="17">
        <f>VLOOKUP(A11,'[1]Sheet1'!$A$106:$AE$152,5,FALSE)/100</f>
        <v>0.04346504559270517</v>
      </c>
      <c r="F11" s="30">
        <f>VLOOKUP(A11,'[1]Sheet1'!$A$106:$AE$152,6,FALSE)</f>
        <v>192</v>
      </c>
      <c r="G11" s="17">
        <f>VLOOKUP(A11,'[1]Sheet1'!$A$106:$AE$152,7,FALSE)/100</f>
        <v>0.06548431105047749</v>
      </c>
      <c r="H11" s="43">
        <f>VLOOKUP(A11,'[1]Sheet1'!$A$106:$AE$152,8,FALSE)</f>
        <v>0</v>
      </c>
      <c r="I11" s="30">
        <f>VLOOKUP(A11,'[3]Sheet1'!$A$108:$W$155,8,FALSE)</f>
        <v>858</v>
      </c>
      <c r="J11" s="17">
        <f>VLOOKUP(A11,'[3]Sheet1'!$A$108:$W$155,9,FALSE)/100</f>
        <v>0.04883045927949462</v>
      </c>
      <c r="K11" s="30"/>
      <c r="L11" s="17"/>
      <c r="M11" s="30"/>
      <c r="N11" s="17"/>
      <c r="O11" s="30"/>
      <c r="P11" s="17"/>
      <c r="Q11" s="30"/>
      <c r="R11" s="17"/>
      <c r="S11" s="30">
        <f>VLOOKUP(A11,'[3]Sheet1'!$A$108:$W$155,20,FALSE)</f>
        <v>907</v>
      </c>
      <c r="T11" s="17">
        <f>VLOOKUP(A11,'[3]Sheet1'!$A$108:$W$155,21,FALSE)/100</f>
        <v>0.045354535453545355</v>
      </c>
      <c r="U11" s="43"/>
      <c r="V11" s="30">
        <f>VLOOKUP(A11,'[3]Sheet1'!$A$108:$W$155,22,FALSE)</f>
        <v>1765</v>
      </c>
      <c r="W11" s="17">
        <f>VLOOKUP(A11,'[3]Sheet1'!$A$108:$W$155,23,FALSE)/100</f>
        <v>0.04698022305624318</v>
      </c>
    </row>
    <row r="12" spans="1:23" ht="14.25">
      <c r="A12" s="59" t="s">
        <v>19</v>
      </c>
      <c r="B12" s="30">
        <f>VLOOKUP(A12,'[1]Sheet1'!$A$106:$AE$152,2,FALSE)</f>
        <v>1026</v>
      </c>
      <c r="C12" s="17">
        <f>VLOOKUP(A12,'[1]Sheet1'!$A$106:$AE$152,3,FALSE)/100</f>
        <v>0.054073995994518814</v>
      </c>
      <c r="D12" s="30">
        <f>VLOOKUP(A12,'[1]Sheet1'!$A$106:$AE$152,4,FALSE)</f>
        <v>661</v>
      </c>
      <c r="E12" s="17">
        <f>VLOOKUP(A12,'[1]Sheet1'!$A$106:$AE$152,5,FALSE)/100</f>
        <v>0.040182370820668695</v>
      </c>
      <c r="F12" s="30">
        <f>VLOOKUP(A12,'[1]Sheet1'!$A$106:$AE$152,6,FALSE)</f>
        <v>158</v>
      </c>
      <c r="G12" s="17">
        <f>VLOOKUP(A12,'[1]Sheet1'!$A$106:$AE$152,7,FALSE)/100</f>
        <v>0.053888130968622105</v>
      </c>
      <c r="H12" s="43">
        <f>VLOOKUP(A12,'[1]Sheet1'!$A$106:$AE$152,8,FALSE)</f>
        <v>0</v>
      </c>
      <c r="I12" s="30">
        <f>VLOOKUP(A12,'[3]Sheet1'!$A$108:$W$155,8,FALSE)</f>
        <v>583</v>
      </c>
      <c r="J12" s="17">
        <f>VLOOKUP(A12,'[3]Sheet1'!$A$108:$W$155,9,FALSE)/100</f>
        <v>0.033179671048887374</v>
      </c>
      <c r="K12" s="30"/>
      <c r="L12" s="17"/>
      <c r="M12" s="30"/>
      <c r="N12" s="17"/>
      <c r="O12" s="30"/>
      <c r="P12" s="17"/>
      <c r="Q12" s="30"/>
      <c r="R12" s="17"/>
      <c r="S12" s="30">
        <f>VLOOKUP(A12,'[3]Sheet1'!$A$108:$W$155,20,FALSE)</f>
        <v>601</v>
      </c>
      <c r="T12" s="17">
        <f>VLOOKUP(A12,'[3]Sheet1'!$A$108:$W$155,21,FALSE)/100</f>
        <v>0.030053005300530046</v>
      </c>
      <c r="U12" s="43"/>
      <c r="V12" s="30">
        <f>VLOOKUP(A12,'[3]Sheet1'!$A$108:$W$155,22,FALSE)</f>
        <v>1184</v>
      </c>
      <c r="W12" s="17">
        <f>VLOOKUP(A12,'[3]Sheet1'!$A$108:$W$155,23,FALSE)/100</f>
        <v>0.031515345098352375</v>
      </c>
    </row>
    <row r="13" spans="1:23" ht="14.25">
      <c r="A13" s="59" t="s">
        <v>20</v>
      </c>
      <c r="B13" s="30">
        <f>VLOOKUP(A13,'[1]Sheet1'!$A$106:$AE$152,2,FALSE)</f>
        <v>510</v>
      </c>
      <c r="C13" s="17">
        <f>VLOOKUP(A13,'[1]Sheet1'!$A$106:$AE$152,3,FALSE)/100</f>
        <v>0.026878886897860232</v>
      </c>
      <c r="D13" s="30">
        <f>VLOOKUP(A13,'[1]Sheet1'!$A$106:$AE$152,4,FALSE)</f>
        <v>403</v>
      </c>
      <c r="E13" s="17">
        <f>VLOOKUP(A13,'[1]Sheet1'!$A$106:$AE$152,5,FALSE)/100</f>
        <v>0.024498480243161095</v>
      </c>
      <c r="F13" s="30">
        <f>VLOOKUP(A13,'[1]Sheet1'!$A$106:$AE$152,6,FALSE)</f>
        <v>92</v>
      </c>
      <c r="G13" s="17">
        <f>VLOOKUP(A13,'[1]Sheet1'!$A$106:$AE$152,7,FALSE)/100</f>
        <v>0.03137789904502047</v>
      </c>
      <c r="H13" s="43">
        <f>VLOOKUP(A13,'[1]Sheet1'!$A$106:$AE$152,8,FALSE)</f>
        <v>0</v>
      </c>
      <c r="I13" s="30">
        <f>VLOOKUP(A13,'[3]Sheet1'!$A$108:$W$155,8,FALSE)</f>
        <v>556</v>
      </c>
      <c r="J13" s="17">
        <f>VLOOKUP(A13,'[3]Sheet1'!$A$108:$W$155,9,FALSE)/100</f>
        <v>0.031643048204427746</v>
      </c>
      <c r="K13" s="30"/>
      <c r="L13" s="17"/>
      <c r="M13" s="30"/>
      <c r="N13" s="17"/>
      <c r="O13" s="30"/>
      <c r="P13" s="17"/>
      <c r="Q13" s="30"/>
      <c r="R13" s="17"/>
      <c r="S13" s="30">
        <f>VLOOKUP(A13,'[3]Sheet1'!$A$108:$W$155,20,FALSE)</f>
        <v>589</v>
      </c>
      <c r="T13" s="17">
        <f>VLOOKUP(A13,'[3]Sheet1'!$A$108:$W$155,21,FALSE)/100</f>
        <v>0.029452945294529454</v>
      </c>
      <c r="U13" s="43"/>
      <c r="V13" s="30">
        <f>VLOOKUP(A13,'[3]Sheet1'!$A$108:$W$155,22,FALSE)</f>
        <v>1145</v>
      </c>
      <c r="W13" s="17">
        <f>VLOOKUP(A13,'[3]Sheet1'!$A$108:$W$155,23,FALSE)/100</f>
        <v>0.030477255183795147</v>
      </c>
    </row>
    <row r="14" spans="1:23" ht="14.25">
      <c r="A14" s="59" t="s">
        <v>21</v>
      </c>
      <c r="B14" s="30">
        <f>VLOOKUP(A14,'[1]Sheet1'!$A$106:$AE$152,2,FALSE)</f>
        <v>538</v>
      </c>
      <c r="C14" s="17">
        <f>VLOOKUP(A14,'[1]Sheet1'!$A$106:$AE$152,3,FALSE)/100</f>
        <v>0.028354590492252557</v>
      </c>
      <c r="D14" s="30">
        <f>VLOOKUP(A14,'[1]Sheet1'!$A$106:$AE$152,4,FALSE)</f>
        <v>471</v>
      </c>
      <c r="E14" s="17">
        <f>VLOOKUP(A14,'[1]Sheet1'!$A$106:$AE$152,5,FALSE)/100</f>
        <v>0.028632218844984802</v>
      </c>
      <c r="F14" s="30">
        <f>VLOOKUP(A14,'[1]Sheet1'!$A$106:$AE$152,6,FALSE)</f>
        <v>64</v>
      </c>
      <c r="G14" s="17">
        <f>VLOOKUP(A14,'[1]Sheet1'!$A$106:$AE$152,7,FALSE)/100</f>
        <v>0.021828103683492497</v>
      </c>
      <c r="H14" s="43">
        <f>VLOOKUP(A14,'[1]Sheet1'!$A$106:$AE$152,8,FALSE)</f>
        <v>0</v>
      </c>
      <c r="I14" s="30">
        <f>VLOOKUP(A14,'[3]Sheet1'!$A$108:$W$155,8,FALSE)</f>
        <v>571</v>
      </c>
      <c r="J14" s="17">
        <f>VLOOKUP(A14,'[3]Sheet1'!$A$108:$W$155,9,FALSE)/100</f>
        <v>0.03249672756246087</v>
      </c>
      <c r="K14" s="30"/>
      <c r="L14" s="17"/>
      <c r="M14" s="30"/>
      <c r="N14" s="17"/>
      <c r="O14" s="30"/>
      <c r="P14" s="17"/>
      <c r="Q14" s="30"/>
      <c r="R14" s="17"/>
      <c r="S14" s="30">
        <f>VLOOKUP(A14,'[3]Sheet1'!$A$108:$W$155,20,FALSE)</f>
        <v>462</v>
      </c>
      <c r="T14" s="17">
        <f>VLOOKUP(A14,'[3]Sheet1'!$A$108:$W$155,21,FALSE)/100</f>
        <v>0.0231023102310231</v>
      </c>
      <c r="U14" s="43"/>
      <c r="V14" s="30">
        <f>VLOOKUP(A14,'[3]Sheet1'!$A$108:$W$155,22,FALSE)</f>
        <v>1033</v>
      </c>
      <c r="W14" s="17">
        <f>VLOOKUP(A14,'[3]Sheet1'!$A$108:$W$155,23,FALSE)/100</f>
        <v>0.02749607389070776</v>
      </c>
    </row>
    <row r="15" spans="1:23" ht="14.25">
      <c r="A15" s="59" t="s">
        <v>22</v>
      </c>
      <c r="B15" s="30">
        <f>VLOOKUP(A15,'[1]Sheet1'!$A$106:$AE$152,2,FALSE)</f>
        <v>137</v>
      </c>
      <c r="C15" s="17">
        <f>VLOOKUP(A15,'[1]Sheet1'!$A$106:$AE$152,3,FALSE)/100</f>
        <v>0.007220406872562454</v>
      </c>
      <c r="D15" s="30">
        <f>VLOOKUP(A15,'[1]Sheet1'!$A$106:$AE$152,4,FALSE)</f>
        <v>113</v>
      </c>
      <c r="E15" s="17">
        <f>VLOOKUP(A15,'[1]Sheet1'!$A$106:$AE$152,5,FALSE)/100</f>
        <v>0.006869300911854104</v>
      </c>
      <c r="F15" s="30">
        <f>VLOOKUP(A15,'[1]Sheet1'!$A$106:$AE$152,6,FALSE)</f>
        <v>7</v>
      </c>
      <c r="G15" s="17">
        <f>VLOOKUP(A15,'[1]Sheet1'!$A$106:$AE$152,7,FALSE)/100</f>
        <v>0.0023874488403819918</v>
      </c>
      <c r="H15" s="43">
        <f>VLOOKUP(A15,'[1]Sheet1'!$A$106:$AE$152,8,FALSE)</f>
        <v>0</v>
      </c>
      <c r="I15" s="30">
        <f>VLOOKUP(A15,'[3]Sheet1'!$A$108:$W$155,8,FALSE)</f>
        <v>54</v>
      </c>
      <c r="J15" s="17">
        <f>VLOOKUP(A15,'[3]Sheet1'!$A$108:$W$155,9,FALSE)/100</f>
        <v>0.003073245688919242</v>
      </c>
      <c r="K15" s="30"/>
      <c r="L15" s="17"/>
      <c r="M15" s="30"/>
      <c r="N15" s="17"/>
      <c r="O15" s="30"/>
      <c r="P15" s="17"/>
      <c r="Q15" s="30"/>
      <c r="R15" s="17"/>
      <c r="S15" s="30">
        <f>VLOOKUP(A15,'[3]Sheet1'!$A$108:$W$155,20,FALSE)</f>
        <v>86</v>
      </c>
      <c r="T15" s="17">
        <f>VLOOKUP(A15,'[3]Sheet1'!$A$108:$W$155,21,FALSE)/100</f>
        <v>0.004300430043004301</v>
      </c>
      <c r="U15" s="43"/>
      <c r="V15" s="30">
        <f>VLOOKUP(A15,'[3]Sheet1'!$A$108:$W$155,22,FALSE)</f>
        <v>140</v>
      </c>
      <c r="W15" s="17">
        <f>VLOOKUP(A15,'[3]Sheet1'!$A$108:$W$155,23,FALSE)/100</f>
        <v>0.003726476616359232</v>
      </c>
    </row>
    <row r="16" spans="1:23" ht="14.25">
      <c r="A16" s="59" t="s">
        <v>23</v>
      </c>
      <c r="B16" s="30">
        <f>VLOOKUP(A16,'[1]Sheet1'!$A$106:$AE$152,2,FALSE)</f>
        <v>290</v>
      </c>
      <c r="C16" s="17">
        <f>VLOOKUP(A16,'[1]Sheet1'!$A$106:$AE$152,3,FALSE)/100</f>
        <v>0.015284072941920525</v>
      </c>
      <c r="D16" s="30">
        <f>VLOOKUP(A16,'[1]Sheet1'!$A$106:$AE$152,4,FALSE)</f>
        <v>217</v>
      </c>
      <c r="E16" s="17">
        <f>VLOOKUP(A16,'[1]Sheet1'!$A$106:$AE$152,5,FALSE)/100</f>
        <v>0.013191489361702127</v>
      </c>
      <c r="F16" s="30">
        <f>VLOOKUP(A16,'[1]Sheet1'!$A$106:$AE$152,6,FALSE)</f>
        <v>28</v>
      </c>
      <c r="G16" s="17">
        <f>VLOOKUP(A16,'[1]Sheet1'!$A$106:$AE$152,7,FALSE)/100</f>
        <v>0.009549795361527967</v>
      </c>
      <c r="H16" s="43">
        <f>VLOOKUP(A16,'[1]Sheet1'!$A$106:$AE$152,8,FALSE)</f>
        <v>0</v>
      </c>
      <c r="I16" s="30">
        <f>VLOOKUP(A16,'[3]Sheet1'!$A$108:$W$155,8,FALSE)</f>
        <v>127</v>
      </c>
      <c r="J16" s="17">
        <f>VLOOKUP(A16,'[3]Sheet1'!$A$108:$W$155,9,FALSE)/100</f>
        <v>0.007227818564680439</v>
      </c>
      <c r="K16" s="30"/>
      <c r="L16" s="17"/>
      <c r="M16" s="30"/>
      <c r="N16" s="17"/>
      <c r="O16" s="30"/>
      <c r="P16" s="17"/>
      <c r="Q16" s="30"/>
      <c r="R16" s="17"/>
      <c r="S16" s="30">
        <f>VLOOKUP(A16,'[3]Sheet1'!$A$108:$W$155,20,FALSE)</f>
        <v>124</v>
      </c>
      <c r="T16" s="17">
        <f>VLOOKUP(A16,'[3]Sheet1'!$A$108:$W$155,21,FALSE)/100</f>
        <v>0.006200620062006201</v>
      </c>
      <c r="U16" s="43"/>
      <c r="V16" s="30">
        <f>VLOOKUP(A16,'[3]Sheet1'!$A$108:$W$155,22,FALSE)</f>
        <v>251</v>
      </c>
      <c r="W16" s="17">
        <f>VLOOKUP(A16,'[3]Sheet1'!$A$108:$W$155,23,FALSE)/100</f>
        <v>0.006681040219329765</v>
      </c>
    </row>
    <row r="17" spans="1:23" ht="14.25">
      <c r="A17" s="59" t="s">
        <v>24</v>
      </c>
      <c r="B17" s="30">
        <f>VLOOKUP(A17,'[1]Sheet1'!$A$106:$AE$152,2,FALSE)</f>
        <v>714</v>
      </c>
      <c r="C17" s="17">
        <f>VLOOKUP(A17,'[1]Sheet1'!$A$106:$AE$152,3,FALSE)/100</f>
        <v>0.03763044165700432</v>
      </c>
      <c r="D17" s="30">
        <f>VLOOKUP(A17,'[1]Sheet1'!$A$106:$AE$152,4,FALSE)</f>
        <v>614</v>
      </c>
      <c r="E17" s="17">
        <f>VLOOKUP(A17,'[1]Sheet1'!$A$106:$AE$152,5,FALSE)/100</f>
        <v>0.03732522796352584</v>
      </c>
      <c r="F17" s="30">
        <f>VLOOKUP(A17,'[1]Sheet1'!$A$106:$AE$152,6,FALSE)</f>
        <v>85</v>
      </c>
      <c r="G17" s="17">
        <f>VLOOKUP(A17,'[1]Sheet1'!$A$106:$AE$152,7,FALSE)/100</f>
        <v>0.02899045020463847</v>
      </c>
      <c r="H17" s="43">
        <f>VLOOKUP(A17,'[1]Sheet1'!$A$106:$AE$152,8,FALSE)</f>
        <v>0</v>
      </c>
      <c r="I17" s="30">
        <f>VLOOKUP(A17,'[3]Sheet1'!$A$108:$W$155,8,FALSE)</f>
        <v>323</v>
      </c>
      <c r="J17" s="17">
        <f>VLOOKUP(A17,'[3]Sheet1'!$A$108:$W$155,9,FALSE)/100</f>
        <v>0.018382562176313243</v>
      </c>
      <c r="K17" s="30"/>
      <c r="L17" s="17"/>
      <c r="M17" s="30"/>
      <c r="N17" s="17"/>
      <c r="O17" s="30"/>
      <c r="P17" s="17"/>
      <c r="Q17" s="30"/>
      <c r="R17" s="17"/>
      <c r="S17" s="30">
        <f>VLOOKUP(A17,'[3]Sheet1'!$A$108:$W$155,20,FALSE)</f>
        <v>343</v>
      </c>
      <c r="T17" s="17">
        <f>VLOOKUP(A17,'[3]Sheet1'!$A$108:$W$155,21,FALSE)/100</f>
        <v>0.017151715171517156</v>
      </c>
      <c r="U17" s="43"/>
      <c r="V17" s="30">
        <f>VLOOKUP(A17,'[3]Sheet1'!$A$108:$W$155,22,FALSE)</f>
        <v>666</v>
      </c>
      <c r="W17" s="17">
        <f>VLOOKUP(A17,'[3]Sheet1'!$A$108:$W$155,23,FALSE)/100</f>
        <v>0.017727381617823206</v>
      </c>
    </row>
    <row r="18" spans="1:23" ht="14.25">
      <c r="A18" s="59" t="s">
        <v>25</v>
      </c>
      <c r="B18" s="30">
        <f>VLOOKUP(A18,'[1]Sheet1'!$A$106:$AE$152,2,FALSE)</f>
        <v>279</v>
      </c>
      <c r="C18" s="17">
        <f>VLOOKUP(A18,'[1]Sheet1'!$A$106:$AE$152,3,FALSE)/100</f>
        <v>0.014704332244123536</v>
      </c>
      <c r="D18" s="30">
        <f>VLOOKUP(A18,'[1]Sheet1'!$A$106:$AE$152,4,FALSE)</f>
        <v>262</v>
      </c>
      <c r="E18" s="17">
        <f>VLOOKUP(A18,'[1]Sheet1'!$A$106:$AE$152,5,FALSE)/100</f>
        <v>0.01592705167173252</v>
      </c>
      <c r="F18" s="30">
        <f>VLOOKUP(A18,'[1]Sheet1'!$A$106:$AE$152,6,FALSE)</f>
        <v>37</v>
      </c>
      <c r="G18" s="17">
        <f>VLOOKUP(A18,'[1]Sheet1'!$A$106:$AE$152,7,FALSE)/100</f>
        <v>0.0126193724420191</v>
      </c>
      <c r="H18" s="43">
        <f>VLOOKUP(A18,'[1]Sheet1'!$A$106:$AE$152,8,FALSE)</f>
        <v>0</v>
      </c>
      <c r="I18" s="30">
        <f>VLOOKUP(A18,'[3]Sheet1'!$A$108:$W$155,8,FALSE)</f>
        <v>262</v>
      </c>
      <c r="J18" s="17">
        <f>VLOOKUP(A18,'[3]Sheet1'!$A$108:$W$155,9,FALSE)/100</f>
        <v>0.014910932786978547</v>
      </c>
      <c r="K18" s="30"/>
      <c r="L18" s="17"/>
      <c r="M18" s="30"/>
      <c r="N18" s="17"/>
      <c r="O18" s="30"/>
      <c r="P18" s="17"/>
      <c r="Q18" s="30"/>
      <c r="R18" s="17"/>
      <c r="S18" s="30">
        <f>VLOOKUP(A18,'[3]Sheet1'!$A$108:$W$155,20,FALSE)</f>
        <v>367</v>
      </c>
      <c r="T18" s="17">
        <f>VLOOKUP(A18,'[3]Sheet1'!$A$108:$W$155,21,FALSE)/100</f>
        <v>0.01835183518351835</v>
      </c>
      <c r="U18" s="43"/>
      <c r="V18" s="30">
        <f>VLOOKUP(A18,'[3]Sheet1'!$A$108:$W$155,22,FALSE)</f>
        <v>629</v>
      </c>
      <c r="W18" s="17">
        <f>VLOOKUP(A18,'[3]Sheet1'!$A$108:$W$155,23,FALSE)/100</f>
        <v>0.016742527083499693</v>
      </c>
    </row>
    <row r="19" spans="1:23" ht="14.25">
      <c r="A19" s="59" t="s">
        <v>26</v>
      </c>
      <c r="B19" s="30">
        <f>VLOOKUP(A19,'[1]Sheet1'!$A$106:$AE$152,2,FALSE)</f>
        <v>431</v>
      </c>
      <c r="C19" s="17">
        <f>VLOOKUP(A19,'[1]Sheet1'!$A$106:$AE$152,3,FALSE)/100</f>
        <v>0.022715294613681884</v>
      </c>
      <c r="D19" s="30">
        <f>VLOOKUP(A19,'[1]Sheet1'!$A$106:$AE$152,4,FALSE)</f>
        <v>325</v>
      </c>
      <c r="E19" s="17">
        <f>VLOOKUP(A19,'[1]Sheet1'!$A$106:$AE$152,5,FALSE)/100</f>
        <v>0.019756838905775075</v>
      </c>
      <c r="F19" s="30">
        <f>VLOOKUP(A19,'[1]Sheet1'!$A$106:$AE$152,6,FALSE)</f>
        <v>38</v>
      </c>
      <c r="G19" s="17">
        <f>VLOOKUP(A19,'[1]Sheet1'!$A$106:$AE$152,7,FALSE)/100</f>
        <v>0.01296043656207367</v>
      </c>
      <c r="H19" s="43">
        <f>VLOOKUP(A19,'[1]Sheet1'!$A$106:$AE$152,8,FALSE)</f>
        <v>0</v>
      </c>
      <c r="I19" s="30">
        <f>VLOOKUP(A19,'[3]Sheet1'!$A$108:$W$155,8,FALSE)</f>
        <v>186</v>
      </c>
      <c r="J19" s="17">
        <f>VLOOKUP(A19,'[3]Sheet1'!$A$108:$W$155,9,FALSE)/100</f>
        <v>0.010585624039610724</v>
      </c>
      <c r="K19" s="30"/>
      <c r="L19" s="17"/>
      <c r="M19" s="30"/>
      <c r="N19" s="17"/>
      <c r="O19" s="30"/>
      <c r="P19" s="17"/>
      <c r="Q19" s="30"/>
      <c r="R19" s="17"/>
      <c r="S19" s="30">
        <f>VLOOKUP(A19,'[3]Sheet1'!$A$108:$W$155,20,FALSE)</f>
        <v>163</v>
      </c>
      <c r="T19" s="17">
        <f>VLOOKUP(A19,'[3]Sheet1'!$A$108:$W$155,21,FALSE)/100</f>
        <v>0.008150815081508153</v>
      </c>
      <c r="U19" s="43"/>
      <c r="V19" s="30">
        <f>VLOOKUP(A19,'[3]Sheet1'!$A$108:$W$155,22,FALSE)</f>
        <v>349</v>
      </c>
      <c r="W19" s="17">
        <f>VLOOKUP(A19,'[3]Sheet1'!$A$108:$W$155,23,FALSE)/100</f>
        <v>0.009289573850781229</v>
      </c>
    </row>
    <row r="20" spans="1:23" ht="14.25">
      <c r="A20" s="59" t="s">
        <v>27</v>
      </c>
      <c r="B20" s="30">
        <f>VLOOKUP(A20,'[1]Sheet1'!$A$106:$AE$152,2,FALSE)</f>
        <v>220</v>
      </c>
      <c r="C20" s="17">
        <f>VLOOKUP(A20,'[1]Sheet1'!$A$106:$AE$152,3,FALSE)/100</f>
        <v>0.011594813955939707</v>
      </c>
      <c r="D20" s="30">
        <f>VLOOKUP(A20,'[1]Sheet1'!$A$106:$AE$152,4,FALSE)</f>
        <v>173</v>
      </c>
      <c r="E20" s="17">
        <f>VLOOKUP(A20,'[1]Sheet1'!$A$106:$AE$152,5,FALSE)/100</f>
        <v>0.010516717325227963</v>
      </c>
      <c r="F20" s="30">
        <f>VLOOKUP(A20,'[1]Sheet1'!$A$106:$AE$152,6,FALSE)</f>
        <v>33</v>
      </c>
      <c r="G20" s="17">
        <f>VLOOKUP(A20,'[1]Sheet1'!$A$106:$AE$152,7,FALSE)/100</f>
        <v>0.011255115961800819</v>
      </c>
      <c r="H20" s="43">
        <f>VLOOKUP(A20,'[1]Sheet1'!$A$106:$AE$152,8,FALSE)</f>
        <v>0</v>
      </c>
      <c r="I20" s="30">
        <f>VLOOKUP(A20,'[3]Sheet1'!$A$108:$W$155,8,FALSE)</f>
        <v>109</v>
      </c>
      <c r="J20" s="17">
        <f>VLOOKUP(A20,'[3]Sheet1'!$A$108:$W$155,9,FALSE)/100</f>
        <v>0.006203403335040691</v>
      </c>
      <c r="K20" s="30"/>
      <c r="L20" s="17"/>
      <c r="M20" s="30"/>
      <c r="N20" s="17"/>
      <c r="O20" s="30"/>
      <c r="P20" s="17"/>
      <c r="Q20" s="30"/>
      <c r="R20" s="17"/>
      <c r="S20" s="30">
        <f>VLOOKUP(A20,'[3]Sheet1'!$A$108:$W$155,20,FALSE)</f>
        <v>75</v>
      </c>
      <c r="T20" s="17">
        <f>VLOOKUP(A20,'[3]Sheet1'!$A$108:$W$155,21,FALSE)/100</f>
        <v>0.0037503750375037503</v>
      </c>
      <c r="U20" s="43"/>
      <c r="V20" s="30">
        <f>VLOOKUP(A20,'[3]Sheet1'!$A$108:$W$155,22,FALSE)</f>
        <v>184</v>
      </c>
      <c r="W20" s="17">
        <f>VLOOKUP(A20,'[3]Sheet1'!$A$108:$W$155,23,FALSE)/100</f>
        <v>0.004897654981500706</v>
      </c>
    </row>
    <row r="21" spans="1:23" ht="14.25">
      <c r="A21" s="59" t="s">
        <v>28</v>
      </c>
      <c r="B21" s="30">
        <f>VLOOKUP(A21,'[1]Sheet1'!$A$106:$AE$152,2,FALSE)</f>
        <v>121</v>
      </c>
      <c r="C21" s="17">
        <f>VLOOKUP(A21,'[1]Sheet1'!$A$106:$AE$152,3,FALSE)/100</f>
        <v>0.006377147675766839</v>
      </c>
      <c r="D21" s="30">
        <f>VLOOKUP(A21,'[1]Sheet1'!$A$106:$AE$152,4,FALSE)</f>
        <v>66</v>
      </c>
      <c r="E21" s="17">
        <f>VLOOKUP(A21,'[1]Sheet1'!$A$106:$AE$152,5,FALSE)/100</f>
        <v>0.004012158054711247</v>
      </c>
      <c r="F21" s="30">
        <f>VLOOKUP(A21,'[1]Sheet1'!$A$106:$AE$152,6,FALSE)</f>
        <v>17</v>
      </c>
      <c r="G21" s="17">
        <f>VLOOKUP(A21,'[1]Sheet1'!$A$106:$AE$152,7,FALSE)/100</f>
        <v>0.005798090040927694</v>
      </c>
      <c r="H21" s="43">
        <f>VLOOKUP(A21,'[1]Sheet1'!$A$106:$AE$152,8,FALSE)</f>
        <v>0</v>
      </c>
      <c r="I21" s="30">
        <f>VLOOKUP(A21,'[3]Sheet1'!$A$108:$W$155,8,FALSE)</f>
        <v>77</v>
      </c>
      <c r="J21" s="17">
        <f>VLOOKUP(A21,'[3]Sheet1'!$A$108:$W$155,9,FALSE)/100</f>
        <v>0.00438222070457003</v>
      </c>
      <c r="K21" s="30"/>
      <c r="L21" s="17"/>
      <c r="M21" s="30"/>
      <c r="N21" s="17"/>
      <c r="O21" s="30"/>
      <c r="P21" s="17"/>
      <c r="Q21" s="30"/>
      <c r="R21" s="17"/>
      <c r="S21" s="30">
        <f>VLOOKUP(A21,'[3]Sheet1'!$A$108:$W$155,20,FALSE)</f>
        <v>131</v>
      </c>
      <c r="T21" s="17">
        <f>VLOOKUP(A21,'[3]Sheet1'!$A$108:$W$155,21,FALSE)/100</f>
        <v>0.0065506550655065506</v>
      </c>
      <c r="U21" s="43"/>
      <c r="V21" s="30">
        <f>VLOOKUP(A21,'[3]Sheet1'!$A$108:$W$155,22,FALSE)</f>
        <v>208</v>
      </c>
      <c r="W21" s="17">
        <f>VLOOKUP(A21,'[3]Sheet1'!$A$108:$W$155,23,FALSE)/100</f>
        <v>0.005536479544305145</v>
      </c>
    </row>
    <row r="22" spans="1:23" ht="14.25">
      <c r="A22" s="59" t="s">
        <v>29</v>
      </c>
      <c r="B22" s="30">
        <f>VLOOKUP(A22,'[1]Sheet1'!$A$106:$AE$152,2,FALSE)</f>
        <v>484</v>
      </c>
      <c r="C22" s="17">
        <f>VLOOKUP(A22,'[1]Sheet1'!$A$106:$AE$152,3,FALSE)/100</f>
        <v>0.025508590703067355</v>
      </c>
      <c r="D22" s="30">
        <f>VLOOKUP(A22,'[1]Sheet1'!$A$106:$AE$152,4,FALSE)</f>
        <v>447</v>
      </c>
      <c r="E22" s="17">
        <f>VLOOKUP(A22,'[1]Sheet1'!$A$106:$AE$152,5,FALSE)/100</f>
        <v>0.027173252279635254</v>
      </c>
      <c r="F22" s="30">
        <f>VLOOKUP(A22,'[1]Sheet1'!$A$106:$AE$152,6,FALSE)</f>
        <v>76</v>
      </c>
      <c r="G22" s="17">
        <f>VLOOKUP(A22,'[1]Sheet1'!$A$106:$AE$152,7,FALSE)/100</f>
        <v>0.02592087312414734</v>
      </c>
      <c r="H22" s="43">
        <f>VLOOKUP(A22,'[1]Sheet1'!$A$106:$AE$152,8,FALSE)</f>
        <v>0</v>
      </c>
      <c r="I22" s="30">
        <f>VLOOKUP(A22,'[3]Sheet1'!$A$108:$W$155,8,FALSE)</f>
        <v>542</v>
      </c>
      <c r="J22" s="17">
        <f>VLOOKUP(A22,'[3]Sheet1'!$A$108:$W$155,9,FALSE)/100</f>
        <v>0.03084628080359684</v>
      </c>
      <c r="K22" s="30"/>
      <c r="L22" s="17"/>
      <c r="M22" s="30"/>
      <c r="N22" s="17"/>
      <c r="O22" s="30"/>
      <c r="P22" s="17"/>
      <c r="Q22" s="30"/>
      <c r="R22" s="17"/>
      <c r="S22" s="30">
        <f>VLOOKUP(A22,'[3]Sheet1'!$A$108:$W$155,20,FALSE)</f>
        <v>532</v>
      </c>
      <c r="T22" s="17">
        <f>VLOOKUP(A22,'[3]Sheet1'!$A$108:$W$155,21,FALSE)/100</f>
        <v>0.026602660266026604</v>
      </c>
      <c r="U22" s="43"/>
      <c r="V22" s="30">
        <f>VLOOKUP(A22,'[3]Sheet1'!$A$108:$W$155,22,FALSE)</f>
        <v>1074</v>
      </c>
      <c r="W22" s="17">
        <f>VLOOKUP(A22,'[3]Sheet1'!$A$108:$W$155,23,FALSE)/100</f>
        <v>0.028587399185498682</v>
      </c>
    </row>
    <row r="23" spans="1:23" ht="14.25">
      <c r="A23" s="59" t="s">
        <v>30</v>
      </c>
      <c r="B23" s="30">
        <f>VLOOKUP(A23,'[1]Sheet1'!$A$106:$AE$152,2,FALSE)</f>
        <v>358</v>
      </c>
      <c r="C23" s="17">
        <f>VLOOKUP(A23,'[1]Sheet1'!$A$106:$AE$152,3,FALSE)/100</f>
        <v>0.018867924528301886</v>
      </c>
      <c r="D23" s="30">
        <f>VLOOKUP(A23,'[1]Sheet1'!$A$106:$AE$152,4,FALSE)</f>
        <v>326</v>
      </c>
      <c r="E23" s="17">
        <f>VLOOKUP(A23,'[1]Sheet1'!$A$106:$AE$152,5,FALSE)/100</f>
        <v>0.019817629179331307</v>
      </c>
      <c r="F23" s="30">
        <f>VLOOKUP(A23,'[1]Sheet1'!$A$106:$AE$152,6,FALSE)</f>
        <v>50</v>
      </c>
      <c r="G23" s="17">
        <f>VLOOKUP(A23,'[1]Sheet1'!$A$106:$AE$152,7,FALSE)/100</f>
        <v>0.017053206002728513</v>
      </c>
      <c r="H23" s="43">
        <f>VLOOKUP(A23,'[1]Sheet1'!$A$106:$AE$152,8,FALSE)</f>
        <v>0</v>
      </c>
      <c r="I23" s="30">
        <f>VLOOKUP(A23,'[3]Sheet1'!$A$108:$W$155,8,FALSE)</f>
        <v>325</v>
      </c>
      <c r="J23" s="17">
        <f>VLOOKUP(A23,'[3]Sheet1'!$A$108:$W$155,9,FALSE)/100</f>
        <v>0.01849638609071766</v>
      </c>
      <c r="K23" s="30"/>
      <c r="L23" s="17"/>
      <c r="M23" s="30"/>
      <c r="N23" s="17"/>
      <c r="O23" s="30"/>
      <c r="P23" s="17"/>
      <c r="Q23" s="30"/>
      <c r="R23" s="17"/>
      <c r="S23" s="30">
        <f>VLOOKUP(A23,'[3]Sheet1'!$A$108:$W$155,20,FALSE)</f>
        <v>275</v>
      </c>
      <c r="T23" s="17">
        <f>VLOOKUP(A23,'[3]Sheet1'!$A$108:$W$155,21,FALSE)/100</f>
        <v>0.013751375137513754</v>
      </c>
      <c r="U23" s="43"/>
      <c r="V23" s="30">
        <f>VLOOKUP(A23,'[3]Sheet1'!$A$108:$W$155,22,FALSE)</f>
        <v>600</v>
      </c>
      <c r="W23" s="17">
        <f>VLOOKUP(A23,'[3]Sheet1'!$A$108:$W$155,23,FALSE)/100</f>
        <v>0.015970614070110994</v>
      </c>
    </row>
    <row r="24" spans="1:23" ht="14.25">
      <c r="A24" s="59" t="s">
        <v>31</v>
      </c>
      <c r="B24" s="30">
        <f>VLOOKUP(A24,'[1]Sheet1'!$A$106:$AE$152,2,FALSE)</f>
        <v>191</v>
      </c>
      <c r="C24" s="17">
        <f>VLOOKUP(A24,'[1]Sheet1'!$A$106:$AE$152,3,FALSE)/100</f>
        <v>0.010066406661747655</v>
      </c>
      <c r="D24" s="30">
        <f>VLOOKUP(A24,'[1]Sheet1'!$A$106:$AE$152,4,FALSE)</f>
        <v>186</v>
      </c>
      <c r="E24" s="17">
        <f>VLOOKUP(A24,'[1]Sheet1'!$A$106:$AE$152,5,FALSE)/100</f>
        <v>0.011306990881458968</v>
      </c>
      <c r="F24" s="30">
        <f>VLOOKUP(A24,'[1]Sheet1'!$A$106:$AE$152,6,FALSE)</f>
        <v>27</v>
      </c>
      <c r="G24" s="17">
        <f>VLOOKUP(A24,'[1]Sheet1'!$A$106:$AE$152,7,FALSE)/100</f>
        <v>0.009208731241473396</v>
      </c>
      <c r="H24" s="43">
        <f>VLOOKUP(A24,'[1]Sheet1'!$A$106:$AE$152,8,FALSE)</f>
        <v>0</v>
      </c>
      <c r="I24" s="30">
        <f>VLOOKUP(A24,'[3]Sheet1'!$A$108:$W$155,8,FALSE)</f>
        <v>89</v>
      </c>
      <c r="J24" s="17">
        <f>VLOOKUP(A24,'[3]Sheet1'!$A$108:$W$155,9,FALSE)/100</f>
        <v>0.005065164190996528</v>
      </c>
      <c r="K24" s="30"/>
      <c r="L24" s="17"/>
      <c r="M24" s="30"/>
      <c r="N24" s="17"/>
      <c r="O24" s="30"/>
      <c r="P24" s="17"/>
      <c r="Q24" s="30"/>
      <c r="R24" s="17"/>
      <c r="S24" s="30">
        <f>VLOOKUP(A24,'[3]Sheet1'!$A$108:$W$155,20,FALSE)</f>
        <v>116</v>
      </c>
      <c r="T24" s="17">
        <f>VLOOKUP(A24,'[3]Sheet1'!$A$108:$W$155,21,FALSE)/100</f>
        <v>0.0058005800580057994</v>
      </c>
      <c r="U24" s="43"/>
      <c r="V24" s="30">
        <f>VLOOKUP(A24,'[3]Sheet1'!$A$108:$W$155,22,FALSE)</f>
        <v>205</v>
      </c>
      <c r="W24" s="17">
        <f>VLOOKUP(A24,'[3]Sheet1'!$A$108:$W$155,23,FALSE)/100</f>
        <v>0.00545662647395459</v>
      </c>
    </row>
    <row r="25" spans="1:23" ht="14.25">
      <c r="A25" s="59" t="s">
        <v>32</v>
      </c>
      <c r="B25" s="30">
        <f>VLOOKUP(A25,'[1]Sheet1'!$A$106:$AE$152,2,FALSE)</f>
        <v>1136</v>
      </c>
      <c r="C25" s="17">
        <f>VLOOKUP(A25,'[1]Sheet1'!$A$106:$AE$152,3,FALSE)/100</f>
        <v>0.05987140297248868</v>
      </c>
      <c r="D25" s="30">
        <f>VLOOKUP(A25,'[1]Sheet1'!$A$106:$AE$152,4,FALSE)</f>
        <v>824</v>
      </c>
      <c r="E25" s="17">
        <f>VLOOKUP(A25,'[1]Sheet1'!$A$106:$AE$152,5,FALSE)/100</f>
        <v>0.050091185410334346</v>
      </c>
      <c r="F25" s="30">
        <f>VLOOKUP(A25,'[1]Sheet1'!$A$106:$AE$152,6,FALSE)</f>
        <v>109</v>
      </c>
      <c r="G25" s="17">
        <f>VLOOKUP(A25,'[1]Sheet1'!$A$106:$AE$152,7,FALSE)/100</f>
        <v>0.037175989085948165</v>
      </c>
      <c r="H25" s="43">
        <f>VLOOKUP(A25,'[1]Sheet1'!$A$106:$AE$152,8,FALSE)</f>
        <v>2</v>
      </c>
      <c r="I25" s="30">
        <f>VLOOKUP(A25,'[3]Sheet1'!$A$108:$W$155,8,FALSE)</f>
        <v>946</v>
      </c>
      <c r="J25" s="17">
        <f>VLOOKUP(A25,'[3]Sheet1'!$A$108:$W$155,9,FALSE)/100</f>
        <v>0.053838711513288943</v>
      </c>
      <c r="K25" s="30"/>
      <c r="L25" s="17"/>
      <c r="M25" s="30"/>
      <c r="N25" s="17"/>
      <c r="O25" s="30"/>
      <c r="P25" s="17"/>
      <c r="Q25" s="30"/>
      <c r="R25" s="17"/>
      <c r="S25" s="30">
        <f>VLOOKUP(A25,'[3]Sheet1'!$A$108:$W$155,20,FALSE)</f>
        <v>875</v>
      </c>
      <c r="T25" s="17">
        <f>VLOOKUP(A25,'[3]Sheet1'!$A$108:$W$155,21,FALSE)/100</f>
        <v>0.043754375437543756</v>
      </c>
      <c r="U25" s="43"/>
      <c r="V25" s="30">
        <f>VLOOKUP(A25,'[3]Sheet1'!$A$108:$W$155,22,FALSE)</f>
        <v>1821</v>
      </c>
      <c r="W25" s="17">
        <f>VLOOKUP(A25,'[3]Sheet1'!$A$108:$W$155,23,FALSE)/100</f>
        <v>0.04847081370278687</v>
      </c>
    </row>
    <row r="26" spans="1:23" ht="14.25">
      <c r="A26" s="59" t="s">
        <v>33</v>
      </c>
      <c r="B26" s="30">
        <f>VLOOKUP(A26,'[1]Sheet1'!$A$106:$AE$152,2,FALSE)</f>
        <v>282</v>
      </c>
      <c r="C26" s="17">
        <f>VLOOKUP(A26,'[1]Sheet1'!$A$106:$AE$152,3,FALSE)/100</f>
        <v>0.014862443343522715</v>
      </c>
      <c r="D26" s="30">
        <f>VLOOKUP(A26,'[1]Sheet1'!$A$106:$AE$152,4,FALSE)</f>
        <v>205</v>
      </c>
      <c r="E26" s="17">
        <f>VLOOKUP(A26,'[1]Sheet1'!$A$106:$AE$152,5,FALSE)/100</f>
        <v>0.012462006079027355</v>
      </c>
      <c r="F26" s="30">
        <f>VLOOKUP(A26,'[1]Sheet1'!$A$106:$AE$152,6,FALSE)</f>
        <v>34</v>
      </c>
      <c r="G26" s="17">
        <f>VLOOKUP(A26,'[1]Sheet1'!$A$106:$AE$152,7,FALSE)/100</f>
        <v>0.011596180081855388</v>
      </c>
      <c r="H26" s="43">
        <f>VLOOKUP(A26,'[1]Sheet1'!$A$106:$AE$152,8,FALSE)</f>
        <v>0</v>
      </c>
      <c r="I26" s="30">
        <f>VLOOKUP(A26,'[3]Sheet1'!$A$108:$W$155,8,FALSE)</f>
        <v>178</v>
      </c>
      <c r="J26" s="17">
        <f>VLOOKUP(A26,'[3]Sheet1'!$A$108:$W$155,9,FALSE)/100</f>
        <v>0.010130328381993056</v>
      </c>
      <c r="K26" s="30"/>
      <c r="L26" s="17"/>
      <c r="M26" s="30"/>
      <c r="N26" s="17"/>
      <c r="O26" s="30"/>
      <c r="P26" s="17"/>
      <c r="Q26" s="30"/>
      <c r="R26" s="17"/>
      <c r="S26" s="30">
        <f>VLOOKUP(A26,'[3]Sheet1'!$A$108:$W$155,20,FALSE)</f>
        <v>166</v>
      </c>
      <c r="T26" s="17">
        <f>VLOOKUP(A26,'[3]Sheet1'!$A$108:$W$155,21,FALSE)/100</f>
        <v>0.0083008300830083</v>
      </c>
      <c r="U26" s="43"/>
      <c r="V26" s="30">
        <f>VLOOKUP(A26,'[3]Sheet1'!$A$108:$W$155,22,FALSE)</f>
        <v>344</v>
      </c>
      <c r="W26" s="17">
        <f>VLOOKUP(A26,'[3]Sheet1'!$A$108:$W$155,23,FALSE)/100</f>
        <v>0.009156485400196972</v>
      </c>
    </row>
    <row r="27" spans="1:23" ht="14.25">
      <c r="A27" s="59" t="s">
        <v>34</v>
      </c>
      <c r="B27" s="30">
        <f>VLOOKUP(A27,'[1]Sheet1'!$A$106:$AE$152,2,FALSE)</f>
        <v>461</v>
      </c>
      <c r="C27" s="17">
        <f>VLOOKUP(A27,'[1]Sheet1'!$A$106:$AE$152,3,FALSE)/100</f>
        <v>0.024296405607673658</v>
      </c>
      <c r="D27" s="30">
        <f>VLOOKUP(A27,'[1]Sheet1'!$A$106:$AE$152,4,FALSE)</f>
        <v>392</v>
      </c>
      <c r="E27" s="17">
        <f>VLOOKUP(A27,'[1]Sheet1'!$A$106:$AE$152,5,FALSE)/100</f>
        <v>0.02382978723404255</v>
      </c>
      <c r="F27" s="30">
        <f>VLOOKUP(A27,'[1]Sheet1'!$A$106:$AE$152,6,FALSE)</f>
        <v>72</v>
      </c>
      <c r="G27" s="17">
        <f>VLOOKUP(A27,'[1]Sheet1'!$A$106:$AE$152,7,FALSE)/100</f>
        <v>0.024556616643929063</v>
      </c>
      <c r="H27" s="43">
        <f>VLOOKUP(A27,'[1]Sheet1'!$A$106:$AE$152,8,FALSE)</f>
        <v>0</v>
      </c>
      <c r="I27" s="30">
        <f>VLOOKUP(A27,'[3]Sheet1'!$A$108:$W$155,8,FALSE)</f>
        <v>364</v>
      </c>
      <c r="J27" s="17">
        <f>VLOOKUP(A27,'[3]Sheet1'!$A$108:$W$155,9,FALSE)/100</f>
        <v>0.02071595242160378</v>
      </c>
      <c r="K27" s="30"/>
      <c r="L27" s="17"/>
      <c r="M27" s="30"/>
      <c r="N27" s="17"/>
      <c r="O27" s="30"/>
      <c r="P27" s="17"/>
      <c r="Q27" s="30"/>
      <c r="R27" s="17"/>
      <c r="S27" s="30">
        <f>VLOOKUP(A27,'[3]Sheet1'!$A$108:$W$155,20,FALSE)</f>
        <v>384</v>
      </c>
      <c r="T27" s="17">
        <f>VLOOKUP(A27,'[3]Sheet1'!$A$108:$W$155,21,FALSE)/100</f>
        <v>0.019201920192019203</v>
      </c>
      <c r="U27" s="43"/>
      <c r="V27" s="30">
        <f>VLOOKUP(A27,'[3]Sheet1'!$A$108:$W$155,22,FALSE)</f>
        <v>748</v>
      </c>
      <c r="W27" s="17">
        <f>VLOOKUP(A27,'[3]Sheet1'!$A$108:$W$155,23,FALSE)/100</f>
        <v>0.019910032207405042</v>
      </c>
    </row>
    <row r="28" spans="1:23" ht="14.25">
      <c r="A28" s="59" t="s">
        <v>35</v>
      </c>
      <c r="B28" s="30">
        <f>VLOOKUP(A28,'[1]Sheet1'!$A$106:$AE$152,2,FALSE)</f>
        <v>117</v>
      </c>
      <c r="C28" s="17">
        <f>VLOOKUP(A28,'[1]Sheet1'!$A$106:$AE$152,3,FALSE)/100</f>
        <v>0.006166332876567936</v>
      </c>
      <c r="D28" s="30">
        <f>VLOOKUP(A28,'[1]Sheet1'!$A$106:$AE$152,4,FALSE)</f>
        <v>136</v>
      </c>
      <c r="E28" s="17">
        <f>VLOOKUP(A28,'[1]Sheet1'!$A$106:$AE$152,5,FALSE)/100</f>
        <v>0.008267477203647417</v>
      </c>
      <c r="F28" s="30">
        <f>VLOOKUP(A28,'[1]Sheet1'!$A$106:$AE$152,6,FALSE)</f>
        <v>19</v>
      </c>
      <c r="G28" s="17">
        <f>VLOOKUP(A28,'[1]Sheet1'!$A$106:$AE$152,7,FALSE)/100</f>
        <v>0.006480218281036835</v>
      </c>
      <c r="H28" s="43">
        <f>VLOOKUP(A28,'[1]Sheet1'!$A$106:$AE$152,8,FALSE)</f>
        <v>0</v>
      </c>
      <c r="I28" s="30">
        <f>VLOOKUP(A28,'[3]Sheet1'!$A$108:$W$155,8,FALSE)</f>
        <v>184</v>
      </c>
      <c r="J28" s="17">
        <f>VLOOKUP(A28,'[3]Sheet1'!$A$108:$W$155,9,FALSE)/100</f>
        <v>0.010471800125206305</v>
      </c>
      <c r="K28" s="30"/>
      <c r="L28" s="17"/>
      <c r="M28" s="30"/>
      <c r="N28" s="17"/>
      <c r="O28" s="30"/>
      <c r="P28" s="17"/>
      <c r="Q28" s="30"/>
      <c r="R28" s="17"/>
      <c r="S28" s="30">
        <f>VLOOKUP(A28,'[3]Sheet1'!$A$108:$W$155,20,FALSE)</f>
        <v>204</v>
      </c>
      <c r="T28" s="17">
        <f>VLOOKUP(A28,'[3]Sheet1'!$A$108:$W$155,21,FALSE)/100</f>
        <v>0.0102010201020102</v>
      </c>
      <c r="U28" s="43"/>
      <c r="V28" s="30">
        <f>VLOOKUP(A28,'[3]Sheet1'!$A$108:$W$155,22,FALSE)</f>
        <v>388</v>
      </c>
      <c r="W28" s="17">
        <f>VLOOKUP(A28,'[3]Sheet1'!$A$108:$W$155,23,FALSE)/100</f>
        <v>0.010327663765338444</v>
      </c>
    </row>
    <row r="29" spans="1:23" ht="14.25">
      <c r="A29" s="59" t="s">
        <v>36</v>
      </c>
      <c r="B29" s="30">
        <f>VLOOKUP(A29,'[1]Sheet1'!$A$106:$AE$152,2,FALSE)</f>
        <v>576</v>
      </c>
      <c r="C29" s="17">
        <f>VLOOKUP(A29,'[1]Sheet1'!$A$106:$AE$152,3,FALSE)/100</f>
        <v>0.030357331084642142</v>
      </c>
      <c r="D29" s="30">
        <f>VLOOKUP(A29,'[1]Sheet1'!$A$106:$AE$152,4,FALSE)</f>
        <v>709</v>
      </c>
      <c r="E29" s="17">
        <f>VLOOKUP(A29,'[1]Sheet1'!$A$106:$AE$152,5,FALSE)/100</f>
        <v>0.04310030395136779</v>
      </c>
      <c r="F29" s="30">
        <f>VLOOKUP(A29,'[1]Sheet1'!$A$106:$AE$152,6,FALSE)</f>
        <v>121</v>
      </c>
      <c r="G29" s="17">
        <f>VLOOKUP(A29,'[1]Sheet1'!$A$106:$AE$152,7,FALSE)/100</f>
        <v>0.041268758526603</v>
      </c>
      <c r="H29" s="43">
        <f>VLOOKUP(A29,'[1]Sheet1'!$A$106:$AE$152,8,FALSE)</f>
        <v>0</v>
      </c>
      <c r="I29" s="30">
        <f>VLOOKUP(A29,'[3]Sheet1'!$A$108:$W$155,8,FALSE)</f>
        <v>776</v>
      </c>
      <c r="J29" s="17">
        <f>VLOOKUP(A29,'[3]Sheet1'!$A$108:$W$155,9,FALSE)/100</f>
        <v>0.04416367878891356</v>
      </c>
      <c r="K29" s="30"/>
      <c r="L29" s="17"/>
      <c r="M29" s="30"/>
      <c r="N29" s="17"/>
      <c r="O29" s="30"/>
      <c r="P29" s="17"/>
      <c r="Q29" s="30"/>
      <c r="R29" s="17"/>
      <c r="S29" s="30">
        <f>VLOOKUP(A29,'[3]Sheet1'!$A$108:$W$155,20,FALSE)</f>
        <v>946</v>
      </c>
      <c r="T29" s="17">
        <f>VLOOKUP(A29,'[3]Sheet1'!$A$108:$W$155,21,FALSE)/100</f>
        <v>0.047304730473047306</v>
      </c>
      <c r="U29" s="43"/>
      <c r="V29" s="30">
        <f>VLOOKUP(A29,'[3]Sheet1'!$A$108:$W$155,22,FALSE)</f>
        <v>1722</v>
      </c>
      <c r="W29" s="17">
        <f>VLOOKUP(A29,'[3]Sheet1'!$A$108:$W$155,23,FALSE)/100</f>
        <v>0.045835662381218556</v>
      </c>
    </row>
    <row r="30" spans="1:23" ht="14.25">
      <c r="A30" s="59" t="s">
        <v>37</v>
      </c>
      <c r="B30" s="30">
        <f>VLOOKUP(A30,'[1]Sheet1'!$A$106:$AE$152,2,FALSE)</f>
        <v>337</v>
      </c>
      <c r="C30" s="17">
        <f>VLOOKUP(A30,'[1]Sheet1'!$A$106:$AE$152,3,FALSE)/100</f>
        <v>0.017761146832507645</v>
      </c>
      <c r="D30" s="30">
        <f>VLOOKUP(A30,'[1]Sheet1'!$A$106:$AE$152,4,FALSE)</f>
        <v>365</v>
      </c>
      <c r="E30" s="17">
        <f>VLOOKUP(A30,'[1]Sheet1'!$A$106:$AE$152,5,FALSE)/100</f>
        <v>0.022188449848024313</v>
      </c>
      <c r="F30" s="30">
        <f>VLOOKUP(A30,'[1]Sheet1'!$A$106:$AE$152,6,FALSE)</f>
        <v>64</v>
      </c>
      <c r="G30" s="17">
        <f>VLOOKUP(A30,'[1]Sheet1'!$A$106:$AE$152,7,FALSE)/100</f>
        <v>0.021828103683492497</v>
      </c>
      <c r="H30" s="43">
        <f>VLOOKUP(A30,'[1]Sheet1'!$A$106:$AE$152,8,FALSE)</f>
        <v>0</v>
      </c>
      <c r="I30" s="30">
        <f>VLOOKUP(A30,'[3]Sheet1'!$A$108:$W$155,8,FALSE)</f>
        <v>496</v>
      </c>
      <c r="J30" s="17">
        <f>VLOOKUP(A30,'[3]Sheet1'!$A$108:$W$155,9,FALSE)/100</f>
        <v>0.028228330772295262</v>
      </c>
      <c r="K30" s="30"/>
      <c r="L30" s="17"/>
      <c r="M30" s="30"/>
      <c r="N30" s="17"/>
      <c r="O30" s="30"/>
      <c r="P30" s="17"/>
      <c r="Q30" s="30"/>
      <c r="R30" s="17"/>
      <c r="S30" s="30">
        <f>VLOOKUP(A30,'[3]Sheet1'!$A$108:$W$155,20,FALSE)</f>
        <v>562</v>
      </c>
      <c r="T30" s="17">
        <f>VLOOKUP(A30,'[3]Sheet1'!$A$108:$W$155,21,FALSE)/100</f>
        <v>0.028102810281028096</v>
      </c>
      <c r="U30" s="43"/>
      <c r="V30" s="30">
        <f>VLOOKUP(A30,'[3]Sheet1'!$A$108:$W$155,22,FALSE)</f>
        <v>1058</v>
      </c>
      <c r="W30" s="17">
        <f>VLOOKUP(A30,'[3]Sheet1'!$A$108:$W$155,23,FALSE)/100</f>
        <v>0.02816151614362906</v>
      </c>
    </row>
    <row r="31" spans="1:23" ht="14.25">
      <c r="A31" s="59" t="s">
        <v>38</v>
      </c>
      <c r="B31" s="30">
        <f>VLOOKUP(A31,'[1]Sheet1'!$A$106:$AE$152,2,FALSE)</f>
        <v>113</v>
      </c>
      <c r="C31" s="17">
        <f>VLOOKUP(A31,'[1]Sheet1'!$A$106:$AE$152,3,FALSE)/100</f>
        <v>0.005955518077369031</v>
      </c>
      <c r="D31" s="30">
        <f>VLOOKUP(A31,'[1]Sheet1'!$A$106:$AE$152,4,FALSE)</f>
        <v>163</v>
      </c>
      <c r="E31" s="17">
        <f>VLOOKUP(A31,'[1]Sheet1'!$A$106:$AE$152,5,FALSE)/100</f>
        <v>0.009908814589665653</v>
      </c>
      <c r="F31" s="30">
        <f>VLOOKUP(A31,'[1]Sheet1'!$A$106:$AE$152,6,FALSE)</f>
        <v>16</v>
      </c>
      <c r="G31" s="17">
        <f>VLOOKUP(A31,'[1]Sheet1'!$A$106:$AE$152,7,FALSE)/100</f>
        <v>0.005457025920873124</v>
      </c>
      <c r="H31" s="43">
        <f>VLOOKUP(A31,'[1]Sheet1'!$A$106:$AE$152,8,FALSE)</f>
        <v>0</v>
      </c>
      <c r="I31" s="30">
        <f>VLOOKUP(A31,'[3]Sheet1'!$A$108:$W$155,8,FALSE)</f>
        <v>90</v>
      </c>
      <c r="J31" s="17">
        <f>VLOOKUP(A31,'[3]Sheet1'!$A$108:$W$155,9,FALSE)/100</f>
        <v>0.005122076148198737</v>
      </c>
      <c r="K31" s="30"/>
      <c r="L31" s="17"/>
      <c r="M31" s="30"/>
      <c r="N31" s="17"/>
      <c r="O31" s="30"/>
      <c r="P31" s="17"/>
      <c r="Q31" s="30"/>
      <c r="R31" s="17"/>
      <c r="S31" s="30">
        <f>VLOOKUP(A31,'[3]Sheet1'!$A$108:$W$155,20,FALSE)</f>
        <v>138</v>
      </c>
      <c r="T31" s="17">
        <f>VLOOKUP(A31,'[3]Sheet1'!$A$108:$W$155,21,FALSE)/100</f>
        <v>0.006900690069006901</v>
      </c>
      <c r="U31" s="43"/>
      <c r="V31" s="30">
        <f>VLOOKUP(A31,'[3]Sheet1'!$A$108:$W$155,22,FALSE)</f>
        <v>228</v>
      </c>
      <c r="W31" s="17">
        <f>VLOOKUP(A31,'[3]Sheet1'!$A$108:$W$155,23,FALSE)/100</f>
        <v>0.0060688333466421785</v>
      </c>
    </row>
    <row r="32" spans="1:23" ht="14.25">
      <c r="A32" s="59" t="s">
        <v>39</v>
      </c>
      <c r="B32" s="30">
        <f>VLOOKUP(A32,'[1]Sheet1'!$A$106:$AE$152,2,FALSE)</f>
        <v>267</v>
      </c>
      <c r="C32" s="17">
        <f>VLOOKUP(A32,'[1]Sheet1'!$A$106:$AE$152,3,FALSE)/100</f>
        <v>0.014071887846526828</v>
      </c>
      <c r="D32" s="30">
        <f>VLOOKUP(A32,'[1]Sheet1'!$A$106:$AE$152,4,FALSE)</f>
        <v>266</v>
      </c>
      <c r="E32" s="17">
        <f>VLOOKUP(A32,'[1]Sheet1'!$A$106:$AE$152,5,FALSE)/100</f>
        <v>0.016170212765957443</v>
      </c>
      <c r="F32" s="30">
        <f>VLOOKUP(A32,'[1]Sheet1'!$A$106:$AE$152,6,FALSE)</f>
        <v>68</v>
      </c>
      <c r="G32" s="17">
        <f>VLOOKUP(A32,'[1]Sheet1'!$A$106:$AE$152,7,FALSE)/100</f>
        <v>0.023192360163710776</v>
      </c>
      <c r="H32" s="43">
        <f>VLOOKUP(A32,'[1]Sheet1'!$A$106:$AE$152,8,FALSE)</f>
        <v>0</v>
      </c>
      <c r="I32" s="30">
        <f>VLOOKUP(A32,'[3]Sheet1'!$A$108:$W$155,8,FALSE)</f>
        <v>325</v>
      </c>
      <c r="J32" s="17">
        <f>VLOOKUP(A32,'[3]Sheet1'!$A$108:$W$155,9,FALSE)/100</f>
        <v>0.01849638609071766</v>
      </c>
      <c r="K32" s="30"/>
      <c r="L32" s="17"/>
      <c r="M32" s="30"/>
      <c r="N32" s="17"/>
      <c r="O32" s="30"/>
      <c r="P32" s="17"/>
      <c r="Q32" s="30"/>
      <c r="R32" s="17"/>
      <c r="S32" s="30">
        <f>VLOOKUP(A32,'[3]Sheet1'!$A$108:$W$155,20,FALSE)</f>
        <v>354</v>
      </c>
      <c r="T32" s="17">
        <f>VLOOKUP(A32,'[3]Sheet1'!$A$108:$W$155,21,FALSE)/100</f>
        <v>0.0177017701770177</v>
      </c>
      <c r="U32" s="43"/>
      <c r="V32" s="30">
        <f>VLOOKUP(A32,'[3]Sheet1'!$A$108:$W$155,22,FALSE)</f>
        <v>679</v>
      </c>
      <c r="W32" s="17">
        <f>VLOOKUP(A32,'[3]Sheet1'!$A$108:$W$155,23,FALSE)/100</f>
        <v>0.018073411589342277</v>
      </c>
    </row>
    <row r="33" spans="1:23" ht="14.25">
      <c r="A33" s="59" t="s">
        <v>40</v>
      </c>
      <c r="B33" s="30">
        <f>VLOOKUP(A33,'[1]Sheet1'!$A$106:$AE$152,2,FALSE)</f>
        <v>197</v>
      </c>
      <c r="C33" s="17">
        <f>VLOOKUP(A33,'[1]Sheet1'!$A$106:$AE$152,3,FALSE)/100</f>
        <v>0.01038262886054601</v>
      </c>
      <c r="D33" s="30">
        <f>VLOOKUP(A33,'[1]Sheet1'!$A$106:$AE$152,4,FALSE)</f>
        <v>223</v>
      </c>
      <c r="E33" s="17">
        <f>VLOOKUP(A33,'[1]Sheet1'!$A$106:$AE$152,5,FALSE)/100</f>
        <v>0.013556231003039513</v>
      </c>
      <c r="F33" s="30">
        <f>VLOOKUP(A33,'[1]Sheet1'!$A$106:$AE$152,6,FALSE)</f>
        <v>38</v>
      </c>
      <c r="G33" s="17">
        <f>VLOOKUP(A33,'[1]Sheet1'!$A$106:$AE$152,7,FALSE)/100</f>
        <v>0.01296043656207367</v>
      </c>
      <c r="H33" s="43">
        <f>VLOOKUP(A33,'[1]Sheet1'!$A$106:$AE$152,8,FALSE)</f>
        <v>0</v>
      </c>
      <c r="I33" s="30">
        <f>VLOOKUP(A33,'[3]Sheet1'!$A$108:$W$155,8,FALSE)</f>
        <v>374</v>
      </c>
      <c r="J33" s="17">
        <f>VLOOKUP(A33,'[3]Sheet1'!$A$108:$W$155,9,FALSE)/100</f>
        <v>0.021285071993625858</v>
      </c>
      <c r="K33" s="30"/>
      <c r="L33" s="17"/>
      <c r="M33" s="30"/>
      <c r="N33" s="17"/>
      <c r="O33" s="30"/>
      <c r="P33" s="17"/>
      <c r="Q33" s="30"/>
      <c r="R33" s="17"/>
      <c r="S33" s="30">
        <f>VLOOKUP(A33,'[3]Sheet1'!$A$108:$W$155,20,FALSE)</f>
        <v>366</v>
      </c>
      <c r="T33" s="17">
        <f>VLOOKUP(A33,'[3]Sheet1'!$A$108:$W$155,21,FALSE)/100</f>
        <v>0.018301830183018303</v>
      </c>
      <c r="U33" s="43"/>
      <c r="V33" s="30">
        <f>VLOOKUP(A33,'[3]Sheet1'!$A$108:$W$155,22,FALSE)</f>
        <v>740</v>
      </c>
      <c r="W33" s="17">
        <f>VLOOKUP(A33,'[3]Sheet1'!$A$108:$W$155,23,FALSE)/100</f>
        <v>0.019697090686470232</v>
      </c>
    </row>
    <row r="34" spans="1:23" ht="14.25">
      <c r="A34" s="59" t="s">
        <v>41</v>
      </c>
      <c r="B34" s="30">
        <f>VLOOKUP(A34,'[1]Sheet1'!$A$106:$AE$152,2,FALSE)</f>
        <v>227</v>
      </c>
      <c r="C34" s="17">
        <f>VLOOKUP(A34,'[1]Sheet1'!$A$106:$AE$152,3,FALSE)/100</f>
        <v>0.011963739854537789</v>
      </c>
      <c r="D34" s="30">
        <f>VLOOKUP(A34,'[1]Sheet1'!$A$106:$AE$152,4,FALSE)</f>
        <v>251</v>
      </c>
      <c r="E34" s="17">
        <f>VLOOKUP(A34,'[1]Sheet1'!$A$106:$AE$152,5,FALSE)/100</f>
        <v>0.015258358662613984</v>
      </c>
      <c r="F34" s="30">
        <f>VLOOKUP(A34,'[1]Sheet1'!$A$106:$AE$152,6,FALSE)</f>
        <v>33</v>
      </c>
      <c r="G34" s="17">
        <f>VLOOKUP(A34,'[1]Sheet1'!$A$106:$AE$152,7,FALSE)/100</f>
        <v>0.011255115961800819</v>
      </c>
      <c r="H34" s="43">
        <f>VLOOKUP(A34,'[1]Sheet1'!$A$106:$AE$152,8,FALSE)</f>
        <v>0</v>
      </c>
      <c r="I34" s="30">
        <f>VLOOKUP(A34,'[3]Sheet1'!$A$108:$W$155,8,FALSE)</f>
        <v>261</v>
      </c>
      <c r="J34" s="17">
        <f>VLOOKUP(A34,'[3]Sheet1'!$A$108:$W$155,9,FALSE)/100</f>
        <v>0.014854020829776333</v>
      </c>
      <c r="K34" s="30"/>
      <c r="L34" s="17"/>
      <c r="M34" s="30"/>
      <c r="N34" s="17"/>
      <c r="O34" s="30"/>
      <c r="P34" s="17"/>
      <c r="Q34" s="30"/>
      <c r="R34" s="17"/>
      <c r="S34" s="30">
        <f>VLOOKUP(A34,'[3]Sheet1'!$A$108:$W$155,20,FALSE)</f>
        <v>262</v>
      </c>
      <c r="T34" s="17">
        <f>VLOOKUP(A34,'[3]Sheet1'!$A$108:$W$155,21,FALSE)/100</f>
        <v>0.013101310131013101</v>
      </c>
      <c r="U34" s="43"/>
      <c r="V34" s="30">
        <f>VLOOKUP(A34,'[3]Sheet1'!$A$108:$W$155,22,FALSE)</f>
        <v>523</v>
      </c>
      <c r="W34" s="17">
        <f>VLOOKUP(A34,'[3]Sheet1'!$A$108:$W$155,23,FALSE)/100</f>
        <v>0.013921051931113418</v>
      </c>
    </row>
    <row r="35" spans="1:23" ht="14.25">
      <c r="A35" s="59" t="s">
        <v>42</v>
      </c>
      <c r="B35" s="30">
        <f>VLOOKUP(A35,'[1]Sheet1'!$A$106:$AE$152,2,FALSE)</f>
        <v>148</v>
      </c>
      <c r="C35" s="17">
        <f>VLOOKUP(A35,'[1]Sheet1'!$A$106:$AE$152,3,FALSE)/100</f>
        <v>0.007800147570359439</v>
      </c>
      <c r="D35" s="30">
        <f>VLOOKUP(A35,'[1]Sheet1'!$A$106:$AE$152,4,FALSE)</f>
        <v>154</v>
      </c>
      <c r="E35" s="17">
        <f>VLOOKUP(A35,'[1]Sheet1'!$A$106:$AE$152,5,FALSE)/100</f>
        <v>0.009361702127659575</v>
      </c>
      <c r="F35" s="30">
        <f>VLOOKUP(A35,'[1]Sheet1'!$A$106:$AE$152,6,FALSE)</f>
        <v>30</v>
      </c>
      <c r="G35" s="17">
        <f>VLOOKUP(A35,'[1]Sheet1'!$A$106:$AE$152,7,FALSE)/100</f>
        <v>0.01023192360163711</v>
      </c>
      <c r="H35" s="43">
        <f>VLOOKUP(A35,'[1]Sheet1'!$A$106:$AE$152,8,FALSE)</f>
        <v>0</v>
      </c>
      <c r="I35" s="30">
        <f>VLOOKUP(A35,'[3]Sheet1'!$A$108:$W$155,8,FALSE)</f>
        <v>279</v>
      </c>
      <c r="J35" s="17">
        <f>VLOOKUP(A35,'[3]Sheet1'!$A$108:$W$155,9,FALSE)/100</f>
        <v>0.015878436059416082</v>
      </c>
      <c r="K35" s="30"/>
      <c r="L35" s="17"/>
      <c r="M35" s="30"/>
      <c r="N35" s="17"/>
      <c r="O35" s="30"/>
      <c r="P35" s="17"/>
      <c r="Q35" s="30"/>
      <c r="R35" s="17"/>
      <c r="S35" s="30">
        <f>VLOOKUP(A35,'[3]Sheet1'!$A$108:$W$155,20,FALSE)</f>
        <v>315</v>
      </c>
      <c r="T35" s="17">
        <f>VLOOKUP(A35,'[3]Sheet1'!$A$108:$W$155,21,FALSE)/100</f>
        <v>0.01575157515751575</v>
      </c>
      <c r="U35" s="43"/>
      <c r="V35" s="30">
        <f>VLOOKUP(A35,'[3]Sheet1'!$A$108:$W$155,22,FALSE)</f>
        <v>594</v>
      </c>
      <c r="W35" s="17">
        <f>VLOOKUP(A35,'[3]Sheet1'!$A$108:$W$155,23,FALSE)/100</f>
        <v>0.015810907929409885</v>
      </c>
    </row>
    <row r="36" spans="1:23" ht="14.25">
      <c r="A36" s="59" t="s">
        <v>43</v>
      </c>
      <c r="B36" s="30">
        <f>VLOOKUP(A36,'[1]Sheet1'!$A$106:$AE$152,2,FALSE)</f>
        <v>849</v>
      </c>
      <c r="C36" s="17">
        <f>VLOOKUP(A36,'[1]Sheet1'!$A$106:$AE$152,3,FALSE)/100</f>
        <v>0.044745441129967325</v>
      </c>
      <c r="D36" s="30">
        <f>VLOOKUP(A36,'[1]Sheet1'!$A$106:$AE$152,4,FALSE)</f>
        <v>778</v>
      </c>
      <c r="E36" s="17">
        <f>VLOOKUP(A36,'[1]Sheet1'!$A$106:$AE$152,5,FALSE)/100</f>
        <v>0.047294832826747714</v>
      </c>
      <c r="F36" s="30">
        <f>VLOOKUP(A36,'[1]Sheet1'!$A$106:$AE$152,6,FALSE)</f>
        <v>183</v>
      </c>
      <c r="G36" s="17">
        <f>VLOOKUP(A36,'[1]Sheet1'!$A$106:$AE$152,7,FALSE)/100</f>
        <v>0.062414733969986355</v>
      </c>
      <c r="H36" s="43">
        <f>VLOOKUP(A36,'[1]Sheet1'!$A$106:$AE$152,8,FALSE)</f>
        <v>0</v>
      </c>
      <c r="I36" s="30">
        <f>VLOOKUP(A36,'[3]Sheet1'!$A$108:$W$155,8,FALSE)</f>
        <v>1439</v>
      </c>
      <c r="J36" s="17">
        <f>VLOOKUP(A36,'[3]Sheet1'!$A$108:$W$155,9,FALSE)/100</f>
        <v>0.08189630641397758</v>
      </c>
      <c r="K36" s="30"/>
      <c r="L36" s="17"/>
      <c r="M36" s="30"/>
      <c r="N36" s="17"/>
      <c r="O36" s="30"/>
      <c r="P36" s="17"/>
      <c r="Q36" s="30"/>
      <c r="R36" s="17"/>
      <c r="S36" s="30">
        <f>VLOOKUP(A36,'[3]Sheet1'!$A$108:$W$155,20,FALSE)</f>
        <v>1311</v>
      </c>
      <c r="T36" s="17">
        <f>VLOOKUP(A36,'[3]Sheet1'!$A$108:$W$155,21,FALSE)/100</f>
        <v>0.06555655565556556</v>
      </c>
      <c r="U36" s="43"/>
      <c r="V36" s="30">
        <f>VLOOKUP(A36,'[3]Sheet1'!$A$108:$W$155,22,FALSE)</f>
        <v>2750</v>
      </c>
      <c r="W36" s="17">
        <f>VLOOKUP(A36,'[3]Sheet1'!$A$108:$W$155,23,FALSE)/100</f>
        <v>0.07319864782134207</v>
      </c>
    </row>
    <row r="37" spans="1:23" ht="14.25">
      <c r="A37" s="59" t="s">
        <v>44</v>
      </c>
      <c r="B37" s="30">
        <f>VLOOKUP(A37,'[1]Sheet1'!$A$106:$AE$152,2,FALSE)</f>
        <v>355</v>
      </c>
      <c r="C37" s="17">
        <f>VLOOKUP(A37,'[1]Sheet1'!$A$106:$AE$152,3,FALSE)/100</f>
        <v>0.018709813428902707</v>
      </c>
      <c r="D37" s="30">
        <f>VLOOKUP(A37,'[1]Sheet1'!$A$106:$AE$152,4,FALSE)</f>
        <v>356</v>
      </c>
      <c r="E37" s="17">
        <f>VLOOKUP(A37,'[1]Sheet1'!$A$106:$AE$152,5,FALSE)/100</f>
        <v>0.02164133738601824</v>
      </c>
      <c r="F37" s="30">
        <f>VLOOKUP(A37,'[1]Sheet1'!$A$106:$AE$152,6,FALSE)</f>
        <v>86</v>
      </c>
      <c r="G37" s="17">
        <f>VLOOKUP(A37,'[1]Sheet1'!$A$106:$AE$152,7,FALSE)/100</f>
        <v>0.029331514324693043</v>
      </c>
      <c r="H37" s="43">
        <f>VLOOKUP(A37,'[1]Sheet1'!$A$106:$AE$152,8,FALSE)</f>
        <v>1</v>
      </c>
      <c r="I37" s="30">
        <f>VLOOKUP(A37,'[3]Sheet1'!$A$108:$W$155,8,FALSE)</f>
        <v>476</v>
      </c>
      <c r="J37" s="17">
        <f>VLOOKUP(A37,'[3]Sheet1'!$A$108:$W$155,9,FALSE)/100</f>
        <v>0.027090091628251097</v>
      </c>
      <c r="K37" s="30"/>
      <c r="L37" s="17"/>
      <c r="M37" s="30"/>
      <c r="N37" s="17"/>
      <c r="O37" s="30"/>
      <c r="P37" s="17"/>
      <c r="Q37" s="30"/>
      <c r="R37" s="17"/>
      <c r="S37" s="30">
        <f>VLOOKUP(A37,'[3]Sheet1'!$A$108:$W$155,20,FALSE)</f>
        <v>488</v>
      </c>
      <c r="T37" s="17">
        <f>VLOOKUP(A37,'[3]Sheet1'!$A$108:$W$155,21,FALSE)/100</f>
        <v>0.024402440244024402</v>
      </c>
      <c r="U37" s="43"/>
      <c r="V37" s="30">
        <f>VLOOKUP(A37,'[3]Sheet1'!$A$108:$W$155,22,FALSE)</f>
        <v>964</v>
      </c>
      <c r="W37" s="17">
        <f>VLOOKUP(A37,'[3]Sheet1'!$A$108:$W$155,23,FALSE)/100</f>
        <v>0.025659453272644996</v>
      </c>
    </row>
    <row r="38" spans="1:23" ht="14.25">
      <c r="A38" s="59" t="s">
        <v>45</v>
      </c>
      <c r="B38" s="30">
        <f>VLOOKUP(A38,'[1]Sheet1'!$A$106:$AE$152,2,FALSE)</f>
        <v>105</v>
      </c>
      <c r="C38" s="17">
        <f>VLOOKUP(A38,'[1]Sheet1'!$A$106:$AE$152,3,FALSE)/100</f>
        <v>0.005533888478971224</v>
      </c>
      <c r="D38" s="30">
        <f>VLOOKUP(A38,'[1]Sheet1'!$A$106:$AE$152,4,FALSE)</f>
        <v>101</v>
      </c>
      <c r="E38" s="17">
        <f>VLOOKUP(A38,'[1]Sheet1'!$A$106:$AE$152,5,FALSE)/100</f>
        <v>0.006139817629179332</v>
      </c>
      <c r="F38" s="30">
        <f>VLOOKUP(A38,'[1]Sheet1'!$A$106:$AE$152,6,FALSE)</f>
        <v>31</v>
      </c>
      <c r="G38" s="17">
        <f>VLOOKUP(A38,'[1]Sheet1'!$A$106:$AE$152,7,FALSE)/100</f>
        <v>0.010572987721691678</v>
      </c>
      <c r="H38" s="43">
        <f>VLOOKUP(A38,'[1]Sheet1'!$A$106:$AE$152,8,FALSE)</f>
        <v>0</v>
      </c>
      <c r="I38" s="30">
        <f>VLOOKUP(A38,'[3]Sheet1'!$A$108:$W$155,8,FALSE)</f>
        <v>196</v>
      </c>
      <c r="J38" s="17">
        <f>VLOOKUP(A38,'[3]Sheet1'!$A$108:$W$155,9,FALSE)/100</f>
        <v>0.011154743611632802</v>
      </c>
      <c r="K38" s="30"/>
      <c r="L38" s="17"/>
      <c r="M38" s="30"/>
      <c r="N38" s="17"/>
      <c r="O38" s="30"/>
      <c r="P38" s="17"/>
      <c r="Q38" s="30"/>
      <c r="R38" s="17"/>
      <c r="S38" s="30">
        <f>VLOOKUP(A38,'[3]Sheet1'!$A$108:$W$155,20,FALSE)</f>
        <v>222</v>
      </c>
      <c r="T38" s="17">
        <f>VLOOKUP(A38,'[3]Sheet1'!$A$108:$W$155,21,FALSE)/100</f>
        <v>0.0111011101110111</v>
      </c>
      <c r="U38" s="43"/>
      <c r="V38" s="30">
        <f>VLOOKUP(A38,'[3]Sheet1'!$A$108:$W$155,22,FALSE)</f>
        <v>418</v>
      </c>
      <c r="W38" s="17">
        <f>VLOOKUP(A38,'[3]Sheet1'!$A$108:$W$155,23,FALSE)/100</f>
        <v>0.011126194468843992</v>
      </c>
    </row>
    <row r="39" spans="1:23" ht="14.25">
      <c r="A39" s="59" t="s">
        <v>46</v>
      </c>
      <c r="B39" s="30">
        <f>VLOOKUP(A39,'[1]Sheet1'!$A$106:$AE$152,2,FALSE)</f>
        <v>718</v>
      </c>
      <c r="C39" s="17">
        <f>VLOOKUP(A39,'[1]Sheet1'!$A$106:$AE$152,3,FALSE)/100</f>
        <v>0.037841256456203225</v>
      </c>
      <c r="D39" s="30">
        <f>VLOOKUP(A39,'[1]Sheet1'!$A$106:$AE$152,4,FALSE)</f>
        <v>684</v>
      </c>
      <c r="E39" s="17">
        <f>VLOOKUP(A39,'[1]Sheet1'!$A$106:$AE$152,5,FALSE)/100</f>
        <v>0.04158054711246201</v>
      </c>
      <c r="F39" s="30">
        <f>VLOOKUP(A39,'[1]Sheet1'!$A$106:$AE$152,6,FALSE)</f>
        <v>92</v>
      </c>
      <c r="G39" s="17">
        <f>VLOOKUP(A39,'[1]Sheet1'!$A$106:$AE$152,7,FALSE)/100</f>
        <v>0.03137789904502047</v>
      </c>
      <c r="H39" s="43">
        <f>VLOOKUP(A39,'[1]Sheet1'!$A$106:$AE$152,8,FALSE)</f>
        <v>0</v>
      </c>
      <c r="I39" s="30">
        <f>VLOOKUP(A39,'[3]Sheet1'!$A$108:$W$155,8,FALSE)</f>
        <v>648</v>
      </c>
      <c r="J39" s="17">
        <f>VLOOKUP(A39,'[3]Sheet1'!$A$108:$W$155,9,FALSE)/100</f>
        <v>0.036878948267030906</v>
      </c>
      <c r="K39" s="30"/>
      <c r="L39" s="17"/>
      <c r="M39" s="30"/>
      <c r="N39" s="17"/>
      <c r="O39" s="30"/>
      <c r="P39" s="17"/>
      <c r="Q39" s="30"/>
      <c r="R39" s="17"/>
      <c r="S39" s="30">
        <f>VLOOKUP(A39,'[3]Sheet1'!$A$108:$W$155,20,FALSE)</f>
        <v>643</v>
      </c>
      <c r="T39" s="17">
        <f>VLOOKUP(A39,'[3]Sheet1'!$A$108:$W$155,21,FALSE)/100</f>
        <v>0.032153215321532154</v>
      </c>
      <c r="U39" s="43"/>
      <c r="V39" s="30">
        <f>VLOOKUP(A39,'[3]Sheet1'!$A$108:$W$155,22,FALSE)</f>
        <v>1291</v>
      </c>
      <c r="W39" s="17">
        <f>VLOOKUP(A39,'[3]Sheet1'!$A$108:$W$155,23,FALSE)/100</f>
        <v>0.034363437940855494</v>
      </c>
    </row>
    <row r="40" spans="1:23" ht="14.25">
      <c r="A40" s="59" t="s">
        <v>47</v>
      </c>
      <c r="B40" s="30">
        <f>VLOOKUP(A40,'[1]Sheet1'!$A$106:$AE$152,2,FALSE)</f>
        <v>421</v>
      </c>
      <c r="C40" s="17">
        <f>VLOOKUP(A40,'[1]Sheet1'!$A$106:$AE$152,3,FALSE)/100</f>
        <v>0.022188257615684617</v>
      </c>
      <c r="D40" s="30">
        <f>VLOOKUP(A40,'[1]Sheet1'!$A$106:$AE$152,4,FALSE)</f>
        <v>416</v>
      </c>
      <c r="E40" s="17">
        <f>VLOOKUP(A40,'[1]Sheet1'!$A$106:$AE$152,5,FALSE)/100</f>
        <v>0.025288753799392095</v>
      </c>
      <c r="F40" s="30">
        <f>VLOOKUP(A40,'[1]Sheet1'!$A$106:$AE$152,6,FALSE)</f>
        <v>52</v>
      </c>
      <c r="G40" s="17">
        <f>VLOOKUP(A40,'[1]Sheet1'!$A$106:$AE$152,7,FALSE)/100</f>
        <v>0.017735334242837655</v>
      </c>
      <c r="H40" s="43">
        <f>VLOOKUP(A40,'[1]Sheet1'!$A$106:$AE$152,8,FALSE)</f>
        <v>1</v>
      </c>
      <c r="I40" s="30">
        <f>VLOOKUP(A40,'[3]Sheet1'!$A$108:$W$155,8,FALSE)</f>
        <v>315</v>
      </c>
      <c r="J40" s="17">
        <f>VLOOKUP(A40,'[3]Sheet1'!$A$108:$W$155,9,FALSE)/100</f>
        <v>0.017927266518695577</v>
      </c>
      <c r="K40" s="30"/>
      <c r="L40" s="17"/>
      <c r="M40" s="30"/>
      <c r="N40" s="17"/>
      <c r="O40" s="30"/>
      <c r="P40" s="17"/>
      <c r="Q40" s="30"/>
      <c r="R40" s="17"/>
      <c r="S40" s="30">
        <f>VLOOKUP(A40,'[3]Sheet1'!$A$108:$W$155,20,FALSE)</f>
        <v>278</v>
      </c>
      <c r="T40" s="17">
        <f>VLOOKUP(A40,'[3]Sheet1'!$A$108:$W$155,21,FALSE)/100</f>
        <v>0.0139013901390139</v>
      </c>
      <c r="U40" s="43"/>
      <c r="V40" s="30">
        <f>VLOOKUP(A40,'[3]Sheet1'!$A$108:$W$155,22,FALSE)</f>
        <v>593</v>
      </c>
      <c r="W40" s="17">
        <f>VLOOKUP(A40,'[3]Sheet1'!$A$108:$W$155,23,FALSE)/100</f>
        <v>0.015784290239293036</v>
      </c>
    </row>
    <row r="41" spans="1:23" ht="14.25">
      <c r="A41" s="59" t="s">
        <v>48</v>
      </c>
      <c r="B41" s="30">
        <f>VLOOKUP(A41,'[1]Sheet1'!$A$106:$AE$152,2,FALSE)</f>
        <v>287</v>
      </c>
      <c r="C41" s="17">
        <f>VLOOKUP(A41,'[1]Sheet1'!$A$106:$AE$152,3,FALSE)/100</f>
        <v>0.015125961842521346</v>
      </c>
      <c r="D41" s="30">
        <f>VLOOKUP(A41,'[1]Sheet1'!$A$106:$AE$152,4,FALSE)</f>
        <v>308</v>
      </c>
      <c r="E41" s="17">
        <f>VLOOKUP(A41,'[1]Sheet1'!$A$106:$AE$152,5,FALSE)/100</f>
        <v>0.01872340425531915</v>
      </c>
      <c r="F41" s="30">
        <f>VLOOKUP(A41,'[1]Sheet1'!$A$106:$AE$152,6,FALSE)</f>
        <v>47</v>
      </c>
      <c r="G41" s="17">
        <f>VLOOKUP(A41,'[1]Sheet1'!$A$106:$AE$152,7,FALSE)/100</f>
        <v>0.016030013642564803</v>
      </c>
      <c r="H41" s="43">
        <f>VLOOKUP(A41,'[1]Sheet1'!$A$106:$AE$152,8,FALSE)</f>
        <v>0</v>
      </c>
      <c r="I41" s="30">
        <f>VLOOKUP(A41,'[3]Sheet1'!$A$108:$W$155,8,FALSE)</f>
        <v>284</v>
      </c>
      <c r="J41" s="17">
        <f>VLOOKUP(A41,'[3]Sheet1'!$A$108:$W$155,9,FALSE)/100</f>
        <v>0.016162995845427124</v>
      </c>
      <c r="K41" s="30"/>
      <c r="L41" s="17"/>
      <c r="M41" s="30"/>
      <c r="N41" s="17"/>
      <c r="O41" s="30"/>
      <c r="P41" s="17"/>
      <c r="Q41" s="30"/>
      <c r="R41" s="17"/>
      <c r="S41" s="30">
        <f>VLOOKUP(A41,'[3]Sheet1'!$A$108:$W$155,20,FALSE)</f>
        <v>264</v>
      </c>
      <c r="T41" s="17">
        <f>VLOOKUP(A41,'[3]Sheet1'!$A$108:$W$155,21,FALSE)/100</f>
        <v>0.0132013201320132</v>
      </c>
      <c r="U41" s="43"/>
      <c r="V41" s="30">
        <f>VLOOKUP(A41,'[3]Sheet1'!$A$108:$W$155,22,FALSE)</f>
        <v>548</v>
      </c>
      <c r="W41" s="17">
        <f>VLOOKUP(A41,'[3]Sheet1'!$A$108:$W$155,23,FALSE)/100</f>
        <v>0.014586494184034708</v>
      </c>
    </row>
    <row r="42" spans="1:23" ht="14.25">
      <c r="A42" s="59" t="s">
        <v>49</v>
      </c>
      <c r="B42" s="30">
        <f>VLOOKUP(A42,'[1]Sheet1'!$A$106:$AE$152,2,FALSE)</f>
        <v>23</v>
      </c>
      <c r="C42" s="17">
        <f>VLOOKUP(A42,'[1]Sheet1'!$A$106:$AE$152,3,FALSE)/100</f>
        <v>0.0012121850953936968</v>
      </c>
      <c r="D42" s="30">
        <f>VLOOKUP(A42,'[1]Sheet1'!$A$106:$AE$152,4,FALSE)</f>
        <v>33</v>
      </c>
      <c r="E42" s="17">
        <f>VLOOKUP(A42,'[1]Sheet1'!$A$106:$AE$152,5,FALSE)/100</f>
        <v>0.0020060790273556234</v>
      </c>
      <c r="F42" s="30">
        <f>VLOOKUP(A42,'[1]Sheet1'!$A$106:$AE$152,6,FALSE)</f>
        <v>10</v>
      </c>
      <c r="G42" s="17">
        <f>VLOOKUP(A42,'[1]Sheet1'!$A$106:$AE$152,7,FALSE)/100</f>
        <v>0.0034106412005457027</v>
      </c>
      <c r="H42" s="43">
        <f>VLOOKUP(A42,'[1]Sheet1'!$A$106:$AE$152,8,FALSE)</f>
        <v>0</v>
      </c>
      <c r="I42" s="30">
        <f>VLOOKUP(A42,'[3]Sheet1'!$A$108:$W$155,8,FALSE)</f>
        <v>86</v>
      </c>
      <c r="J42" s="17">
        <f>VLOOKUP(A42,'[3]Sheet1'!$A$108:$W$155,9,FALSE)/100</f>
        <v>0.004894428319389903</v>
      </c>
      <c r="K42" s="30"/>
      <c r="L42" s="17"/>
      <c r="M42" s="30"/>
      <c r="N42" s="17"/>
      <c r="O42" s="30"/>
      <c r="P42" s="17"/>
      <c r="Q42" s="30"/>
      <c r="R42" s="17"/>
      <c r="S42" s="30">
        <f>VLOOKUP(A42,'[3]Sheet1'!$A$108:$W$155,20,FALSE)</f>
        <v>50</v>
      </c>
      <c r="T42" s="17">
        <f>VLOOKUP(A42,'[3]Sheet1'!$A$108:$W$155,21,FALSE)/100</f>
        <v>0.002500250025002501</v>
      </c>
      <c r="U42" s="43"/>
      <c r="V42" s="30">
        <f>VLOOKUP(A42,'[3]Sheet1'!$A$108:$W$155,22,FALSE)</f>
        <v>136</v>
      </c>
      <c r="W42" s="17">
        <f>VLOOKUP(A42,'[3]Sheet1'!$A$108:$W$155,23,FALSE)/100</f>
        <v>0.0036200058558918257</v>
      </c>
    </row>
    <row r="43" spans="1:23" ht="14.25">
      <c r="A43" s="59" t="s">
        <v>50</v>
      </c>
      <c r="B43" s="30">
        <f>VLOOKUP(A43,'[1]Sheet1'!$A$106:$AE$152,2,FALSE)</f>
        <v>32</v>
      </c>
      <c r="C43" s="17">
        <f>VLOOKUP(A43,'[1]Sheet1'!$A$106:$AE$152,3,FALSE)/100</f>
        <v>0.0016865183935912303</v>
      </c>
      <c r="D43" s="30">
        <f>VLOOKUP(A43,'[1]Sheet1'!$A$106:$AE$152,4,FALSE)</f>
        <v>49</v>
      </c>
      <c r="E43" s="17">
        <f>VLOOKUP(A43,'[1]Sheet1'!$A$106:$AE$152,5,FALSE)/100</f>
        <v>0.002978723404255319</v>
      </c>
      <c r="F43" s="30">
        <f>VLOOKUP(A43,'[1]Sheet1'!$A$106:$AE$152,6,FALSE)</f>
        <v>5</v>
      </c>
      <c r="G43" s="17">
        <f>VLOOKUP(A43,'[1]Sheet1'!$A$106:$AE$152,7,FALSE)/100</f>
        <v>0.0017053206002728514</v>
      </c>
      <c r="H43" s="43">
        <f>VLOOKUP(A43,'[1]Sheet1'!$A$106:$AE$152,8,FALSE)</f>
        <v>0</v>
      </c>
      <c r="I43" s="30">
        <f>VLOOKUP(A43,'[3]Sheet1'!$A$108:$W$155,8,FALSE)</f>
        <v>87</v>
      </c>
      <c r="J43" s="17">
        <f>VLOOKUP(A43,'[3]Sheet1'!$A$108:$W$155,9,FALSE)/100</f>
        <v>0.004951340276592112</v>
      </c>
      <c r="K43" s="30"/>
      <c r="L43" s="17"/>
      <c r="M43" s="30"/>
      <c r="N43" s="17"/>
      <c r="O43" s="30"/>
      <c r="P43" s="17"/>
      <c r="Q43" s="30"/>
      <c r="R43" s="17"/>
      <c r="S43" s="30">
        <f>VLOOKUP(A43,'[3]Sheet1'!$A$108:$W$155,20,FALSE)</f>
        <v>84</v>
      </c>
      <c r="T43" s="17">
        <f>VLOOKUP(A43,'[3]Sheet1'!$A$108:$W$155,21,FALSE)/100</f>
        <v>0.0042004200420042</v>
      </c>
      <c r="U43" s="43"/>
      <c r="V43" s="30">
        <f>VLOOKUP(A43,'[3]Sheet1'!$A$108:$W$155,22,FALSE)</f>
        <v>171</v>
      </c>
      <c r="W43" s="17">
        <f>VLOOKUP(A43,'[3]Sheet1'!$A$108:$W$155,23,FALSE)/100</f>
        <v>0.004551625009981633</v>
      </c>
    </row>
    <row r="44" spans="1:23" ht="14.25">
      <c r="A44" s="59" t="s">
        <v>51</v>
      </c>
      <c r="B44" s="30">
        <f>VLOOKUP(A44,'[1]Sheet1'!$A$106:$AE$152,2,FALSE)</f>
        <v>71</v>
      </c>
      <c r="C44" s="17">
        <f>VLOOKUP(A44,'[1]Sheet1'!$A$106:$AE$152,3,FALSE)/100</f>
        <v>0.0037419626857805423</v>
      </c>
      <c r="D44" s="30">
        <f>VLOOKUP(A44,'[1]Sheet1'!$A$106:$AE$152,4,FALSE)</f>
        <v>74</v>
      </c>
      <c r="E44" s="17">
        <f>VLOOKUP(A44,'[1]Sheet1'!$A$106:$AE$152,5,FALSE)/100</f>
        <v>0.0044984802431610954</v>
      </c>
      <c r="F44" s="30">
        <f>VLOOKUP(A44,'[1]Sheet1'!$A$106:$AE$152,6,FALSE)</f>
        <v>12</v>
      </c>
      <c r="G44" s="17">
        <f>VLOOKUP(A44,'[1]Sheet1'!$A$106:$AE$152,7,FALSE)/100</f>
        <v>0.004092769440654843</v>
      </c>
      <c r="H44" s="43">
        <f>VLOOKUP(A44,'[1]Sheet1'!$A$106:$AE$152,8,FALSE)</f>
        <v>0</v>
      </c>
      <c r="I44" s="30">
        <f>VLOOKUP(A44,'[3]Sheet1'!$A$108:$W$155,8,FALSE)</f>
        <v>152</v>
      </c>
      <c r="J44" s="17">
        <f>VLOOKUP(A44,'[3]Sheet1'!$A$108:$W$155,9,FALSE)/100</f>
        <v>0.008650617494735644</v>
      </c>
      <c r="K44" s="30"/>
      <c r="L44" s="17"/>
      <c r="M44" s="30"/>
      <c r="N44" s="17"/>
      <c r="O44" s="30"/>
      <c r="P44" s="17"/>
      <c r="Q44" s="30"/>
      <c r="R44" s="17"/>
      <c r="S44" s="30">
        <f>VLOOKUP(A44,'[3]Sheet1'!$A$108:$W$155,20,FALSE)</f>
        <v>119</v>
      </c>
      <c r="T44" s="17">
        <f>VLOOKUP(A44,'[3]Sheet1'!$A$108:$W$155,21,FALSE)/100</f>
        <v>0.005950595059505951</v>
      </c>
      <c r="U44" s="43"/>
      <c r="V44" s="30">
        <f>VLOOKUP(A44,'[3]Sheet1'!$A$108:$W$155,22,FALSE)</f>
        <v>271</v>
      </c>
      <c r="W44" s="17">
        <f>VLOOKUP(A44,'[3]Sheet1'!$A$108:$W$155,23,FALSE)/100</f>
        <v>0.007213394021666802</v>
      </c>
    </row>
    <row r="45" spans="1:23" ht="14.25">
      <c r="A45" s="59" t="s">
        <v>52</v>
      </c>
      <c r="B45" s="30">
        <f>VLOOKUP(A45,'[1]Sheet1'!$A$106:$AE$152,2,FALSE)</f>
        <v>60</v>
      </c>
      <c r="C45" s="17">
        <f>VLOOKUP(A45,'[1]Sheet1'!$A$106:$AE$152,3,FALSE)/100</f>
        <v>0.0031622219879835563</v>
      </c>
      <c r="D45" s="30">
        <f>VLOOKUP(A45,'[1]Sheet1'!$A$106:$AE$152,4,FALSE)</f>
        <v>74</v>
      </c>
      <c r="E45" s="17">
        <f>VLOOKUP(A45,'[1]Sheet1'!$A$106:$AE$152,5,FALSE)/100</f>
        <v>0.0044984802431610954</v>
      </c>
      <c r="F45" s="30">
        <f>VLOOKUP(A45,'[1]Sheet1'!$A$106:$AE$152,6,FALSE)</f>
        <v>9</v>
      </c>
      <c r="G45" s="17">
        <f>VLOOKUP(A45,'[1]Sheet1'!$A$106:$AE$152,7,FALSE)/100</f>
        <v>0.003069577080491133</v>
      </c>
      <c r="H45" s="43">
        <f>VLOOKUP(A45,'[1]Sheet1'!$A$106:$AE$152,8,FALSE)</f>
        <v>0</v>
      </c>
      <c r="I45" s="30">
        <f>VLOOKUP(A45,'[3]Sheet1'!$A$108:$W$155,8,FALSE)</f>
        <v>121</v>
      </c>
      <c r="J45" s="17">
        <f>VLOOKUP(A45,'[3]Sheet1'!$A$108:$W$155,9,FALSE)/100</f>
        <v>0.00688634682146719</v>
      </c>
      <c r="K45" s="30"/>
      <c r="L45" s="17"/>
      <c r="M45" s="30"/>
      <c r="N45" s="17"/>
      <c r="O45" s="30"/>
      <c r="P45" s="17"/>
      <c r="Q45" s="30"/>
      <c r="R45" s="17"/>
      <c r="S45" s="30">
        <f>VLOOKUP(A45,'[3]Sheet1'!$A$108:$W$155,20,FALSE)</f>
        <v>139</v>
      </c>
      <c r="T45" s="17">
        <f>VLOOKUP(A45,'[3]Sheet1'!$A$108:$W$155,21,FALSE)/100</f>
        <v>0.00695069506950695</v>
      </c>
      <c r="U45" s="43"/>
      <c r="V45" s="30">
        <f>VLOOKUP(A45,'[3]Sheet1'!$A$108:$W$155,22,FALSE)</f>
        <v>260</v>
      </c>
      <c r="W45" s="17">
        <f>VLOOKUP(A45,'[3]Sheet1'!$A$108:$W$155,23,FALSE)/100</f>
        <v>0.006920599430381431</v>
      </c>
    </row>
    <row r="46" spans="1:23" ht="14.25">
      <c r="A46" s="59" t="s">
        <v>53</v>
      </c>
      <c r="B46" s="30">
        <f>VLOOKUP(A46,'[1]Sheet1'!$A$106:$AE$152,2,FALSE)</f>
        <v>41</v>
      </c>
      <c r="C46" s="17">
        <f>VLOOKUP(A46,'[1]Sheet1'!$A$106:$AE$152,3,FALSE)/100</f>
        <v>0.0021608516917887635</v>
      </c>
      <c r="D46" s="30">
        <f>VLOOKUP(A46,'[1]Sheet1'!$A$106:$AE$152,4,FALSE)</f>
        <v>47</v>
      </c>
      <c r="E46" s="17">
        <f>VLOOKUP(A46,'[1]Sheet1'!$A$106:$AE$152,5,FALSE)/100</f>
        <v>0.002857142857142857</v>
      </c>
      <c r="F46" s="30">
        <f>VLOOKUP(A46,'[1]Sheet1'!$A$106:$AE$152,6,FALSE)</f>
        <v>8</v>
      </c>
      <c r="G46" s="17">
        <f>VLOOKUP(A46,'[1]Sheet1'!$A$106:$AE$152,7,FALSE)/100</f>
        <v>0.002728512960436562</v>
      </c>
      <c r="H46" s="43">
        <f>VLOOKUP(A46,'[1]Sheet1'!$A$106:$AE$152,8,FALSE)</f>
        <v>0</v>
      </c>
      <c r="I46" s="30">
        <f>VLOOKUP(A46,'[3]Sheet1'!$A$108:$W$155,8,FALSE)</f>
        <v>77</v>
      </c>
      <c r="J46" s="17">
        <f>VLOOKUP(A46,'[3]Sheet1'!$A$108:$W$155,9,FALSE)/100</f>
        <v>0.00438222070457003</v>
      </c>
      <c r="K46" s="30"/>
      <c r="L46" s="17"/>
      <c r="M46" s="30"/>
      <c r="N46" s="17"/>
      <c r="O46" s="30"/>
      <c r="P46" s="17"/>
      <c r="Q46" s="30"/>
      <c r="R46" s="17"/>
      <c r="S46" s="30">
        <f>VLOOKUP(A46,'[3]Sheet1'!$A$108:$W$155,20,FALSE)</f>
        <v>56</v>
      </c>
      <c r="T46" s="17">
        <f>VLOOKUP(A46,'[3]Sheet1'!$A$108:$W$155,21,FALSE)/100</f>
        <v>0.0028002800280028</v>
      </c>
      <c r="U46" s="43"/>
      <c r="V46" s="30">
        <f>VLOOKUP(A46,'[3]Sheet1'!$A$108:$W$155,22,FALSE)</f>
        <v>133</v>
      </c>
      <c r="W46" s="17">
        <f>VLOOKUP(A46,'[3]Sheet1'!$A$108:$W$155,23,FALSE)/100</f>
        <v>0.0035401527855412705</v>
      </c>
    </row>
    <row r="47" spans="1:23" ht="14.25">
      <c r="A47" s="59" t="s">
        <v>54</v>
      </c>
      <c r="B47" s="30">
        <f>VLOOKUP(A47,'[1]Sheet1'!$A$106:$AE$152,2,FALSE)</f>
        <v>196</v>
      </c>
      <c r="C47" s="17">
        <f>VLOOKUP(A47,'[1]Sheet1'!$A$106:$AE$152,3,FALSE)/100</f>
        <v>0.010329925160746285</v>
      </c>
      <c r="D47" s="30">
        <f>VLOOKUP(A47,'[1]Sheet1'!$A$106:$AE$152,4,FALSE)</f>
        <v>200</v>
      </c>
      <c r="E47" s="17">
        <f>VLOOKUP(A47,'[1]Sheet1'!$A$106:$AE$152,5,FALSE)/100</f>
        <v>0.0121580547112462</v>
      </c>
      <c r="F47" s="30">
        <f>VLOOKUP(A47,'[1]Sheet1'!$A$106:$AE$152,6,FALSE)</f>
        <v>35</v>
      </c>
      <c r="G47" s="17">
        <f>VLOOKUP(A47,'[1]Sheet1'!$A$106:$AE$152,7,FALSE)/100</f>
        <v>0.011937244201909957</v>
      </c>
      <c r="H47" s="43">
        <f>VLOOKUP(A47,'[1]Sheet1'!$A$106:$AE$152,8,FALSE)</f>
        <v>0</v>
      </c>
      <c r="I47" s="30">
        <f>VLOOKUP(A47,'[3]Sheet1'!$A$108:$W$155,8,FALSE)</f>
        <v>208</v>
      </c>
      <c r="J47" s="17">
        <f>VLOOKUP(A47,'[3]Sheet1'!$A$108:$W$155,9,FALSE)/100</f>
        <v>0.011837687098059302</v>
      </c>
      <c r="K47" s="30"/>
      <c r="L47" s="17"/>
      <c r="M47" s="30"/>
      <c r="N47" s="17"/>
      <c r="O47" s="30"/>
      <c r="P47" s="17"/>
      <c r="Q47" s="30"/>
      <c r="R47" s="17"/>
      <c r="S47" s="30">
        <f>VLOOKUP(A47,'[3]Sheet1'!$A$108:$W$155,20,FALSE)</f>
        <v>272</v>
      </c>
      <c r="T47" s="17">
        <f>VLOOKUP(A47,'[3]Sheet1'!$A$108:$W$155,21,FALSE)/100</f>
        <v>0.013601360136013598</v>
      </c>
      <c r="U47" s="43"/>
      <c r="V47" s="30">
        <f>VLOOKUP(A47,'[3]Sheet1'!$A$108:$W$155,22,FALSE)</f>
        <v>480</v>
      </c>
      <c r="W47" s="17">
        <f>VLOOKUP(A47,'[3]Sheet1'!$A$108:$W$155,23,FALSE)/100</f>
        <v>0.012776491256088797</v>
      </c>
    </row>
    <row r="48" spans="1:23" ht="14.25">
      <c r="A48" s="59" t="s">
        <v>55</v>
      </c>
      <c r="B48" s="30">
        <f>VLOOKUP(A48,'[1]Sheet1'!$A$106:$AE$152,2,FALSE)</f>
        <v>508</v>
      </c>
      <c r="C48" s="17">
        <f>VLOOKUP(A48,'[1]Sheet1'!$A$106:$AE$152,3,FALSE)/100</f>
        <v>0.02677347949826078</v>
      </c>
      <c r="D48" s="30">
        <f>VLOOKUP(A48,'[1]Sheet1'!$A$106:$AE$152,4,FALSE)</f>
        <v>507</v>
      </c>
      <c r="E48" s="17">
        <f>VLOOKUP(A48,'[1]Sheet1'!$A$106:$AE$152,5,FALSE)/100</f>
        <v>0.030820668693009114</v>
      </c>
      <c r="F48" s="30">
        <f>VLOOKUP(A48,'[1]Sheet1'!$A$106:$AE$152,6,FALSE)</f>
        <v>83</v>
      </c>
      <c r="G48" s="17">
        <f>VLOOKUP(A48,'[1]Sheet1'!$A$106:$AE$152,7,FALSE)/100</f>
        <v>0.02830832196452933</v>
      </c>
      <c r="H48" s="43">
        <f>VLOOKUP(A48,'[1]Sheet1'!$A$106:$AE$152,8,FALSE)</f>
        <v>1</v>
      </c>
      <c r="I48" s="30">
        <f>VLOOKUP(A48,'[3]Sheet1'!$A$108:$W$155,8,FALSE)</f>
        <v>635</v>
      </c>
      <c r="J48" s="17">
        <f>VLOOKUP(A48,'[3]Sheet1'!$A$108:$W$155,9,FALSE)/100</f>
        <v>0.03613909282340219</v>
      </c>
      <c r="K48" s="30"/>
      <c r="L48" s="17"/>
      <c r="M48" s="30"/>
      <c r="N48" s="17"/>
      <c r="O48" s="30"/>
      <c r="P48" s="17"/>
      <c r="Q48" s="30"/>
      <c r="R48" s="17"/>
      <c r="S48" s="30">
        <f>VLOOKUP(A48,'[3]Sheet1'!$A$108:$W$155,20,FALSE)</f>
        <v>667</v>
      </c>
      <c r="T48" s="17">
        <f>VLOOKUP(A48,'[3]Sheet1'!$A$108:$W$155,21,FALSE)/100</f>
        <v>0.03335333533353335</v>
      </c>
      <c r="U48" s="43"/>
      <c r="V48" s="30">
        <f>VLOOKUP(A48,'[3]Sheet1'!$A$108:$W$155,22,FALSE)</f>
        <v>1302</v>
      </c>
      <c r="W48" s="17">
        <f>VLOOKUP(A48,'[3]Sheet1'!$A$108:$W$155,23,FALSE)/100</f>
        <v>0.03465623253214086</v>
      </c>
    </row>
    <row r="49" spans="1:23" ht="14.25">
      <c r="A49" s="59" t="s">
        <v>56</v>
      </c>
      <c r="B49" s="30">
        <f>VLOOKUP(A49,'[1]Sheet1'!$A$106:$AE$152,2,FALSE)</f>
        <v>89</v>
      </c>
      <c r="C49" s="17">
        <f>VLOOKUP(A49,'[1]Sheet1'!$A$106:$AE$152,3,FALSE)/100</f>
        <v>0.004690629282175608</v>
      </c>
      <c r="D49" s="30">
        <f>VLOOKUP(A49,'[1]Sheet1'!$A$106:$AE$152,4,FALSE)</f>
        <v>112</v>
      </c>
      <c r="E49" s="17">
        <f>VLOOKUP(A49,'[1]Sheet1'!$A$106:$AE$152,5,FALSE)/100</f>
        <v>0.006808510638297872</v>
      </c>
      <c r="F49" s="30">
        <f>VLOOKUP(A49,'[1]Sheet1'!$A$106:$AE$152,6,FALSE)</f>
        <v>18</v>
      </c>
      <c r="G49" s="17">
        <f>VLOOKUP(A49,'[1]Sheet1'!$A$106:$AE$152,7,FALSE)/100</f>
        <v>0.006139154160982266</v>
      </c>
      <c r="H49" s="43">
        <f>VLOOKUP(A49,'[1]Sheet1'!$A$106:$AE$152,8,FALSE)</f>
        <v>0</v>
      </c>
      <c r="I49" s="30">
        <f>VLOOKUP(A49,'[3]Sheet1'!$A$108:$W$155,8,FALSE)</f>
        <v>140</v>
      </c>
      <c r="J49" s="17">
        <f>VLOOKUP(A49,'[3]Sheet1'!$A$108:$W$155,9,FALSE)/100</f>
        <v>0.007967674008309146</v>
      </c>
      <c r="K49" s="30"/>
      <c r="L49" s="17"/>
      <c r="M49" s="30"/>
      <c r="N49" s="17"/>
      <c r="O49" s="30"/>
      <c r="P49" s="17"/>
      <c r="Q49" s="30"/>
      <c r="R49" s="17"/>
      <c r="S49" s="30">
        <f>VLOOKUP(A49,'[3]Sheet1'!$A$108:$W$155,20,FALSE)</f>
        <v>203</v>
      </c>
      <c r="T49" s="17">
        <f>VLOOKUP(A49,'[3]Sheet1'!$A$108:$W$155,21,FALSE)/100</f>
        <v>0.01015101510151015</v>
      </c>
      <c r="U49" s="43"/>
      <c r="V49" s="30">
        <f>VLOOKUP(A49,'[3]Sheet1'!$A$108:$W$155,22,FALSE)</f>
        <v>343</v>
      </c>
      <c r="W49" s="17">
        <f>VLOOKUP(A49,'[3]Sheet1'!$A$108:$W$155,23,FALSE)/100</f>
        <v>0.00912986771008012</v>
      </c>
    </row>
    <row r="50" spans="1:23" ht="14.25">
      <c r="A50" s="59" t="s">
        <v>57</v>
      </c>
      <c r="B50" s="30">
        <f>VLOOKUP(A50,'[1]Sheet1'!$A$106:$AE$152,2,FALSE)</f>
        <v>49</v>
      </c>
      <c r="C50" s="17">
        <f>VLOOKUP(A50,'[1]Sheet1'!$A$106:$AE$152,3,FALSE)/100</f>
        <v>0.002582481290186571</v>
      </c>
      <c r="D50" s="30">
        <f>VLOOKUP(A50,'[1]Sheet1'!$A$106:$AE$152,4,FALSE)</f>
        <v>20</v>
      </c>
      <c r="E50" s="17">
        <f>VLOOKUP(A50,'[1]Sheet1'!$A$106:$AE$152,5,FALSE)/100</f>
        <v>0.0012158054711246201</v>
      </c>
      <c r="F50" s="30">
        <f>VLOOKUP(A50,'[1]Sheet1'!$A$106:$AE$152,6,FALSE)</f>
        <v>4</v>
      </c>
      <c r="G50" s="17">
        <f>VLOOKUP(A50,'[1]Sheet1'!$A$106:$AE$152,7,FALSE)/100</f>
        <v>0.001364256480218281</v>
      </c>
      <c r="H50" s="43">
        <f>VLOOKUP(A50,'[1]Sheet1'!$A$106:$AE$152,8,FALSE)</f>
        <v>0</v>
      </c>
      <c r="I50" s="30">
        <f>VLOOKUP(A50,'[3]Sheet1'!$A$108:$W$155,8,FALSE)</f>
        <v>73</v>
      </c>
      <c r="J50" s="17">
        <f>VLOOKUP(A50,'[3]Sheet1'!$A$108:$W$155,9,FALSE)/100</f>
        <v>0.0041545728757611975</v>
      </c>
      <c r="K50" s="30"/>
      <c r="L50" s="17"/>
      <c r="M50" s="30"/>
      <c r="N50" s="17"/>
      <c r="O50" s="30"/>
      <c r="P50" s="17"/>
      <c r="Q50" s="30"/>
      <c r="R50" s="17"/>
      <c r="S50" s="30">
        <f>VLOOKUP(A50,'[3]Sheet1'!$A$108:$W$155,20,FALSE)</f>
        <v>42</v>
      </c>
      <c r="T50" s="17">
        <f>VLOOKUP(A50,'[3]Sheet1'!$A$108:$W$155,21,FALSE)/100</f>
        <v>0.0021002100210021</v>
      </c>
      <c r="U50" s="43"/>
      <c r="V50" s="30">
        <f>VLOOKUP(A50,'[3]Sheet1'!$A$108:$W$155,22,FALSE)</f>
        <v>115</v>
      </c>
      <c r="W50" s="17">
        <f>VLOOKUP(A50,'[3]Sheet1'!$A$108:$W$155,23,FALSE)/100</f>
        <v>0.003061034363437941</v>
      </c>
    </row>
    <row r="51" spans="1:23" ht="14.25">
      <c r="A51" s="59" t="s">
        <v>58</v>
      </c>
      <c r="B51" s="30">
        <f>VLOOKUP(A51,'[1]Sheet1'!$A$106:$AE$152,2,FALSE)</f>
        <v>94</v>
      </c>
      <c r="C51" s="17">
        <f>VLOOKUP(A51,'[1]Sheet1'!$A$106:$AE$152,3,FALSE)/100</f>
        <v>0.004954147781174239</v>
      </c>
      <c r="D51" s="30">
        <f>VLOOKUP(A51,'[1]Sheet1'!$A$106:$AE$152,4,FALSE)</f>
        <v>91</v>
      </c>
      <c r="E51" s="17">
        <f>VLOOKUP(A51,'[1]Sheet1'!$A$106:$AE$152,5,FALSE)/100</f>
        <v>0.005531914893617021</v>
      </c>
      <c r="F51" s="30">
        <f>VLOOKUP(A51,'[1]Sheet1'!$A$106:$AE$152,6,FALSE)</f>
        <v>13</v>
      </c>
      <c r="G51" s="17">
        <f>VLOOKUP(A51,'[1]Sheet1'!$A$106:$AE$152,7,FALSE)/100</f>
        <v>0.004433833560709414</v>
      </c>
      <c r="H51" s="43">
        <f>VLOOKUP(A51,'[1]Sheet1'!$A$106:$AE$152,8,FALSE)</f>
        <v>0</v>
      </c>
      <c r="I51" s="30">
        <f>VLOOKUP(A51,'[3]Sheet1'!$A$108:$W$155,8,FALSE)</f>
        <v>346</v>
      </c>
      <c r="J51" s="17">
        <f>VLOOKUP(A51,'[3]Sheet1'!$A$108:$W$155,9,FALSE)/100</f>
        <v>0.01969153719196403</v>
      </c>
      <c r="K51" s="30"/>
      <c r="L51" s="17"/>
      <c r="M51" s="30"/>
      <c r="N51" s="17"/>
      <c r="O51" s="30"/>
      <c r="P51" s="17"/>
      <c r="Q51" s="30"/>
      <c r="R51" s="17"/>
      <c r="S51" s="30">
        <f>VLOOKUP(A51,'[3]Sheet1'!$A$108:$W$155,20,FALSE)</f>
        <v>1913</v>
      </c>
      <c r="T51" s="17">
        <f>VLOOKUP(A51,'[3]Sheet1'!$A$108:$W$155,21,FALSE)/100</f>
        <v>0.09565956595659567</v>
      </c>
      <c r="U51" s="43"/>
      <c r="V51" s="30">
        <f>VLOOKUP(A51,'[3]Sheet1'!$A$108:$W$155,22,FALSE)</f>
        <v>2259</v>
      </c>
      <c r="W51" s="17">
        <f>VLOOKUP(A51,'[3]Sheet1'!$A$108:$W$155,23,FALSE)/100</f>
        <v>0.060129361973967906</v>
      </c>
    </row>
    <row r="52" spans="1:23" ht="14.25">
      <c r="A52" s="62" t="s">
        <v>59</v>
      </c>
      <c r="B52" s="31">
        <v>326</v>
      </c>
      <c r="C52" s="20">
        <v>0.017181406134710656</v>
      </c>
      <c r="D52" s="31">
        <v>246</v>
      </c>
      <c r="E52" s="20">
        <v>0.014954407294832826</v>
      </c>
      <c r="F52" s="31">
        <v>47</v>
      </c>
      <c r="G52" s="20">
        <v>0.016030013642564803</v>
      </c>
      <c r="H52" s="46">
        <v>1</v>
      </c>
      <c r="I52" s="31">
        <v>11</v>
      </c>
      <c r="J52" s="20">
        <v>0.00062603152922429</v>
      </c>
      <c r="K52" s="31"/>
      <c r="L52" s="20"/>
      <c r="M52" s="31"/>
      <c r="N52" s="20"/>
      <c r="O52" s="31"/>
      <c r="P52" s="20"/>
      <c r="Q52" s="31"/>
      <c r="R52" s="20"/>
      <c r="S52" s="31">
        <v>4</v>
      </c>
      <c r="T52" s="20">
        <v>0.00020002000200020005</v>
      </c>
      <c r="U52" s="46"/>
      <c r="V52" s="31">
        <v>15</v>
      </c>
      <c r="W52" s="20">
        <v>0.0003992653517527749</v>
      </c>
    </row>
    <row r="53" spans="1:23" ht="15" thickBot="1">
      <c r="A53" s="62" t="s">
        <v>70</v>
      </c>
      <c r="B53" s="31" t="e">
        <f>VLOOKUP(A53,'[1]Sheet1'!$A$106:$AE$152,2,FALSE)</f>
        <v>#N/A</v>
      </c>
      <c r="C53" s="20" t="e">
        <f>VLOOKUP(A53,'[1]Sheet1'!$A$106:$AE$152,3,FALSE)/100</f>
        <v>#N/A</v>
      </c>
      <c r="D53" s="31" t="e">
        <f>VLOOKUP(A53,'[1]Sheet1'!$A$106:$AE$152,4,FALSE)</f>
        <v>#N/A</v>
      </c>
      <c r="E53" s="20" t="e">
        <f>VLOOKUP(A53,'[1]Sheet1'!$A$106:$AE$152,5,FALSE)/100</f>
        <v>#N/A</v>
      </c>
      <c r="F53" s="31" t="e">
        <f>VLOOKUP(A53,'[1]Sheet1'!$A$106:$AE$152,6,FALSE)</f>
        <v>#N/A</v>
      </c>
      <c r="G53" s="20" t="e">
        <f>VLOOKUP(A53,'[1]Sheet1'!$A$106:$AE$152,7,FALSE)/100</f>
        <v>#N/A</v>
      </c>
      <c r="H53" s="45" t="e">
        <f>VLOOKUP(A53,'[1]Sheet1'!$A$106:$AE$152,8,FALSE)</f>
        <v>#N/A</v>
      </c>
      <c r="I53" s="31">
        <f>VLOOKUP(A53,'[3]Sheet1'!$A$108:$W$155,8,FALSE)</f>
        <v>0</v>
      </c>
      <c r="J53" s="20">
        <f>VLOOKUP(A53,'[3]Sheet1'!$A$108:$W$155,9,FALSE)/100</f>
        <v>0</v>
      </c>
      <c r="K53" s="31"/>
      <c r="L53" s="20"/>
      <c r="M53" s="31"/>
      <c r="N53" s="20"/>
      <c r="O53" s="31"/>
      <c r="P53" s="20"/>
      <c r="Q53" s="31"/>
      <c r="R53" s="20"/>
      <c r="S53" s="31">
        <f>VLOOKUP(A53,'[3]Sheet1'!$A$108:$W$155,20,FALSE)</f>
        <v>3</v>
      </c>
      <c r="T53" s="20">
        <f>VLOOKUP(A53,'[3]Sheet1'!$A$108:$W$155,21,FALSE)/100</f>
        <v>0.00015001500150015003</v>
      </c>
      <c r="U53" s="46"/>
      <c r="V53" s="31">
        <f>VLOOKUP(A53,'[3]Sheet1'!$A$108:$W$155,22,FALSE)</f>
        <v>3</v>
      </c>
      <c r="W53" s="20">
        <f>VLOOKUP(A53,'[3]Sheet1'!$A$108:$W$155,23,FALSE)/100</f>
        <v>7.985307035055497E-05</v>
      </c>
    </row>
    <row r="54" spans="1:23" ht="15" thickBot="1">
      <c r="A54" s="21" t="s">
        <v>60</v>
      </c>
      <c r="B54" s="22">
        <f>VLOOKUP(A54,'[1]Sheet1'!$A$106:$AE$152,2,FALSE)</f>
        <v>18974</v>
      </c>
      <c r="C54" s="23">
        <f>VLOOKUP(A54,'[1]Sheet1'!$A$106:$AE$152,3,FALSE)/100</f>
        <v>1</v>
      </c>
      <c r="D54" s="22">
        <f>VLOOKUP(A54,'[1]Sheet1'!$A$106:$AE$152,4,FALSE)</f>
        <v>16450</v>
      </c>
      <c r="E54" s="23">
        <f>VLOOKUP(A54,'[1]Sheet1'!$A$106:$AE$152,5,FALSE)/100</f>
        <v>1</v>
      </c>
      <c r="F54" s="22">
        <f>VLOOKUP(A54,'[1]Sheet1'!$A$106:$AE$152,6,FALSE)</f>
        <v>2932</v>
      </c>
      <c r="G54" s="23">
        <f>VLOOKUP(A54,'[1]Sheet1'!$A$106:$AE$152,7,FALSE)/100</f>
        <v>1</v>
      </c>
      <c r="H54" s="22">
        <f>VLOOKUP(A54,'[1]Sheet1'!$A$106:$AE$152,8,FALSE)</f>
        <v>7</v>
      </c>
      <c r="I54" s="22">
        <f>VLOOKUP(A54,'[3]Sheet1'!$A$108:$W$155,8,FALSE)</f>
        <v>17571</v>
      </c>
      <c r="J54" s="23">
        <f>VLOOKUP(A54,'[3]Sheet1'!$A$108:$W$155,9,FALSE)/100</f>
        <v>1</v>
      </c>
      <c r="K54" s="22"/>
      <c r="L54" s="23"/>
      <c r="M54" s="22"/>
      <c r="N54" s="23"/>
      <c r="O54" s="22"/>
      <c r="P54" s="23"/>
      <c r="Q54" s="22"/>
      <c r="R54" s="23"/>
      <c r="S54" s="22">
        <f>VLOOKUP(A54,'[3]Sheet1'!$A$108:$W$155,20,FALSE)</f>
        <v>19998</v>
      </c>
      <c r="T54" s="23">
        <f>VLOOKUP(A54,'[3]Sheet1'!$A$108:$W$155,21,FALSE)/100</f>
        <v>1</v>
      </c>
      <c r="U54" s="47"/>
      <c r="V54" s="22">
        <f>VLOOKUP(A54,'[3]Sheet1'!$A$108:$W$155,22,FALSE)</f>
        <v>37569</v>
      </c>
      <c r="W54" s="23">
        <f>VLOOKUP(A54,'[3]Sheet1'!$A$108:$W$155,23,FALSE)/100</f>
        <v>1</v>
      </c>
    </row>
    <row r="57" ht="14.25">
      <c r="V57" s="74"/>
    </row>
  </sheetData>
  <sheetProtection/>
  <mergeCells count="18">
    <mergeCell ref="A1:W1"/>
    <mergeCell ref="A2:A6"/>
    <mergeCell ref="B2:U2"/>
    <mergeCell ref="V2:W5"/>
    <mergeCell ref="B3:J3"/>
    <mergeCell ref="K3:T3"/>
    <mergeCell ref="U3:U5"/>
    <mergeCell ref="B4:H4"/>
    <mergeCell ref="I4:J5"/>
    <mergeCell ref="K4:R4"/>
    <mergeCell ref="S4:T5"/>
    <mergeCell ref="B5:C5"/>
    <mergeCell ref="D5:E5"/>
    <mergeCell ref="F5:G5"/>
    <mergeCell ref="K5:L5"/>
    <mergeCell ref="M5:N5"/>
    <mergeCell ref="O5:P5"/>
    <mergeCell ref="Q5:R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26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24.7109375" style="58" bestFit="1" customWidth="1"/>
    <col min="2" max="14" width="11.421875" style="58" customWidth="1"/>
    <col min="15" max="15" width="10.140625" style="58" customWidth="1"/>
    <col min="16" max="16384" width="8.8515625" style="58" customWidth="1"/>
  </cols>
  <sheetData>
    <row r="1" spans="1:15" ht="24.75" customHeight="1" thickBot="1" thickTop="1">
      <c r="A1" s="80" t="s">
        <v>146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75" customHeight="1" thickBot="1" thickTop="1">
      <c r="A2" s="86" t="s">
        <v>73</v>
      </c>
      <c r="B2" s="122" t="s">
        <v>74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 t="s">
        <v>75</v>
      </c>
      <c r="O2" s="124"/>
    </row>
    <row r="3" spans="1:15" ht="24.75" customHeight="1">
      <c r="A3" s="86"/>
      <c r="B3" s="90" t="s">
        <v>76</v>
      </c>
      <c r="C3" s="91"/>
      <c r="D3" s="90" t="s">
        <v>77</v>
      </c>
      <c r="E3" s="91"/>
      <c r="F3" s="125" t="s">
        <v>78</v>
      </c>
      <c r="G3" s="126"/>
      <c r="H3" s="125" t="s">
        <v>79</v>
      </c>
      <c r="I3" s="126"/>
      <c r="J3" s="125" t="s">
        <v>80</v>
      </c>
      <c r="K3" s="126"/>
      <c r="L3" s="125" t="s">
        <v>81</v>
      </c>
      <c r="M3" s="126"/>
      <c r="N3" s="123"/>
      <c r="O3" s="124"/>
    </row>
    <row r="4" spans="1:15" ht="24.75" customHeight="1" thickBot="1">
      <c r="A4" s="87"/>
      <c r="B4" s="10" t="s">
        <v>12</v>
      </c>
      <c r="C4" s="11" t="s">
        <v>13</v>
      </c>
      <c r="D4" s="10" t="s">
        <v>12</v>
      </c>
      <c r="E4" s="11" t="s">
        <v>13</v>
      </c>
      <c r="F4" s="10" t="s">
        <v>12</v>
      </c>
      <c r="G4" s="48" t="s">
        <v>13</v>
      </c>
      <c r="H4" s="10" t="s">
        <v>12</v>
      </c>
      <c r="I4" s="11" t="s">
        <v>13</v>
      </c>
      <c r="J4" s="10" t="s">
        <v>12</v>
      </c>
      <c r="K4" s="11" t="s">
        <v>13</v>
      </c>
      <c r="L4" s="10" t="s">
        <v>12</v>
      </c>
      <c r="M4" s="11" t="s">
        <v>13</v>
      </c>
      <c r="N4" s="10" t="s">
        <v>12</v>
      </c>
      <c r="O4" s="11" t="s">
        <v>13</v>
      </c>
    </row>
    <row r="5" spans="1:15" ht="14.25">
      <c r="A5" s="59" t="s">
        <v>14</v>
      </c>
      <c r="B5" s="49">
        <f>VLOOKUP(A5,'[3]Sheet1'!$A$160:$O$207,2,FALSE)</f>
        <v>19</v>
      </c>
      <c r="C5" s="29">
        <f>VLOOKUP(A5,'[3]Sheet1'!$A$160:$O$207,3,FALSE)/100</f>
        <v>0.08597285067873303</v>
      </c>
      <c r="D5" s="49">
        <f>VLOOKUP(A5,'[3]Sheet1'!$A$160:$O$207,4,FALSE)</f>
        <v>455</v>
      </c>
      <c r="E5" s="29">
        <f>VLOOKUP(A5,'[3]Sheet1'!$A$160:$O$207,5,FALSE)/100</f>
        <v>0.07123845310787537</v>
      </c>
      <c r="F5" s="28">
        <f>VLOOKUP(A5,'[3]Sheet1'!$A$160:$O$207,6,FALSE)</f>
        <v>652</v>
      </c>
      <c r="G5" s="50">
        <f>VLOOKUP(A5,'[3]Sheet1'!$A$160:$O$207,7,FALSE)/100</f>
        <v>0.06866048862679022</v>
      </c>
      <c r="H5" s="49">
        <f>VLOOKUP(A5,'[3]Sheet1'!$A$160:$O$207,8,FALSE)</f>
        <v>703</v>
      </c>
      <c r="I5" s="50">
        <f>VLOOKUP(A5,'[3]Sheet1'!$A$160:$O$207,9,FALSE)/100</f>
        <v>0.06909090909090909</v>
      </c>
      <c r="J5" s="67">
        <f>VLOOKUP(A5,'[3]Sheet1'!$A$160:$O$207,10,FALSE)</f>
        <v>783</v>
      </c>
      <c r="K5" s="50">
        <f>VLOOKUP(A5,'[3]Sheet1'!$A$160:$O$207,11,FALSE)/100</f>
        <v>0.07621921541905965</v>
      </c>
      <c r="L5" s="67">
        <f>VLOOKUP(A5,'[3]Sheet1'!$A$160:$O$207,12,FALSE)</f>
        <v>78</v>
      </c>
      <c r="M5" s="50">
        <f>VLOOKUP(A5,'[3]Sheet1'!$A$160:$O$207,13,FALSE)/100</f>
        <v>0.07669616519174041</v>
      </c>
      <c r="N5" s="67">
        <f>VLOOKUP(A5,'[3]Sheet1'!$A$160:$O$207,14,FALSE)</f>
        <v>2690</v>
      </c>
      <c r="O5" s="50">
        <f>VLOOKUP(A5,'[3]Sheet1'!$A$160:$O$207,15,FALSE)/100</f>
        <v>0.07160158641433097</v>
      </c>
    </row>
    <row r="6" spans="1:15" ht="14.25">
      <c r="A6" s="59" t="s">
        <v>15</v>
      </c>
      <c r="B6" s="16">
        <f>VLOOKUP(A6,'[3]Sheet1'!$A$160:$O$207,2,FALSE)</f>
        <v>5</v>
      </c>
      <c r="C6" s="17">
        <f>VLOOKUP(A6,'[3]Sheet1'!$A$160:$O$207,3,FALSE)/100</f>
        <v>0.02262443438914027</v>
      </c>
      <c r="D6" s="16">
        <f>VLOOKUP(A6,'[3]Sheet1'!$A$160:$O$207,4,FALSE)</f>
        <v>119</v>
      </c>
      <c r="E6" s="17">
        <f>VLOOKUP(A6,'[3]Sheet1'!$A$160:$O$207,5,FALSE)/100</f>
        <v>0.01863159542821356</v>
      </c>
      <c r="F6" s="30">
        <f>VLOOKUP(A6,'[3]Sheet1'!$A$160:$O$207,6,FALSE)</f>
        <v>197</v>
      </c>
      <c r="G6" s="51">
        <f>VLOOKUP(A6,'[3]Sheet1'!$A$160:$O$207,7,FALSE)/100</f>
        <v>0.02074557708508846</v>
      </c>
      <c r="H6" s="16">
        <f>VLOOKUP(A6,'[3]Sheet1'!$A$160:$O$207,8,FALSE)</f>
        <v>228</v>
      </c>
      <c r="I6" s="17">
        <f>VLOOKUP(A6,'[3]Sheet1'!$A$160:$O$207,9,FALSE)/100</f>
        <v>0.022407862407862408</v>
      </c>
      <c r="J6" s="30">
        <f>VLOOKUP(A6,'[3]Sheet1'!$A$160:$O$207,10,FALSE)</f>
        <v>255</v>
      </c>
      <c r="K6" s="51">
        <f>VLOOKUP(A6,'[3]Sheet1'!$A$160:$O$207,11,FALSE)/100</f>
        <v>0.02482234984911905</v>
      </c>
      <c r="L6" s="16">
        <f>VLOOKUP(A6,'[3]Sheet1'!$A$160:$O$207,12,FALSE)</f>
        <v>19</v>
      </c>
      <c r="M6" s="17">
        <f>VLOOKUP(A6,'[3]Sheet1'!$A$160:$O$207,13,FALSE)/100</f>
        <v>0.018682399213372666</v>
      </c>
      <c r="N6" s="16">
        <f>VLOOKUP(A6,'[3]Sheet1'!$A$160:$O$207,14,FALSE)</f>
        <v>823</v>
      </c>
      <c r="O6" s="17">
        <f>VLOOKUP(A6,'[3]Sheet1'!$A$160:$O$207,15,FALSE)/100</f>
        <v>0.021906358966168916</v>
      </c>
    </row>
    <row r="7" spans="1:15" ht="14.25">
      <c r="A7" s="59" t="s">
        <v>16</v>
      </c>
      <c r="B7" s="16">
        <f>VLOOKUP(A7,'[3]Sheet1'!$A$160:$O$207,2,FALSE)</f>
        <v>4</v>
      </c>
      <c r="C7" s="17">
        <f>VLOOKUP(A7,'[3]Sheet1'!$A$160:$O$207,3,FALSE)/100</f>
        <v>0.01809954751131222</v>
      </c>
      <c r="D7" s="16">
        <f>VLOOKUP(A7,'[3]Sheet1'!$A$160:$O$207,4,FALSE)</f>
        <v>173</v>
      </c>
      <c r="E7" s="17">
        <f>VLOOKUP(A7,'[3]Sheet1'!$A$160:$O$207,5,FALSE)/100</f>
        <v>0.027086268983873493</v>
      </c>
      <c r="F7" s="30">
        <f>VLOOKUP(A7,'[3]Sheet1'!$A$160:$O$207,6,FALSE)</f>
        <v>320</v>
      </c>
      <c r="G7" s="51">
        <f>VLOOKUP(A7,'[3]Sheet1'!$A$160:$O$207,7,FALSE)/100</f>
        <v>0.03369839932603201</v>
      </c>
      <c r="H7" s="16">
        <f>VLOOKUP(A7,'[3]Sheet1'!$A$160:$O$207,8,FALSE)</f>
        <v>303</v>
      </c>
      <c r="I7" s="17">
        <f>VLOOKUP(A7,'[3]Sheet1'!$A$160:$O$207,9,FALSE)/100</f>
        <v>0.029778869778869777</v>
      </c>
      <c r="J7" s="30">
        <f>VLOOKUP(A7,'[3]Sheet1'!$A$160:$O$207,10,FALSE)</f>
        <v>387</v>
      </c>
      <c r="K7" s="51">
        <f>VLOOKUP(A7,'[3]Sheet1'!$A$160:$O$207,11,FALSE)/100</f>
        <v>0.037671566241604205</v>
      </c>
      <c r="L7" s="16">
        <f>VLOOKUP(A7,'[3]Sheet1'!$A$160:$O$207,12,FALSE)</f>
        <v>15</v>
      </c>
      <c r="M7" s="17">
        <f>VLOOKUP(A7,'[3]Sheet1'!$A$160:$O$207,13,FALSE)/100</f>
        <v>0.014749262536873156</v>
      </c>
      <c r="N7" s="16">
        <f>VLOOKUP(A7,'[3]Sheet1'!$A$160:$O$207,14,FALSE)</f>
        <v>1202</v>
      </c>
      <c r="O7" s="17">
        <f>VLOOKUP(A7,'[3]Sheet1'!$A$160:$O$207,15,FALSE)/100</f>
        <v>0.03199446352045569</v>
      </c>
    </row>
    <row r="8" spans="1:15" ht="14.25">
      <c r="A8" s="59" t="s">
        <v>17</v>
      </c>
      <c r="B8" s="16">
        <f>VLOOKUP(A8,'[3]Sheet1'!$A$160:$O$207,2,FALSE)</f>
        <v>15</v>
      </c>
      <c r="C8" s="17">
        <f>VLOOKUP(A8,'[3]Sheet1'!$A$160:$O$207,3,FALSE)/100</f>
        <v>0.06787330316742082</v>
      </c>
      <c r="D8" s="16">
        <f>VLOOKUP(A8,'[3]Sheet1'!$A$160:$O$207,4,FALSE)</f>
        <v>566</v>
      </c>
      <c r="E8" s="17">
        <f>VLOOKUP(A8,'[3]Sheet1'!$A$160:$O$207,5,FALSE)/100</f>
        <v>0.08861750430562079</v>
      </c>
      <c r="F8" s="30">
        <f>VLOOKUP(A8,'[3]Sheet1'!$A$160:$O$207,6,FALSE)</f>
        <v>678</v>
      </c>
      <c r="G8" s="51">
        <f>VLOOKUP(A8,'[3]Sheet1'!$A$160:$O$207,7,FALSE)/100</f>
        <v>0.07139848357203032</v>
      </c>
      <c r="H8" s="16">
        <f>VLOOKUP(A8,'[3]Sheet1'!$A$160:$O$207,8,FALSE)</f>
        <v>643</v>
      </c>
      <c r="I8" s="17">
        <f>VLOOKUP(A8,'[3]Sheet1'!$A$160:$O$207,9,FALSE)/100</f>
        <v>0.0631941031941032</v>
      </c>
      <c r="J8" s="30">
        <f>VLOOKUP(A8,'[3]Sheet1'!$A$160:$O$207,10,FALSE)</f>
        <v>546</v>
      </c>
      <c r="K8" s="51">
        <f>VLOOKUP(A8,'[3]Sheet1'!$A$160:$O$207,11,FALSE)/100</f>
        <v>0.05314903144164315</v>
      </c>
      <c r="L8" s="16">
        <f>VLOOKUP(A8,'[3]Sheet1'!$A$160:$O$207,12,FALSE)</f>
        <v>76</v>
      </c>
      <c r="M8" s="17">
        <f>VLOOKUP(A8,'[3]Sheet1'!$A$160:$O$207,13,FALSE)/100</f>
        <v>0.07472959685349066</v>
      </c>
      <c r="N8" s="16">
        <f>VLOOKUP(A8,'[3]Sheet1'!$A$160:$O$207,14,FALSE)</f>
        <v>2524</v>
      </c>
      <c r="O8" s="17">
        <f>VLOOKUP(A8,'[3]Sheet1'!$A$160:$O$207,15,FALSE)/100</f>
        <v>0.06718304985493359</v>
      </c>
    </row>
    <row r="9" spans="1:15" ht="14.25">
      <c r="A9" s="59" t="s">
        <v>18</v>
      </c>
      <c r="B9" s="16">
        <f>VLOOKUP(A9,'[3]Sheet1'!$A$160:$O$207,2,FALSE)</f>
        <v>4</v>
      </c>
      <c r="C9" s="17">
        <f>VLOOKUP(A9,'[3]Sheet1'!$A$160:$O$207,3,FALSE)/100</f>
        <v>0.01809954751131222</v>
      </c>
      <c r="D9" s="16">
        <f>VLOOKUP(A9,'[3]Sheet1'!$A$160:$O$207,4,FALSE)</f>
        <v>259</v>
      </c>
      <c r="E9" s="17">
        <f>VLOOKUP(A9,'[3]Sheet1'!$A$160:$O$207,5,FALSE)/100</f>
        <v>0.04055111946140598</v>
      </c>
      <c r="F9" s="30">
        <f>VLOOKUP(A9,'[3]Sheet1'!$A$160:$O$207,6,FALSE)</f>
        <v>469</v>
      </c>
      <c r="G9" s="51">
        <f>VLOOKUP(A9,'[3]Sheet1'!$A$160:$O$207,7,FALSE)/100</f>
        <v>0.04938921651221567</v>
      </c>
      <c r="H9" s="16">
        <f>VLOOKUP(A9,'[3]Sheet1'!$A$160:$O$207,8,FALSE)</f>
        <v>485</v>
      </c>
      <c r="I9" s="17">
        <f>VLOOKUP(A9,'[3]Sheet1'!$A$160:$O$207,9,FALSE)/100</f>
        <v>0.047665847665847666</v>
      </c>
      <c r="J9" s="30">
        <f>VLOOKUP(A9,'[3]Sheet1'!$A$160:$O$207,10,FALSE)</f>
        <v>488</v>
      </c>
      <c r="K9" s="51">
        <f>VLOOKUP(A9,'[3]Sheet1'!$A$160:$O$207,11,FALSE)/100</f>
        <v>0.047503163632823905</v>
      </c>
      <c r="L9" s="16">
        <f>VLOOKUP(A9,'[3]Sheet1'!$A$160:$O$207,12,FALSE)</f>
        <v>60</v>
      </c>
      <c r="M9" s="17">
        <f>VLOOKUP(A9,'[3]Sheet1'!$A$160:$O$207,13,FALSE)/100</f>
        <v>0.058997050147492625</v>
      </c>
      <c r="N9" s="16">
        <f>VLOOKUP(A9,'[3]Sheet1'!$A$160:$O$207,14,FALSE)</f>
        <v>1765</v>
      </c>
      <c r="O9" s="17">
        <f>VLOOKUP(A9,'[3]Sheet1'!$A$160:$O$207,15,FALSE)/100</f>
        <v>0.04698022305624318</v>
      </c>
    </row>
    <row r="10" spans="1:15" ht="14.25">
      <c r="A10" s="59" t="s">
        <v>19</v>
      </c>
      <c r="B10" s="16">
        <f>VLOOKUP(A10,'[3]Sheet1'!$A$160:$O$207,2,FALSE)</f>
        <v>10</v>
      </c>
      <c r="C10" s="17">
        <f>VLOOKUP(A10,'[3]Sheet1'!$A$160:$O$207,3,FALSE)/100</f>
        <v>0.04524886877828054</v>
      </c>
      <c r="D10" s="16">
        <f>VLOOKUP(A10,'[3]Sheet1'!$A$160:$O$207,4,FALSE)</f>
        <v>197</v>
      </c>
      <c r="E10" s="17">
        <f>VLOOKUP(A10,'[3]Sheet1'!$A$160:$O$207,5,FALSE)/100</f>
        <v>0.030843901675277917</v>
      </c>
      <c r="F10" s="30">
        <f>VLOOKUP(A10,'[3]Sheet1'!$A$160:$O$207,6,FALSE)</f>
        <v>285</v>
      </c>
      <c r="G10" s="51">
        <f>VLOOKUP(A10,'[3]Sheet1'!$A$160:$O$207,7,FALSE)/100</f>
        <v>0.03001263689974726</v>
      </c>
      <c r="H10" s="16">
        <f>VLOOKUP(A10,'[3]Sheet1'!$A$160:$O$207,8,FALSE)</f>
        <v>325</v>
      </c>
      <c r="I10" s="17">
        <f>VLOOKUP(A10,'[3]Sheet1'!$A$160:$O$207,9,FALSE)/100</f>
        <v>0.03194103194103194</v>
      </c>
      <c r="J10" s="30">
        <f>VLOOKUP(A10,'[3]Sheet1'!$A$160:$O$207,10,FALSE)</f>
        <v>337</v>
      </c>
      <c r="K10" s="51">
        <f>VLOOKUP(A10,'[3]Sheet1'!$A$160:$O$207,11,FALSE)/100</f>
        <v>0.032804438820208316</v>
      </c>
      <c r="L10" s="16">
        <f>VLOOKUP(A10,'[3]Sheet1'!$A$160:$O$207,12,FALSE)</f>
        <v>30</v>
      </c>
      <c r="M10" s="17">
        <f>VLOOKUP(A10,'[3]Sheet1'!$A$160:$O$207,13,FALSE)/100</f>
        <v>0.029498525073746312</v>
      </c>
      <c r="N10" s="16">
        <f>VLOOKUP(A10,'[3]Sheet1'!$A$160:$O$207,14,FALSE)</f>
        <v>1184</v>
      </c>
      <c r="O10" s="17">
        <f>VLOOKUP(A10,'[3]Sheet1'!$A$160:$O$207,15,FALSE)/100</f>
        <v>0.031515345098352375</v>
      </c>
    </row>
    <row r="11" spans="1:15" ht="14.25">
      <c r="A11" s="59" t="s">
        <v>20</v>
      </c>
      <c r="B11" s="16">
        <f>VLOOKUP(A11,'[3]Sheet1'!$A$160:$O$207,2,FALSE)</f>
        <v>4</v>
      </c>
      <c r="C11" s="17">
        <f>VLOOKUP(A11,'[3]Sheet1'!$A$160:$O$207,3,FALSE)/100</f>
        <v>0.01809954751131222</v>
      </c>
      <c r="D11" s="16">
        <f>VLOOKUP(A11,'[3]Sheet1'!$A$160:$O$207,4,FALSE)</f>
        <v>192</v>
      </c>
      <c r="E11" s="17">
        <f>VLOOKUP(A11,'[3]Sheet1'!$A$160:$O$207,5,FALSE)/100</f>
        <v>0.03006106153123533</v>
      </c>
      <c r="F11" s="30">
        <f>VLOOKUP(A11,'[3]Sheet1'!$A$160:$O$207,6,FALSE)</f>
        <v>281</v>
      </c>
      <c r="G11" s="51">
        <f>VLOOKUP(A11,'[3]Sheet1'!$A$160:$O$207,7,FALSE)/100</f>
        <v>0.029591406908171858</v>
      </c>
      <c r="H11" s="16">
        <f>VLOOKUP(A11,'[3]Sheet1'!$A$160:$O$207,8,FALSE)</f>
        <v>326</v>
      </c>
      <c r="I11" s="17">
        <f>VLOOKUP(A11,'[3]Sheet1'!$A$160:$O$207,9,FALSE)/100</f>
        <v>0.03203931203931204</v>
      </c>
      <c r="J11" s="30">
        <f>VLOOKUP(A11,'[3]Sheet1'!$A$160:$O$207,10,FALSE)</f>
        <v>305</v>
      </c>
      <c r="K11" s="51">
        <f>VLOOKUP(A11,'[3]Sheet1'!$A$160:$O$207,11,FALSE)/100</f>
        <v>0.029689477270514943</v>
      </c>
      <c r="L11" s="16">
        <f>VLOOKUP(A11,'[3]Sheet1'!$A$160:$O$207,12,FALSE)</f>
        <v>37</v>
      </c>
      <c r="M11" s="17">
        <f>VLOOKUP(A11,'[3]Sheet1'!$A$160:$O$207,13,FALSE)/100</f>
        <v>0.03638151425762045</v>
      </c>
      <c r="N11" s="16">
        <f>VLOOKUP(A11,'[3]Sheet1'!$A$160:$O$207,14,FALSE)</f>
        <v>1145</v>
      </c>
      <c r="O11" s="17">
        <f>VLOOKUP(A11,'[3]Sheet1'!$A$160:$O$207,15,FALSE)/100</f>
        <v>0.030477255183795147</v>
      </c>
    </row>
    <row r="12" spans="1:15" ht="14.25">
      <c r="A12" s="59" t="s">
        <v>21</v>
      </c>
      <c r="B12" s="16">
        <f>VLOOKUP(A12,'[3]Sheet1'!$A$160:$O$207,2,FALSE)</f>
        <v>9</v>
      </c>
      <c r="C12" s="17">
        <f>VLOOKUP(A12,'[3]Sheet1'!$A$160:$O$207,3,FALSE)/100</f>
        <v>0.04072398190045248</v>
      </c>
      <c r="D12" s="16">
        <f>VLOOKUP(A12,'[3]Sheet1'!$A$160:$O$207,4,FALSE)</f>
        <v>178</v>
      </c>
      <c r="E12" s="17">
        <f>VLOOKUP(A12,'[3]Sheet1'!$A$160:$O$207,5,FALSE)/100</f>
        <v>0.02786910912791608</v>
      </c>
      <c r="F12" s="30">
        <f>VLOOKUP(A12,'[3]Sheet1'!$A$160:$O$207,6,FALSE)</f>
        <v>241</v>
      </c>
      <c r="G12" s="51">
        <f>VLOOKUP(A12,'[3]Sheet1'!$A$160:$O$207,7,FALSE)/100</f>
        <v>0.025379106992417865</v>
      </c>
      <c r="H12" s="16">
        <f>VLOOKUP(A12,'[3]Sheet1'!$A$160:$O$207,8,FALSE)</f>
        <v>256</v>
      </c>
      <c r="I12" s="17">
        <f>VLOOKUP(A12,'[3]Sheet1'!$A$160:$O$207,9,FALSE)/100</f>
        <v>0.02515970515970516</v>
      </c>
      <c r="J12" s="30">
        <f>VLOOKUP(A12,'[3]Sheet1'!$A$160:$O$207,10,FALSE)</f>
        <v>317</v>
      </c>
      <c r="K12" s="51">
        <f>VLOOKUP(A12,'[3]Sheet1'!$A$160:$O$207,11,FALSE)/100</f>
        <v>0.030857587851649958</v>
      </c>
      <c r="L12" s="16">
        <f>VLOOKUP(A12,'[3]Sheet1'!$A$160:$O$207,12,FALSE)</f>
        <v>32</v>
      </c>
      <c r="M12" s="17">
        <f>VLOOKUP(A12,'[3]Sheet1'!$A$160:$O$207,13,FALSE)/100</f>
        <v>0.03146509341199606</v>
      </c>
      <c r="N12" s="16">
        <f>VLOOKUP(A12,'[3]Sheet1'!$A$160:$O$207,14,FALSE)</f>
        <v>1033</v>
      </c>
      <c r="O12" s="17">
        <f>VLOOKUP(A12,'[3]Sheet1'!$A$160:$O$207,15,FALSE)/100</f>
        <v>0.02749607389070776</v>
      </c>
    </row>
    <row r="13" spans="1:15" ht="14.25">
      <c r="A13" s="59" t="s">
        <v>22</v>
      </c>
      <c r="B13" s="16">
        <f>VLOOKUP(A13,'[3]Sheet1'!$A$160:$O$207,2,FALSE)</f>
        <v>1</v>
      </c>
      <c r="C13" s="17">
        <f>VLOOKUP(A13,'[3]Sheet1'!$A$160:$O$207,3,FALSE)/100</f>
        <v>0.004524886877828055</v>
      </c>
      <c r="D13" s="16">
        <f>VLOOKUP(A13,'[3]Sheet1'!$A$160:$O$207,4,FALSE)</f>
        <v>21</v>
      </c>
      <c r="E13" s="17">
        <f>VLOOKUP(A13,'[3]Sheet1'!$A$160:$O$207,5,FALSE)/100</f>
        <v>0.003287928604978863</v>
      </c>
      <c r="F13" s="30">
        <f>VLOOKUP(A13,'[3]Sheet1'!$A$160:$O$207,6,FALSE)</f>
        <v>31</v>
      </c>
      <c r="G13" s="51">
        <f>VLOOKUP(A13,'[3]Sheet1'!$A$160:$O$207,7,FALSE)/100</f>
        <v>0.003264532434709351</v>
      </c>
      <c r="H13" s="16">
        <f>VLOOKUP(A13,'[3]Sheet1'!$A$160:$O$207,8,FALSE)</f>
        <v>39</v>
      </c>
      <c r="I13" s="17">
        <f>VLOOKUP(A13,'[3]Sheet1'!$A$160:$O$207,9,FALSE)/100</f>
        <v>0.003832923832923833</v>
      </c>
      <c r="J13" s="30">
        <f>VLOOKUP(A13,'[3]Sheet1'!$A$160:$O$207,10,FALSE)</f>
        <v>43</v>
      </c>
      <c r="K13" s="51">
        <f>VLOOKUP(A13,'[3]Sheet1'!$A$160:$O$207,11,FALSE)/100</f>
        <v>0.004185729582400467</v>
      </c>
      <c r="L13" s="16">
        <f>VLOOKUP(A13,'[3]Sheet1'!$A$160:$O$207,12,FALSE)</f>
        <v>5</v>
      </c>
      <c r="M13" s="17">
        <f>VLOOKUP(A13,'[3]Sheet1'!$A$160:$O$207,13,FALSE)/100</f>
        <v>0.004916420845624386</v>
      </c>
      <c r="N13" s="16">
        <f>VLOOKUP(A13,'[3]Sheet1'!$A$160:$O$207,14,FALSE)</f>
        <v>140</v>
      </c>
      <c r="O13" s="17">
        <f>VLOOKUP(A13,'[3]Sheet1'!$A$160:$O$207,15,FALSE)/100</f>
        <v>0.003726476616359232</v>
      </c>
    </row>
    <row r="14" spans="1:15" ht="14.25">
      <c r="A14" s="59" t="s">
        <v>23</v>
      </c>
      <c r="B14" s="16">
        <f>VLOOKUP(A14,'[3]Sheet1'!$A$160:$O$207,2,FALSE)</f>
        <v>5</v>
      </c>
      <c r="C14" s="17">
        <f>VLOOKUP(A14,'[3]Sheet1'!$A$160:$O$207,3,FALSE)/100</f>
        <v>0.02262443438914027</v>
      </c>
      <c r="D14" s="16">
        <f>VLOOKUP(A14,'[3]Sheet1'!$A$160:$O$207,4,FALSE)</f>
        <v>49</v>
      </c>
      <c r="E14" s="17">
        <f>VLOOKUP(A14,'[3]Sheet1'!$A$160:$O$207,5,FALSE)/100</f>
        <v>0.007671833411617348</v>
      </c>
      <c r="F14" s="30">
        <f>VLOOKUP(A14,'[3]Sheet1'!$A$160:$O$207,6,FALSE)</f>
        <v>59</v>
      </c>
      <c r="G14" s="51">
        <f>VLOOKUP(A14,'[3]Sheet1'!$A$160:$O$207,7,FALSE)/100</f>
        <v>0.006213142375737153</v>
      </c>
      <c r="H14" s="16">
        <f>VLOOKUP(A14,'[3]Sheet1'!$A$160:$O$207,8,FALSE)</f>
        <v>52</v>
      </c>
      <c r="I14" s="17">
        <f>VLOOKUP(A14,'[3]Sheet1'!$A$160:$O$207,9,FALSE)/100</f>
        <v>0.005110565110565111</v>
      </c>
      <c r="J14" s="30">
        <f>VLOOKUP(A14,'[3]Sheet1'!$A$160:$O$207,10,FALSE)</f>
        <v>81</v>
      </c>
      <c r="K14" s="51">
        <f>VLOOKUP(A14,'[3]Sheet1'!$A$160:$O$207,11,FALSE)/100</f>
        <v>0.007884746422661345</v>
      </c>
      <c r="L14" s="16">
        <f>VLOOKUP(A14,'[3]Sheet1'!$A$160:$O$207,12,FALSE)</f>
        <v>5</v>
      </c>
      <c r="M14" s="17">
        <f>VLOOKUP(A14,'[3]Sheet1'!$A$160:$O$207,13,FALSE)/100</f>
        <v>0.004916420845624386</v>
      </c>
      <c r="N14" s="16">
        <f>VLOOKUP(A14,'[3]Sheet1'!$A$160:$O$207,14,FALSE)</f>
        <v>251</v>
      </c>
      <c r="O14" s="17">
        <f>VLOOKUP(A14,'[3]Sheet1'!$A$160:$O$207,15,FALSE)/100</f>
        <v>0.006681040219329765</v>
      </c>
    </row>
    <row r="15" spans="1:15" ht="14.25">
      <c r="A15" s="59" t="s">
        <v>24</v>
      </c>
      <c r="B15" s="16">
        <f>VLOOKUP(A15,'[3]Sheet1'!$A$160:$O$207,2,FALSE)</f>
        <v>6</v>
      </c>
      <c r="C15" s="17">
        <f>VLOOKUP(A15,'[3]Sheet1'!$A$160:$O$207,3,FALSE)/100</f>
        <v>0.027149321266968326</v>
      </c>
      <c r="D15" s="16">
        <f>VLOOKUP(A15,'[3]Sheet1'!$A$160:$O$207,4,FALSE)</f>
        <v>96</v>
      </c>
      <c r="E15" s="17">
        <f>VLOOKUP(A15,'[3]Sheet1'!$A$160:$O$207,5,FALSE)/100</f>
        <v>0.015030530765617665</v>
      </c>
      <c r="F15" s="30">
        <f>VLOOKUP(A15,'[3]Sheet1'!$A$160:$O$207,6,FALSE)</f>
        <v>177</v>
      </c>
      <c r="G15" s="51">
        <f>VLOOKUP(A15,'[3]Sheet1'!$A$160:$O$207,7,FALSE)/100</f>
        <v>0.018639427127211457</v>
      </c>
      <c r="H15" s="16">
        <f>VLOOKUP(A15,'[3]Sheet1'!$A$160:$O$207,8,FALSE)</f>
        <v>157</v>
      </c>
      <c r="I15" s="17">
        <f>VLOOKUP(A15,'[3]Sheet1'!$A$160:$O$207,9,FALSE)/100</f>
        <v>0.01542997542997543</v>
      </c>
      <c r="J15" s="30">
        <f>VLOOKUP(A15,'[3]Sheet1'!$A$160:$O$207,10,FALSE)</f>
        <v>216</v>
      </c>
      <c r="K15" s="51">
        <f>VLOOKUP(A15,'[3]Sheet1'!$A$160:$O$207,11,FALSE)/100</f>
        <v>0.021025990460430254</v>
      </c>
      <c r="L15" s="16">
        <f>VLOOKUP(A15,'[3]Sheet1'!$A$160:$O$207,12,FALSE)</f>
        <v>14</v>
      </c>
      <c r="M15" s="17">
        <f>VLOOKUP(A15,'[3]Sheet1'!$A$160:$O$207,13,FALSE)/100</f>
        <v>0.013765978367748281</v>
      </c>
      <c r="N15" s="16">
        <f>VLOOKUP(A15,'[3]Sheet1'!$A$160:$O$207,14,FALSE)</f>
        <v>666</v>
      </c>
      <c r="O15" s="17">
        <f>VLOOKUP(A15,'[3]Sheet1'!$A$160:$O$207,15,FALSE)/100</f>
        <v>0.017727381617823206</v>
      </c>
    </row>
    <row r="16" spans="1:15" ht="14.25">
      <c r="A16" s="59" t="s">
        <v>25</v>
      </c>
      <c r="B16" s="16">
        <f>VLOOKUP(A16,'[3]Sheet1'!$A$160:$O$207,2,FALSE)</f>
        <v>12</v>
      </c>
      <c r="C16" s="17">
        <f>VLOOKUP(A16,'[3]Sheet1'!$A$160:$O$207,3,FALSE)/100</f>
        <v>0.05429864253393665</v>
      </c>
      <c r="D16" s="16">
        <f>VLOOKUP(A16,'[3]Sheet1'!$A$160:$O$207,4,FALSE)</f>
        <v>118</v>
      </c>
      <c r="E16" s="17">
        <f>VLOOKUP(A16,'[3]Sheet1'!$A$160:$O$207,5,FALSE)/100</f>
        <v>0.018475027399405042</v>
      </c>
      <c r="F16" s="30">
        <f>VLOOKUP(A16,'[3]Sheet1'!$A$160:$O$207,6,FALSE)</f>
        <v>126</v>
      </c>
      <c r="G16" s="51">
        <f>VLOOKUP(A16,'[3]Sheet1'!$A$160:$O$207,7,FALSE)/100</f>
        <v>0.013268744734625105</v>
      </c>
      <c r="H16" s="16">
        <f>VLOOKUP(A16,'[3]Sheet1'!$A$160:$O$207,8,FALSE)</f>
        <v>182</v>
      </c>
      <c r="I16" s="17">
        <f>VLOOKUP(A16,'[3]Sheet1'!$A$160:$O$207,9,FALSE)/100</f>
        <v>0.017886977886977885</v>
      </c>
      <c r="J16" s="30">
        <f>VLOOKUP(A16,'[3]Sheet1'!$A$160:$O$207,10,FALSE)</f>
        <v>173</v>
      </c>
      <c r="K16" s="51">
        <f>VLOOKUP(A16,'[3]Sheet1'!$A$160:$O$207,11,FALSE)/100</f>
        <v>0.016840260878029787</v>
      </c>
      <c r="L16" s="16">
        <f>VLOOKUP(A16,'[3]Sheet1'!$A$160:$O$207,12,FALSE)</f>
        <v>18</v>
      </c>
      <c r="M16" s="17">
        <f>VLOOKUP(A16,'[3]Sheet1'!$A$160:$O$207,13,FALSE)/100</f>
        <v>0.017699115044247787</v>
      </c>
      <c r="N16" s="16">
        <f>VLOOKUP(A16,'[3]Sheet1'!$A$160:$O$207,14,FALSE)</f>
        <v>629</v>
      </c>
      <c r="O16" s="17">
        <f>VLOOKUP(A16,'[3]Sheet1'!$A$160:$O$207,15,FALSE)/100</f>
        <v>0.016742527083499693</v>
      </c>
    </row>
    <row r="17" spans="1:15" ht="14.25">
      <c r="A17" s="59" t="s">
        <v>26</v>
      </c>
      <c r="B17" s="16">
        <f>VLOOKUP(A17,'[3]Sheet1'!$A$160:$O$207,2,FALSE)</f>
        <v>3</v>
      </c>
      <c r="C17" s="17">
        <f>VLOOKUP(A17,'[3]Sheet1'!$A$160:$O$207,3,FALSE)/100</f>
        <v>0.013574660633484163</v>
      </c>
      <c r="D17" s="16">
        <f>VLOOKUP(A17,'[3]Sheet1'!$A$160:$O$207,4,FALSE)</f>
        <v>68</v>
      </c>
      <c r="E17" s="17">
        <f>VLOOKUP(A17,'[3]Sheet1'!$A$160:$O$207,5,FALSE)/100</f>
        <v>0.010646625958979177</v>
      </c>
      <c r="F17" s="30">
        <f>VLOOKUP(A17,'[3]Sheet1'!$A$160:$O$207,6,FALSE)</f>
        <v>100</v>
      </c>
      <c r="G17" s="51">
        <f>VLOOKUP(A17,'[3]Sheet1'!$A$160:$O$207,7,FALSE)/100</f>
        <v>0.010530749789385003</v>
      </c>
      <c r="H17" s="16">
        <f>VLOOKUP(A17,'[3]Sheet1'!$A$160:$O$207,8,FALSE)</f>
        <v>95</v>
      </c>
      <c r="I17" s="17">
        <f>VLOOKUP(A17,'[3]Sheet1'!$A$160:$O$207,9,FALSE)/100</f>
        <v>0.009336609336609337</v>
      </c>
      <c r="J17" s="30">
        <f>VLOOKUP(A17,'[3]Sheet1'!$A$160:$O$207,10,FALSE)</f>
        <v>79</v>
      </c>
      <c r="K17" s="51">
        <f>VLOOKUP(A17,'[3]Sheet1'!$A$160:$O$207,11,FALSE)/100</f>
        <v>0.007690061325805508</v>
      </c>
      <c r="L17" s="16">
        <f>VLOOKUP(A17,'[3]Sheet1'!$A$160:$O$207,12,FALSE)</f>
        <v>4</v>
      </c>
      <c r="M17" s="17">
        <f>VLOOKUP(A17,'[3]Sheet1'!$A$160:$O$207,13,FALSE)/100</f>
        <v>0.003933136676499508</v>
      </c>
      <c r="N17" s="16">
        <f>VLOOKUP(A17,'[3]Sheet1'!$A$160:$O$207,14,FALSE)</f>
        <v>349</v>
      </c>
      <c r="O17" s="17">
        <f>VLOOKUP(A17,'[3]Sheet1'!$A$160:$O$207,15,FALSE)/100</f>
        <v>0.009289573850781229</v>
      </c>
    </row>
    <row r="18" spans="1:15" ht="14.25">
      <c r="A18" s="59" t="s">
        <v>27</v>
      </c>
      <c r="B18" s="16">
        <f>VLOOKUP(A18,'[3]Sheet1'!$A$160:$O$207,2,FALSE)</f>
        <v>2</v>
      </c>
      <c r="C18" s="17">
        <f>VLOOKUP(A18,'[3]Sheet1'!$A$160:$O$207,3,FALSE)/100</f>
        <v>0.00904977375565611</v>
      </c>
      <c r="D18" s="16">
        <f>VLOOKUP(A18,'[3]Sheet1'!$A$160:$O$207,4,FALSE)</f>
        <v>31</v>
      </c>
      <c r="E18" s="17">
        <f>VLOOKUP(A18,'[3]Sheet1'!$A$160:$O$207,5,FALSE)/100</f>
        <v>0.004853608893064036</v>
      </c>
      <c r="F18" s="30">
        <f>VLOOKUP(A18,'[3]Sheet1'!$A$160:$O$207,6,FALSE)</f>
        <v>45</v>
      </c>
      <c r="G18" s="51">
        <f>VLOOKUP(A18,'[3]Sheet1'!$A$160:$O$207,7,FALSE)/100</f>
        <v>0.004738837405223253</v>
      </c>
      <c r="H18" s="16">
        <f>VLOOKUP(A18,'[3]Sheet1'!$A$160:$O$207,8,FALSE)</f>
        <v>47</v>
      </c>
      <c r="I18" s="17">
        <f>VLOOKUP(A18,'[3]Sheet1'!$A$160:$O$207,9,FALSE)/100</f>
        <v>0.004619164619164619</v>
      </c>
      <c r="J18" s="30">
        <f>VLOOKUP(A18,'[3]Sheet1'!$A$160:$O$207,10,FALSE)</f>
        <v>59</v>
      </c>
      <c r="K18" s="51">
        <f>VLOOKUP(A18,'[3]Sheet1'!$A$160:$O$207,11,FALSE)/100</f>
        <v>0.005743210357247152</v>
      </c>
      <c r="L18" s="16">
        <f>VLOOKUP(A18,'[3]Sheet1'!$A$160:$O$207,12,FALSE)</f>
        <v>0</v>
      </c>
      <c r="M18" s="17">
        <f>VLOOKUP(A18,'[3]Sheet1'!$A$160:$O$207,13,FALSE)/100</f>
        <v>0</v>
      </c>
      <c r="N18" s="16">
        <f>VLOOKUP(A18,'[3]Sheet1'!$A$160:$O$207,14,FALSE)</f>
        <v>184</v>
      </c>
      <c r="O18" s="17">
        <f>VLOOKUP(A18,'[3]Sheet1'!$A$160:$O$207,15,FALSE)/100</f>
        <v>0.004897654981500706</v>
      </c>
    </row>
    <row r="19" spans="1:15" ht="14.25">
      <c r="A19" s="59" t="s">
        <v>28</v>
      </c>
      <c r="B19" s="16">
        <f>VLOOKUP(A19,'[3]Sheet1'!$A$160:$O$207,2,FALSE)</f>
        <v>2</v>
      </c>
      <c r="C19" s="17">
        <f>VLOOKUP(A19,'[3]Sheet1'!$A$160:$O$207,3,FALSE)/100</f>
        <v>0.00904977375565611</v>
      </c>
      <c r="D19" s="16">
        <f>VLOOKUP(A19,'[3]Sheet1'!$A$160:$O$207,4,FALSE)</f>
        <v>25</v>
      </c>
      <c r="E19" s="17">
        <f>VLOOKUP(A19,'[3]Sheet1'!$A$160:$O$207,5,FALSE)/100</f>
        <v>0.003914200720212932</v>
      </c>
      <c r="F19" s="30">
        <f>VLOOKUP(A19,'[3]Sheet1'!$A$160:$O$207,6,FALSE)</f>
        <v>39</v>
      </c>
      <c r="G19" s="51">
        <f>VLOOKUP(A19,'[3]Sheet1'!$A$160:$O$207,7,FALSE)/100</f>
        <v>0.004106992417860151</v>
      </c>
      <c r="H19" s="16">
        <f>VLOOKUP(A19,'[3]Sheet1'!$A$160:$O$207,8,FALSE)</f>
        <v>62</v>
      </c>
      <c r="I19" s="17">
        <f>VLOOKUP(A19,'[3]Sheet1'!$A$160:$O$207,9,FALSE)/100</f>
        <v>0.006093366093366094</v>
      </c>
      <c r="J19" s="30">
        <f>VLOOKUP(A19,'[3]Sheet1'!$A$160:$O$207,10,FALSE)</f>
        <v>72</v>
      </c>
      <c r="K19" s="51">
        <f>VLOOKUP(A19,'[3]Sheet1'!$A$160:$O$207,11,FALSE)/100</f>
        <v>0.007008663486810085</v>
      </c>
      <c r="L19" s="16">
        <f>VLOOKUP(A19,'[3]Sheet1'!$A$160:$O$207,12,FALSE)</f>
        <v>8</v>
      </c>
      <c r="M19" s="17">
        <f>VLOOKUP(A19,'[3]Sheet1'!$A$160:$O$207,13,FALSE)/100</f>
        <v>0.007866273352999015</v>
      </c>
      <c r="N19" s="16">
        <f>VLOOKUP(A19,'[3]Sheet1'!$A$160:$O$207,14,FALSE)</f>
        <v>208</v>
      </c>
      <c r="O19" s="17">
        <f>VLOOKUP(A19,'[3]Sheet1'!$A$160:$O$207,15,FALSE)/100</f>
        <v>0.005536479544305145</v>
      </c>
    </row>
    <row r="20" spans="1:15" ht="14.25">
      <c r="A20" s="59" t="s">
        <v>29</v>
      </c>
      <c r="B20" s="16">
        <f>VLOOKUP(A20,'[3]Sheet1'!$A$160:$O$207,2,FALSE)</f>
        <v>10</v>
      </c>
      <c r="C20" s="17">
        <f>VLOOKUP(A20,'[3]Sheet1'!$A$160:$O$207,3,FALSE)/100</f>
        <v>0.04524886877828054</v>
      </c>
      <c r="D20" s="16">
        <f>VLOOKUP(A20,'[3]Sheet1'!$A$160:$O$207,4,FALSE)</f>
        <v>169</v>
      </c>
      <c r="E20" s="17">
        <f>VLOOKUP(A20,'[3]Sheet1'!$A$160:$O$207,5,FALSE)/100</f>
        <v>0.026459996868639424</v>
      </c>
      <c r="F20" s="30">
        <f>VLOOKUP(A20,'[3]Sheet1'!$A$160:$O$207,6,FALSE)</f>
        <v>279</v>
      </c>
      <c r="G20" s="51">
        <f>VLOOKUP(A20,'[3]Sheet1'!$A$160:$O$207,7,FALSE)/100</f>
        <v>0.029380791912384168</v>
      </c>
      <c r="H20" s="16">
        <f>VLOOKUP(A20,'[3]Sheet1'!$A$160:$O$207,8,FALSE)</f>
        <v>293</v>
      </c>
      <c r="I20" s="17">
        <f>VLOOKUP(A20,'[3]Sheet1'!$A$160:$O$207,9,FALSE)/100</f>
        <v>0.028796068796068795</v>
      </c>
      <c r="J20" s="30">
        <f>VLOOKUP(A20,'[3]Sheet1'!$A$160:$O$207,10,FALSE)</f>
        <v>295</v>
      </c>
      <c r="K20" s="51">
        <f>VLOOKUP(A20,'[3]Sheet1'!$A$160:$O$207,11,FALSE)/100</f>
        <v>0.02871605178623576</v>
      </c>
      <c r="L20" s="16">
        <f>VLOOKUP(A20,'[3]Sheet1'!$A$160:$O$207,12,FALSE)</f>
        <v>28</v>
      </c>
      <c r="M20" s="17">
        <f>VLOOKUP(A20,'[3]Sheet1'!$A$160:$O$207,13,FALSE)/100</f>
        <v>0.027531956735496563</v>
      </c>
      <c r="N20" s="16">
        <f>VLOOKUP(A20,'[3]Sheet1'!$A$160:$O$207,14,FALSE)</f>
        <v>1074</v>
      </c>
      <c r="O20" s="17">
        <f>VLOOKUP(A20,'[3]Sheet1'!$A$160:$O$207,15,FALSE)/100</f>
        <v>0.028587399185498682</v>
      </c>
    </row>
    <row r="21" spans="1:15" ht="14.25">
      <c r="A21" s="59" t="s">
        <v>30</v>
      </c>
      <c r="B21" s="16">
        <f>VLOOKUP(A21,'[3]Sheet1'!$A$160:$O$207,2,FALSE)</f>
        <v>4</v>
      </c>
      <c r="C21" s="17">
        <f>VLOOKUP(A21,'[3]Sheet1'!$A$160:$O$207,3,FALSE)/100</f>
        <v>0.01809954751131222</v>
      </c>
      <c r="D21" s="16">
        <f>VLOOKUP(A21,'[3]Sheet1'!$A$160:$O$207,4,FALSE)</f>
        <v>109</v>
      </c>
      <c r="E21" s="17">
        <f>VLOOKUP(A21,'[3]Sheet1'!$A$160:$O$207,5,FALSE)/100</f>
        <v>0.017065915140128386</v>
      </c>
      <c r="F21" s="30">
        <f>VLOOKUP(A21,'[3]Sheet1'!$A$160:$O$207,6,FALSE)</f>
        <v>177</v>
      </c>
      <c r="G21" s="51">
        <f>VLOOKUP(A21,'[3]Sheet1'!$A$160:$O$207,7,FALSE)/100</f>
        <v>0.018639427127211457</v>
      </c>
      <c r="H21" s="16">
        <f>VLOOKUP(A21,'[3]Sheet1'!$A$160:$O$207,8,FALSE)</f>
        <v>142</v>
      </c>
      <c r="I21" s="17">
        <f>VLOOKUP(A21,'[3]Sheet1'!$A$160:$O$207,9,FALSE)/100</f>
        <v>0.013955773955773956</v>
      </c>
      <c r="J21" s="30">
        <f>VLOOKUP(A21,'[3]Sheet1'!$A$160:$O$207,10,FALSE)</f>
        <v>160</v>
      </c>
      <c r="K21" s="51">
        <f>VLOOKUP(A21,'[3]Sheet1'!$A$160:$O$207,11,FALSE)/100</f>
        <v>0.015574807748466854</v>
      </c>
      <c r="L21" s="16">
        <f>VLOOKUP(A21,'[3]Sheet1'!$A$160:$O$207,12,FALSE)</f>
        <v>8</v>
      </c>
      <c r="M21" s="17">
        <f>VLOOKUP(A21,'[3]Sheet1'!$A$160:$O$207,13,FALSE)/100</f>
        <v>0.007866273352999015</v>
      </c>
      <c r="N21" s="16">
        <f>VLOOKUP(A21,'[3]Sheet1'!$A$160:$O$207,14,FALSE)</f>
        <v>600</v>
      </c>
      <c r="O21" s="17">
        <f>VLOOKUP(A21,'[3]Sheet1'!$A$160:$O$207,15,FALSE)/100</f>
        <v>0.015970614070110994</v>
      </c>
    </row>
    <row r="22" spans="1:15" ht="14.25">
      <c r="A22" s="59" t="s">
        <v>31</v>
      </c>
      <c r="B22" s="16">
        <f>VLOOKUP(A22,'[3]Sheet1'!$A$160:$O$207,2,FALSE)</f>
        <v>1</v>
      </c>
      <c r="C22" s="17">
        <f>VLOOKUP(A22,'[3]Sheet1'!$A$160:$O$207,3,FALSE)/100</f>
        <v>0.004524886877828055</v>
      </c>
      <c r="D22" s="16">
        <f>VLOOKUP(A22,'[3]Sheet1'!$A$160:$O$207,4,FALSE)</f>
        <v>41</v>
      </c>
      <c r="E22" s="17">
        <f>VLOOKUP(A22,'[3]Sheet1'!$A$160:$O$207,5,FALSE)/100</f>
        <v>0.006419289181149209</v>
      </c>
      <c r="F22" s="30">
        <f>VLOOKUP(A22,'[3]Sheet1'!$A$160:$O$207,6,FALSE)</f>
        <v>49</v>
      </c>
      <c r="G22" s="51">
        <f>VLOOKUP(A22,'[3]Sheet1'!$A$160:$O$207,7,FALSE)/100</f>
        <v>0.005160067396798652</v>
      </c>
      <c r="H22" s="16">
        <f>VLOOKUP(A22,'[3]Sheet1'!$A$160:$O$207,8,FALSE)</f>
        <v>43</v>
      </c>
      <c r="I22" s="17">
        <f>VLOOKUP(A22,'[3]Sheet1'!$A$160:$O$207,9,FALSE)/100</f>
        <v>0.004226044226044226</v>
      </c>
      <c r="J22" s="30">
        <f>VLOOKUP(A22,'[3]Sheet1'!$A$160:$O$207,10,FALSE)</f>
        <v>67</v>
      </c>
      <c r="K22" s="51">
        <f>VLOOKUP(A22,'[3]Sheet1'!$A$160:$O$207,11,FALSE)/100</f>
        <v>0.0065219507446704975</v>
      </c>
      <c r="L22" s="16">
        <f>VLOOKUP(A22,'[3]Sheet1'!$A$160:$O$207,12,FALSE)</f>
        <v>4</v>
      </c>
      <c r="M22" s="17">
        <f>VLOOKUP(A22,'[3]Sheet1'!$A$160:$O$207,13,FALSE)/100</f>
        <v>0.003933136676499508</v>
      </c>
      <c r="N22" s="16">
        <f>VLOOKUP(A22,'[3]Sheet1'!$A$160:$O$207,14,FALSE)</f>
        <v>205</v>
      </c>
      <c r="O22" s="17">
        <f>VLOOKUP(A22,'[3]Sheet1'!$A$160:$O$207,15,FALSE)/100</f>
        <v>0.00545662647395459</v>
      </c>
    </row>
    <row r="23" spans="1:15" ht="14.25">
      <c r="A23" s="59" t="s">
        <v>32</v>
      </c>
      <c r="B23" s="16">
        <f>VLOOKUP(A23,'[3]Sheet1'!$A$160:$O$207,2,FALSE)</f>
        <v>7</v>
      </c>
      <c r="C23" s="17">
        <f>VLOOKUP(A23,'[3]Sheet1'!$A$160:$O$207,3,FALSE)/100</f>
        <v>0.031674208144796386</v>
      </c>
      <c r="D23" s="16">
        <f>VLOOKUP(A23,'[3]Sheet1'!$A$160:$O$207,4,FALSE)</f>
        <v>370</v>
      </c>
      <c r="E23" s="17">
        <f>VLOOKUP(A23,'[3]Sheet1'!$A$160:$O$207,5,FALSE)/100</f>
        <v>0.05793017065915141</v>
      </c>
      <c r="F23" s="30">
        <f>VLOOKUP(A23,'[3]Sheet1'!$A$160:$O$207,6,FALSE)</f>
        <v>450</v>
      </c>
      <c r="G23" s="51">
        <f>VLOOKUP(A23,'[3]Sheet1'!$A$160:$O$207,7,FALSE)/100</f>
        <v>0.04738837405223253</v>
      </c>
      <c r="H23" s="16">
        <f>VLOOKUP(A23,'[3]Sheet1'!$A$160:$O$207,8,FALSE)</f>
        <v>450</v>
      </c>
      <c r="I23" s="17">
        <f>VLOOKUP(A23,'[3]Sheet1'!$A$160:$O$207,9,FALSE)/100</f>
        <v>0.044226044226044224</v>
      </c>
      <c r="J23" s="30">
        <f>VLOOKUP(A23,'[3]Sheet1'!$A$160:$O$207,10,FALSE)</f>
        <v>496</v>
      </c>
      <c r="K23" s="51">
        <f>VLOOKUP(A23,'[3]Sheet1'!$A$160:$O$207,11,FALSE)/100</f>
        <v>0.04828190402024725</v>
      </c>
      <c r="L23" s="16">
        <f>VLOOKUP(A23,'[3]Sheet1'!$A$160:$O$207,12,FALSE)</f>
        <v>48</v>
      </c>
      <c r="M23" s="17">
        <f>VLOOKUP(A23,'[3]Sheet1'!$A$160:$O$207,13,FALSE)/100</f>
        <v>0.0471976401179941</v>
      </c>
      <c r="N23" s="16">
        <f>VLOOKUP(A23,'[3]Sheet1'!$A$160:$O$207,14,FALSE)</f>
        <v>1821</v>
      </c>
      <c r="O23" s="17">
        <f>VLOOKUP(A23,'[3]Sheet1'!$A$160:$O$207,15,FALSE)/100</f>
        <v>0.04847081370278687</v>
      </c>
    </row>
    <row r="24" spans="1:15" ht="14.25">
      <c r="A24" s="59" t="s">
        <v>33</v>
      </c>
      <c r="B24" s="16">
        <f>VLOOKUP(A24,'[3]Sheet1'!$A$160:$O$207,2,FALSE)</f>
        <v>2</v>
      </c>
      <c r="C24" s="17">
        <f>VLOOKUP(A24,'[3]Sheet1'!$A$160:$O$207,3,FALSE)/100</f>
        <v>0.00904977375565611</v>
      </c>
      <c r="D24" s="16">
        <f>VLOOKUP(A24,'[3]Sheet1'!$A$160:$O$207,4,FALSE)</f>
        <v>57</v>
      </c>
      <c r="E24" s="17">
        <f>VLOOKUP(A24,'[3]Sheet1'!$A$160:$O$207,5,FALSE)/100</f>
        <v>0.008924377642085486</v>
      </c>
      <c r="F24" s="30">
        <f>VLOOKUP(A24,'[3]Sheet1'!$A$160:$O$207,6,FALSE)</f>
        <v>79</v>
      </c>
      <c r="G24" s="51">
        <f>VLOOKUP(A24,'[3]Sheet1'!$A$160:$O$207,7,FALSE)/100</f>
        <v>0.008319292333614153</v>
      </c>
      <c r="H24" s="16">
        <f>VLOOKUP(A24,'[3]Sheet1'!$A$160:$O$207,8,FALSE)</f>
        <v>95</v>
      </c>
      <c r="I24" s="17">
        <f>VLOOKUP(A24,'[3]Sheet1'!$A$160:$O$207,9,FALSE)/100</f>
        <v>0.009336609336609337</v>
      </c>
      <c r="J24" s="30">
        <f>VLOOKUP(A24,'[3]Sheet1'!$A$160:$O$207,10,FALSE)</f>
        <v>106</v>
      </c>
      <c r="K24" s="51">
        <f>VLOOKUP(A24,'[3]Sheet1'!$A$160:$O$207,11,FALSE)/100</f>
        <v>0.010318310133359291</v>
      </c>
      <c r="L24" s="16">
        <f>VLOOKUP(A24,'[3]Sheet1'!$A$160:$O$207,12,FALSE)</f>
        <v>5</v>
      </c>
      <c r="M24" s="17">
        <f>VLOOKUP(A24,'[3]Sheet1'!$A$160:$O$207,13,FALSE)/100</f>
        <v>0.004916420845624386</v>
      </c>
      <c r="N24" s="16">
        <f>VLOOKUP(A24,'[3]Sheet1'!$A$160:$O$207,14,FALSE)</f>
        <v>344</v>
      </c>
      <c r="O24" s="17">
        <f>VLOOKUP(A24,'[3]Sheet1'!$A$160:$O$207,15,FALSE)/100</f>
        <v>0.009156485400196972</v>
      </c>
    </row>
    <row r="25" spans="1:15" ht="14.25">
      <c r="A25" s="59" t="s">
        <v>34</v>
      </c>
      <c r="B25" s="16">
        <f>VLOOKUP(A25,'[3]Sheet1'!$A$160:$O$207,2,FALSE)</f>
        <v>11</v>
      </c>
      <c r="C25" s="17">
        <f>VLOOKUP(A25,'[3]Sheet1'!$A$160:$O$207,3,FALSE)/100</f>
        <v>0.0497737556561086</v>
      </c>
      <c r="D25" s="16">
        <f>VLOOKUP(A25,'[3]Sheet1'!$A$160:$O$207,4,FALSE)</f>
        <v>121</v>
      </c>
      <c r="E25" s="17">
        <f>VLOOKUP(A25,'[3]Sheet1'!$A$160:$O$207,5,FALSE)/100</f>
        <v>0.018944731485830594</v>
      </c>
      <c r="F25" s="30">
        <f>VLOOKUP(A25,'[3]Sheet1'!$A$160:$O$207,6,FALSE)</f>
        <v>193</v>
      </c>
      <c r="G25" s="51">
        <f>VLOOKUP(A25,'[3]Sheet1'!$A$160:$O$207,7,FALSE)/100</f>
        <v>0.02032434709351306</v>
      </c>
      <c r="H25" s="16">
        <f>VLOOKUP(A25,'[3]Sheet1'!$A$160:$O$207,8,FALSE)</f>
        <v>196</v>
      </c>
      <c r="I25" s="17">
        <f>VLOOKUP(A25,'[3]Sheet1'!$A$160:$O$207,9,FALSE)/100</f>
        <v>0.01926289926289926</v>
      </c>
      <c r="J25" s="30">
        <f>VLOOKUP(A25,'[3]Sheet1'!$A$160:$O$207,10,FALSE)</f>
        <v>208</v>
      </c>
      <c r="K25" s="51">
        <f>VLOOKUP(A25,'[3]Sheet1'!$A$160:$O$207,11,FALSE)/100</f>
        <v>0.020247250073006914</v>
      </c>
      <c r="L25" s="16">
        <f>VLOOKUP(A25,'[3]Sheet1'!$A$160:$O$207,12,FALSE)</f>
        <v>19</v>
      </c>
      <c r="M25" s="17">
        <f>VLOOKUP(A25,'[3]Sheet1'!$A$160:$O$207,13,FALSE)/100</f>
        <v>0.018682399213372666</v>
      </c>
      <c r="N25" s="16">
        <f>VLOOKUP(A25,'[3]Sheet1'!$A$160:$O$207,14,FALSE)</f>
        <v>748</v>
      </c>
      <c r="O25" s="17">
        <f>VLOOKUP(A25,'[3]Sheet1'!$A$160:$O$207,15,FALSE)/100</f>
        <v>0.019910032207405042</v>
      </c>
    </row>
    <row r="26" spans="1:15" ht="14.25">
      <c r="A26" s="59" t="s">
        <v>35</v>
      </c>
      <c r="B26" s="16">
        <f>VLOOKUP(A26,'[3]Sheet1'!$A$160:$O$207,2,FALSE)</f>
        <v>0</v>
      </c>
      <c r="C26" s="17">
        <f>VLOOKUP(A26,'[3]Sheet1'!$A$160:$O$207,3,FALSE)/100</f>
        <v>0</v>
      </c>
      <c r="D26" s="16">
        <f>VLOOKUP(A26,'[3]Sheet1'!$A$160:$O$207,4,FALSE)</f>
        <v>54</v>
      </c>
      <c r="E26" s="17">
        <f>VLOOKUP(A26,'[3]Sheet1'!$A$160:$O$207,5,FALSE)/100</f>
        <v>0.008454673555659934</v>
      </c>
      <c r="F26" s="30">
        <f>VLOOKUP(A26,'[3]Sheet1'!$A$160:$O$207,6,FALSE)</f>
        <v>89</v>
      </c>
      <c r="G26" s="51">
        <f>VLOOKUP(A26,'[3]Sheet1'!$A$160:$O$207,7,FALSE)/100</f>
        <v>0.009372367312552653</v>
      </c>
      <c r="H26" s="16">
        <f>VLOOKUP(A26,'[3]Sheet1'!$A$160:$O$207,8,FALSE)</f>
        <v>131</v>
      </c>
      <c r="I26" s="17">
        <f>VLOOKUP(A26,'[3]Sheet1'!$A$160:$O$207,9,FALSE)/100</f>
        <v>0.012874692874692874</v>
      </c>
      <c r="J26" s="30">
        <f>VLOOKUP(A26,'[3]Sheet1'!$A$160:$O$207,10,FALSE)</f>
        <v>106</v>
      </c>
      <c r="K26" s="51">
        <f>VLOOKUP(A26,'[3]Sheet1'!$A$160:$O$207,11,FALSE)/100</f>
        <v>0.010318310133359291</v>
      </c>
      <c r="L26" s="16">
        <f>VLOOKUP(A26,'[3]Sheet1'!$A$160:$O$207,12,FALSE)</f>
        <v>8</v>
      </c>
      <c r="M26" s="17">
        <f>VLOOKUP(A26,'[3]Sheet1'!$A$160:$O$207,13,FALSE)/100</f>
        <v>0.007866273352999015</v>
      </c>
      <c r="N26" s="16">
        <f>VLOOKUP(A26,'[3]Sheet1'!$A$160:$O$207,14,FALSE)</f>
        <v>388</v>
      </c>
      <c r="O26" s="17">
        <f>VLOOKUP(A26,'[3]Sheet1'!$A$160:$O$207,15,FALSE)/100</f>
        <v>0.010327663765338444</v>
      </c>
    </row>
    <row r="27" spans="1:15" ht="14.25">
      <c r="A27" s="59" t="s">
        <v>36</v>
      </c>
      <c r="B27" s="16">
        <f>VLOOKUP(A27,'[3]Sheet1'!$A$160:$O$207,2,FALSE)</f>
        <v>11</v>
      </c>
      <c r="C27" s="17">
        <f>VLOOKUP(A27,'[3]Sheet1'!$A$160:$O$207,3,FALSE)/100</f>
        <v>0.0497737556561086</v>
      </c>
      <c r="D27" s="16">
        <f>VLOOKUP(A27,'[3]Sheet1'!$A$160:$O$207,4,FALSE)</f>
        <v>292</v>
      </c>
      <c r="E27" s="17">
        <f>VLOOKUP(A27,'[3]Sheet1'!$A$160:$O$207,5,FALSE)/100</f>
        <v>0.04571786441208705</v>
      </c>
      <c r="F27" s="30">
        <f>VLOOKUP(A27,'[3]Sheet1'!$A$160:$O$207,6,FALSE)</f>
        <v>441</v>
      </c>
      <c r="G27" s="51">
        <f>VLOOKUP(A27,'[3]Sheet1'!$A$160:$O$207,7,FALSE)/100</f>
        <v>0.04644060657118788</v>
      </c>
      <c r="H27" s="16">
        <f>VLOOKUP(A27,'[3]Sheet1'!$A$160:$O$207,8,FALSE)</f>
        <v>520</v>
      </c>
      <c r="I27" s="17">
        <f>VLOOKUP(A27,'[3]Sheet1'!$A$160:$O$207,9,FALSE)/100</f>
        <v>0.05110565110565111</v>
      </c>
      <c r="J27" s="30">
        <f>VLOOKUP(A27,'[3]Sheet1'!$A$160:$O$207,10,FALSE)</f>
        <v>419</v>
      </c>
      <c r="K27" s="51">
        <f>VLOOKUP(A27,'[3]Sheet1'!$A$160:$O$207,11,FALSE)/100</f>
        <v>0.04078652779129758</v>
      </c>
      <c r="L27" s="16">
        <f>VLOOKUP(A27,'[3]Sheet1'!$A$160:$O$207,12,FALSE)</f>
        <v>39</v>
      </c>
      <c r="M27" s="17">
        <f>VLOOKUP(A27,'[3]Sheet1'!$A$160:$O$207,13,FALSE)/100</f>
        <v>0.038348082595870206</v>
      </c>
      <c r="N27" s="16">
        <f>VLOOKUP(A27,'[3]Sheet1'!$A$160:$O$207,14,FALSE)</f>
        <v>1722</v>
      </c>
      <c r="O27" s="17">
        <f>VLOOKUP(A27,'[3]Sheet1'!$A$160:$O$207,15,FALSE)/100</f>
        <v>0.045835662381218556</v>
      </c>
    </row>
    <row r="28" spans="1:15" ht="14.25">
      <c r="A28" s="59" t="s">
        <v>37</v>
      </c>
      <c r="B28" s="16">
        <f>VLOOKUP(A28,'[3]Sheet1'!$A$160:$O$207,2,FALSE)</f>
        <v>3</v>
      </c>
      <c r="C28" s="17">
        <f>VLOOKUP(A28,'[3]Sheet1'!$A$160:$O$207,3,FALSE)/100</f>
        <v>0.013574660633484163</v>
      </c>
      <c r="D28" s="16">
        <f>VLOOKUP(A28,'[3]Sheet1'!$A$160:$O$207,4,FALSE)</f>
        <v>148</v>
      </c>
      <c r="E28" s="17">
        <f>VLOOKUP(A28,'[3]Sheet1'!$A$160:$O$207,5,FALSE)/100</f>
        <v>0.023172068263660563</v>
      </c>
      <c r="F28" s="30">
        <f>VLOOKUP(A28,'[3]Sheet1'!$A$160:$O$207,6,FALSE)</f>
        <v>287</v>
      </c>
      <c r="G28" s="51">
        <f>VLOOKUP(A28,'[3]Sheet1'!$A$160:$O$207,7,FALSE)/100</f>
        <v>0.030223251895534965</v>
      </c>
      <c r="H28" s="16">
        <f>VLOOKUP(A28,'[3]Sheet1'!$A$160:$O$207,8,FALSE)</f>
        <v>327</v>
      </c>
      <c r="I28" s="17">
        <f>VLOOKUP(A28,'[3]Sheet1'!$A$160:$O$207,9,FALSE)/100</f>
        <v>0.03213759213759214</v>
      </c>
      <c r="J28" s="30">
        <f>VLOOKUP(A28,'[3]Sheet1'!$A$160:$O$207,10,FALSE)</f>
        <v>268</v>
      </c>
      <c r="K28" s="51">
        <f>VLOOKUP(A28,'[3]Sheet1'!$A$160:$O$207,11,FALSE)/100</f>
        <v>0.02608780297868199</v>
      </c>
      <c r="L28" s="16">
        <f>VLOOKUP(A28,'[3]Sheet1'!$A$160:$O$207,12,FALSE)</f>
        <v>25</v>
      </c>
      <c r="M28" s="17">
        <f>VLOOKUP(A28,'[3]Sheet1'!$A$160:$O$207,13,FALSE)/100</f>
        <v>0.024582104228121925</v>
      </c>
      <c r="N28" s="16">
        <f>VLOOKUP(A28,'[3]Sheet1'!$A$160:$O$207,14,FALSE)</f>
        <v>1058</v>
      </c>
      <c r="O28" s="17">
        <f>VLOOKUP(A28,'[3]Sheet1'!$A$160:$O$207,15,FALSE)/100</f>
        <v>0.02816151614362906</v>
      </c>
    </row>
    <row r="29" spans="1:15" ht="14.25">
      <c r="A29" s="59" t="s">
        <v>38</v>
      </c>
      <c r="B29" s="16">
        <f>VLOOKUP(A29,'[3]Sheet1'!$A$160:$O$207,2,FALSE)</f>
        <v>5</v>
      </c>
      <c r="C29" s="17">
        <f>VLOOKUP(A29,'[3]Sheet1'!$A$160:$O$207,3,FALSE)/100</f>
        <v>0.02262443438914027</v>
      </c>
      <c r="D29" s="16">
        <f>VLOOKUP(A29,'[3]Sheet1'!$A$160:$O$207,4,FALSE)</f>
        <v>36</v>
      </c>
      <c r="E29" s="17">
        <f>VLOOKUP(A29,'[3]Sheet1'!$A$160:$O$207,5,FALSE)/100</f>
        <v>0.0056364490371066224</v>
      </c>
      <c r="F29" s="30">
        <f>VLOOKUP(A29,'[3]Sheet1'!$A$160:$O$207,6,FALSE)</f>
        <v>67</v>
      </c>
      <c r="G29" s="51">
        <f>VLOOKUP(A29,'[3]Sheet1'!$A$160:$O$207,7,FALSE)/100</f>
        <v>0.007055602358887953</v>
      </c>
      <c r="H29" s="16">
        <f>VLOOKUP(A29,'[3]Sheet1'!$A$160:$O$207,8,FALSE)</f>
        <v>61</v>
      </c>
      <c r="I29" s="17">
        <f>VLOOKUP(A29,'[3]Sheet1'!$A$160:$O$207,9,FALSE)/100</f>
        <v>0.005995085995085994</v>
      </c>
      <c r="J29" s="30">
        <f>VLOOKUP(A29,'[3]Sheet1'!$A$160:$O$207,10,FALSE)</f>
        <v>56</v>
      </c>
      <c r="K29" s="51">
        <f>VLOOKUP(A29,'[3]Sheet1'!$A$160:$O$207,11,FALSE)/100</f>
        <v>0.005451182711963399</v>
      </c>
      <c r="L29" s="16">
        <f>VLOOKUP(A29,'[3]Sheet1'!$A$160:$O$207,12,FALSE)</f>
        <v>3</v>
      </c>
      <c r="M29" s="17">
        <f>VLOOKUP(A29,'[3]Sheet1'!$A$160:$O$207,13,FALSE)/100</f>
        <v>0.0029498525073746312</v>
      </c>
      <c r="N29" s="16">
        <f>VLOOKUP(A29,'[3]Sheet1'!$A$160:$O$207,14,FALSE)</f>
        <v>228</v>
      </c>
      <c r="O29" s="17">
        <f>VLOOKUP(A29,'[3]Sheet1'!$A$160:$O$207,15,FALSE)/100</f>
        <v>0.0060688333466421785</v>
      </c>
    </row>
    <row r="30" spans="1:15" ht="14.25">
      <c r="A30" s="59" t="s">
        <v>39</v>
      </c>
      <c r="B30" s="16">
        <f>VLOOKUP(A30,'[3]Sheet1'!$A$160:$O$207,2,FALSE)</f>
        <v>1</v>
      </c>
      <c r="C30" s="17">
        <f>VLOOKUP(A30,'[3]Sheet1'!$A$160:$O$207,3,FALSE)/100</f>
        <v>0.004524886877828055</v>
      </c>
      <c r="D30" s="16">
        <f>VLOOKUP(A30,'[3]Sheet1'!$A$160:$O$207,4,FALSE)</f>
        <v>100</v>
      </c>
      <c r="E30" s="17">
        <f>VLOOKUP(A30,'[3]Sheet1'!$A$160:$O$207,5,FALSE)/100</f>
        <v>0.01565680288085173</v>
      </c>
      <c r="F30" s="30">
        <f>VLOOKUP(A30,'[3]Sheet1'!$A$160:$O$207,6,FALSE)</f>
        <v>183</v>
      </c>
      <c r="G30" s="51">
        <f>VLOOKUP(A30,'[3]Sheet1'!$A$160:$O$207,7,FALSE)/100</f>
        <v>0.019271272114574557</v>
      </c>
      <c r="H30" s="16">
        <f>VLOOKUP(A30,'[3]Sheet1'!$A$160:$O$207,8,FALSE)</f>
        <v>198</v>
      </c>
      <c r="I30" s="17">
        <f>VLOOKUP(A30,'[3]Sheet1'!$A$160:$O$207,9,FALSE)/100</f>
        <v>0.01945945945945946</v>
      </c>
      <c r="J30" s="30">
        <f>VLOOKUP(A30,'[3]Sheet1'!$A$160:$O$207,10,FALSE)</f>
        <v>182</v>
      </c>
      <c r="K30" s="51">
        <f>VLOOKUP(A30,'[3]Sheet1'!$A$160:$O$207,11,FALSE)/100</f>
        <v>0.01771634381388105</v>
      </c>
      <c r="L30" s="16">
        <f>VLOOKUP(A30,'[3]Sheet1'!$A$160:$O$207,12,FALSE)</f>
        <v>15</v>
      </c>
      <c r="M30" s="17">
        <f>VLOOKUP(A30,'[3]Sheet1'!$A$160:$O$207,13,FALSE)/100</f>
        <v>0.014749262536873156</v>
      </c>
      <c r="N30" s="16">
        <f>VLOOKUP(A30,'[3]Sheet1'!$A$160:$O$207,14,FALSE)</f>
        <v>679</v>
      </c>
      <c r="O30" s="17">
        <f>VLOOKUP(A30,'[3]Sheet1'!$A$160:$O$207,15,FALSE)/100</f>
        <v>0.018073411589342277</v>
      </c>
    </row>
    <row r="31" spans="1:15" ht="14.25">
      <c r="A31" s="59" t="s">
        <v>40</v>
      </c>
      <c r="B31" s="16">
        <f>VLOOKUP(A31,'[3]Sheet1'!$A$160:$O$207,2,FALSE)</f>
        <v>6</v>
      </c>
      <c r="C31" s="17">
        <f>VLOOKUP(A31,'[3]Sheet1'!$A$160:$O$207,3,FALSE)/100</f>
        <v>0.027149321266968326</v>
      </c>
      <c r="D31" s="16">
        <f>VLOOKUP(A31,'[3]Sheet1'!$A$160:$O$207,4,FALSE)</f>
        <v>100</v>
      </c>
      <c r="E31" s="17">
        <f>VLOOKUP(A31,'[3]Sheet1'!$A$160:$O$207,5,FALSE)/100</f>
        <v>0.01565680288085173</v>
      </c>
      <c r="F31" s="30">
        <f>VLOOKUP(A31,'[3]Sheet1'!$A$160:$O$207,6,FALSE)</f>
        <v>184</v>
      </c>
      <c r="G31" s="51">
        <f>VLOOKUP(A31,'[3]Sheet1'!$A$160:$O$207,7,FALSE)/100</f>
        <v>0.019376579612468407</v>
      </c>
      <c r="H31" s="16">
        <f>VLOOKUP(A31,'[3]Sheet1'!$A$160:$O$207,8,FALSE)</f>
        <v>228</v>
      </c>
      <c r="I31" s="17">
        <f>VLOOKUP(A31,'[3]Sheet1'!$A$160:$O$207,9,FALSE)/100</f>
        <v>0.022407862407862408</v>
      </c>
      <c r="J31" s="30">
        <f>VLOOKUP(A31,'[3]Sheet1'!$A$160:$O$207,10,FALSE)</f>
        <v>205</v>
      </c>
      <c r="K31" s="51">
        <f>VLOOKUP(A31,'[3]Sheet1'!$A$160:$O$207,11,FALSE)/100</f>
        <v>0.019955222427723157</v>
      </c>
      <c r="L31" s="16">
        <f>VLOOKUP(A31,'[3]Sheet1'!$A$160:$O$207,12,FALSE)</f>
        <v>17</v>
      </c>
      <c r="M31" s="17">
        <f>VLOOKUP(A31,'[3]Sheet1'!$A$160:$O$207,13,FALSE)/100</f>
        <v>0.01671583087512291</v>
      </c>
      <c r="N31" s="16">
        <f>VLOOKUP(A31,'[3]Sheet1'!$A$160:$O$207,14,FALSE)</f>
        <v>740</v>
      </c>
      <c r="O31" s="17">
        <f>VLOOKUP(A31,'[3]Sheet1'!$A$160:$O$207,15,FALSE)/100</f>
        <v>0.019697090686470232</v>
      </c>
    </row>
    <row r="32" spans="1:15" ht="14.25">
      <c r="A32" s="59" t="s">
        <v>41</v>
      </c>
      <c r="B32" s="16">
        <f>VLOOKUP(A32,'[3]Sheet1'!$A$160:$O$207,2,FALSE)</f>
        <v>2</v>
      </c>
      <c r="C32" s="17">
        <f>VLOOKUP(A32,'[3]Sheet1'!$A$160:$O$207,3,FALSE)/100</f>
        <v>0.00904977375565611</v>
      </c>
      <c r="D32" s="16">
        <f>VLOOKUP(A32,'[3]Sheet1'!$A$160:$O$207,4,FALSE)</f>
        <v>78</v>
      </c>
      <c r="E32" s="17">
        <f>VLOOKUP(A32,'[3]Sheet1'!$A$160:$O$207,5,FALSE)/100</f>
        <v>0.012212306247064349</v>
      </c>
      <c r="F32" s="30">
        <f>VLOOKUP(A32,'[3]Sheet1'!$A$160:$O$207,6,FALSE)</f>
        <v>150</v>
      </c>
      <c r="G32" s="51">
        <f>VLOOKUP(A32,'[3]Sheet1'!$A$160:$O$207,7,FALSE)/100</f>
        <v>0.015796124684077505</v>
      </c>
      <c r="H32" s="16">
        <f>VLOOKUP(A32,'[3]Sheet1'!$A$160:$O$207,8,FALSE)</f>
        <v>140</v>
      </c>
      <c r="I32" s="17">
        <f>VLOOKUP(A32,'[3]Sheet1'!$A$160:$O$207,9,FALSE)/100</f>
        <v>0.01375921375921376</v>
      </c>
      <c r="J32" s="30">
        <f>VLOOKUP(A32,'[3]Sheet1'!$A$160:$O$207,10,FALSE)</f>
        <v>140</v>
      </c>
      <c r="K32" s="51">
        <f>VLOOKUP(A32,'[3]Sheet1'!$A$160:$O$207,11,FALSE)/100</f>
        <v>0.013627956779908497</v>
      </c>
      <c r="L32" s="16">
        <f>VLOOKUP(A32,'[3]Sheet1'!$A$160:$O$207,12,FALSE)</f>
        <v>13</v>
      </c>
      <c r="M32" s="17">
        <f>VLOOKUP(A32,'[3]Sheet1'!$A$160:$O$207,13,FALSE)/100</f>
        <v>0.012782694198623401</v>
      </c>
      <c r="N32" s="16">
        <f>VLOOKUP(A32,'[3]Sheet1'!$A$160:$O$207,14,FALSE)</f>
        <v>523</v>
      </c>
      <c r="O32" s="17">
        <f>VLOOKUP(A32,'[3]Sheet1'!$A$160:$O$207,15,FALSE)/100</f>
        <v>0.013921051931113418</v>
      </c>
    </row>
    <row r="33" spans="1:15" ht="14.25">
      <c r="A33" s="59" t="s">
        <v>42</v>
      </c>
      <c r="B33" s="16">
        <f>VLOOKUP(A33,'[3]Sheet1'!$A$160:$O$207,2,FALSE)</f>
        <v>4</v>
      </c>
      <c r="C33" s="17">
        <f>VLOOKUP(A33,'[3]Sheet1'!$A$160:$O$207,3,FALSE)/100</f>
        <v>0.01809954751131222</v>
      </c>
      <c r="D33" s="16">
        <f>VLOOKUP(A33,'[3]Sheet1'!$A$160:$O$207,4,FALSE)</f>
        <v>77</v>
      </c>
      <c r="E33" s="17">
        <f>VLOOKUP(A33,'[3]Sheet1'!$A$160:$O$207,5,FALSE)/100</f>
        <v>0.012055738218255832</v>
      </c>
      <c r="F33" s="30">
        <f>VLOOKUP(A33,'[3]Sheet1'!$A$160:$O$207,6,FALSE)</f>
        <v>145</v>
      </c>
      <c r="G33" s="51">
        <f>VLOOKUP(A33,'[3]Sheet1'!$A$160:$O$207,7,FALSE)/100</f>
        <v>0.015269587194608254</v>
      </c>
      <c r="H33" s="16">
        <f>VLOOKUP(A33,'[3]Sheet1'!$A$160:$O$207,8,FALSE)</f>
        <v>195</v>
      </c>
      <c r="I33" s="17">
        <f>VLOOKUP(A33,'[3]Sheet1'!$A$160:$O$207,9,FALSE)/100</f>
        <v>0.019164619164619166</v>
      </c>
      <c r="J33" s="30">
        <f>VLOOKUP(A33,'[3]Sheet1'!$A$160:$O$207,10,FALSE)</f>
        <v>158</v>
      </c>
      <c r="K33" s="51">
        <f>VLOOKUP(A33,'[3]Sheet1'!$A$160:$O$207,11,FALSE)/100</f>
        <v>0.015380122651611016</v>
      </c>
      <c r="L33" s="16">
        <f>VLOOKUP(A33,'[3]Sheet1'!$A$160:$O$207,12,FALSE)</f>
        <v>15</v>
      </c>
      <c r="M33" s="17">
        <f>VLOOKUP(A33,'[3]Sheet1'!$A$160:$O$207,13,FALSE)/100</f>
        <v>0.014749262536873156</v>
      </c>
      <c r="N33" s="16">
        <f>VLOOKUP(A33,'[3]Sheet1'!$A$160:$O$207,14,FALSE)</f>
        <v>594</v>
      </c>
      <c r="O33" s="17">
        <f>VLOOKUP(A33,'[3]Sheet1'!$A$160:$O$207,15,FALSE)/100</f>
        <v>0.015810907929409885</v>
      </c>
    </row>
    <row r="34" spans="1:15" ht="14.25">
      <c r="A34" s="59" t="s">
        <v>43</v>
      </c>
      <c r="B34" s="16">
        <f>VLOOKUP(A34,'[3]Sheet1'!$A$160:$O$207,2,FALSE)</f>
        <v>17</v>
      </c>
      <c r="C34" s="17">
        <f>VLOOKUP(A34,'[3]Sheet1'!$A$160:$O$207,3,FALSE)/100</f>
        <v>0.07692307692307693</v>
      </c>
      <c r="D34" s="16">
        <f>VLOOKUP(A34,'[3]Sheet1'!$A$160:$O$207,4,FALSE)</f>
        <v>450</v>
      </c>
      <c r="E34" s="17">
        <f>VLOOKUP(A34,'[3]Sheet1'!$A$160:$O$207,5,FALSE)/100</f>
        <v>0.07045561296383279</v>
      </c>
      <c r="F34" s="30">
        <f>VLOOKUP(A34,'[3]Sheet1'!$A$160:$O$207,6,FALSE)</f>
        <v>702</v>
      </c>
      <c r="G34" s="51">
        <f>VLOOKUP(A34,'[3]Sheet1'!$A$160:$O$207,7,FALSE)/100</f>
        <v>0.07392586352148274</v>
      </c>
      <c r="H34" s="16">
        <f>VLOOKUP(A34,'[3]Sheet1'!$A$160:$O$207,8,FALSE)</f>
        <v>782</v>
      </c>
      <c r="I34" s="17">
        <f>VLOOKUP(A34,'[3]Sheet1'!$A$160:$O$207,9,FALSE)/100</f>
        <v>0.07685503685503685</v>
      </c>
      <c r="J34" s="30">
        <f>VLOOKUP(A34,'[3]Sheet1'!$A$160:$O$207,10,FALSE)</f>
        <v>687</v>
      </c>
      <c r="K34" s="51">
        <f>VLOOKUP(A34,'[3]Sheet1'!$A$160:$O$207,11,FALSE)/100</f>
        <v>0.06687433076997956</v>
      </c>
      <c r="L34" s="16">
        <f>VLOOKUP(A34,'[3]Sheet1'!$A$160:$O$207,12,FALSE)</f>
        <v>112</v>
      </c>
      <c r="M34" s="17">
        <f>VLOOKUP(A34,'[3]Sheet1'!$A$160:$O$207,13,FALSE)/100</f>
        <v>0.11012782694198625</v>
      </c>
      <c r="N34" s="16">
        <f>VLOOKUP(A34,'[3]Sheet1'!$A$160:$O$207,14,FALSE)</f>
        <v>2750</v>
      </c>
      <c r="O34" s="17">
        <f>VLOOKUP(A34,'[3]Sheet1'!$A$160:$O$207,15,FALSE)/100</f>
        <v>0.07319864782134207</v>
      </c>
    </row>
    <row r="35" spans="1:15" ht="14.25">
      <c r="A35" s="59" t="s">
        <v>44</v>
      </c>
      <c r="B35" s="16">
        <f>VLOOKUP(A35,'[3]Sheet1'!$A$160:$O$207,2,FALSE)</f>
        <v>6</v>
      </c>
      <c r="C35" s="17">
        <f>VLOOKUP(A35,'[3]Sheet1'!$A$160:$O$207,3,FALSE)/100</f>
        <v>0.027149321266968326</v>
      </c>
      <c r="D35" s="16">
        <f>VLOOKUP(A35,'[3]Sheet1'!$A$160:$O$207,4,FALSE)</f>
        <v>171</v>
      </c>
      <c r="E35" s="17">
        <f>VLOOKUP(A35,'[3]Sheet1'!$A$160:$O$207,5,FALSE)/100</f>
        <v>0.026773132926256462</v>
      </c>
      <c r="F35" s="30">
        <f>VLOOKUP(A35,'[3]Sheet1'!$A$160:$O$207,6,FALSE)</f>
        <v>200</v>
      </c>
      <c r="G35" s="51">
        <f>VLOOKUP(A35,'[3]Sheet1'!$A$160:$O$207,7,FALSE)/100</f>
        <v>0.021061499578770005</v>
      </c>
      <c r="H35" s="16">
        <f>VLOOKUP(A35,'[3]Sheet1'!$A$160:$O$207,8,FALSE)</f>
        <v>271</v>
      </c>
      <c r="I35" s="17">
        <f>VLOOKUP(A35,'[3]Sheet1'!$A$160:$O$207,9,FALSE)/100</f>
        <v>0.026633906633906634</v>
      </c>
      <c r="J35" s="30">
        <f>VLOOKUP(A35,'[3]Sheet1'!$A$160:$O$207,10,FALSE)</f>
        <v>274</v>
      </c>
      <c r="K35" s="51">
        <f>VLOOKUP(A35,'[3]Sheet1'!$A$160:$O$207,11,FALSE)/100</f>
        <v>0.026671858269249483</v>
      </c>
      <c r="L35" s="16">
        <f>VLOOKUP(A35,'[3]Sheet1'!$A$160:$O$207,12,FALSE)</f>
        <v>42</v>
      </c>
      <c r="M35" s="17">
        <f>VLOOKUP(A35,'[3]Sheet1'!$A$160:$O$207,13,FALSE)/100</f>
        <v>0.04129793510324484</v>
      </c>
      <c r="N35" s="16">
        <f>VLOOKUP(A35,'[3]Sheet1'!$A$160:$O$207,14,FALSE)</f>
        <v>964</v>
      </c>
      <c r="O35" s="17">
        <f>VLOOKUP(A35,'[3]Sheet1'!$A$160:$O$207,15,FALSE)/100</f>
        <v>0.025659453272644996</v>
      </c>
    </row>
    <row r="36" spans="1:15" ht="14.25">
      <c r="A36" s="59" t="s">
        <v>45</v>
      </c>
      <c r="B36" s="16">
        <f>VLOOKUP(A36,'[3]Sheet1'!$A$160:$O$207,2,FALSE)</f>
        <v>1</v>
      </c>
      <c r="C36" s="17">
        <f>VLOOKUP(A36,'[3]Sheet1'!$A$160:$O$207,3,FALSE)/100</f>
        <v>0.004524886877828055</v>
      </c>
      <c r="D36" s="16">
        <f>VLOOKUP(A36,'[3]Sheet1'!$A$160:$O$207,4,FALSE)</f>
        <v>50</v>
      </c>
      <c r="E36" s="17">
        <f>VLOOKUP(A36,'[3]Sheet1'!$A$160:$O$207,5,FALSE)/100</f>
        <v>0.007828401440425865</v>
      </c>
      <c r="F36" s="30">
        <f>VLOOKUP(A36,'[3]Sheet1'!$A$160:$O$207,6,FALSE)</f>
        <v>98</v>
      </c>
      <c r="G36" s="51">
        <f>VLOOKUP(A36,'[3]Sheet1'!$A$160:$O$207,7,FALSE)/100</f>
        <v>0.010320134793597304</v>
      </c>
      <c r="H36" s="16">
        <f>VLOOKUP(A36,'[3]Sheet1'!$A$160:$O$207,8,FALSE)</f>
        <v>136</v>
      </c>
      <c r="I36" s="17">
        <f>VLOOKUP(A36,'[3]Sheet1'!$A$160:$O$207,9,FALSE)/100</f>
        <v>0.013366093366093366</v>
      </c>
      <c r="J36" s="30">
        <f>VLOOKUP(A36,'[3]Sheet1'!$A$160:$O$207,10,FALSE)</f>
        <v>116</v>
      </c>
      <c r="K36" s="51">
        <f>VLOOKUP(A36,'[3]Sheet1'!$A$160:$O$207,11,FALSE)/100</f>
        <v>0.01129173561763847</v>
      </c>
      <c r="L36" s="16">
        <f>VLOOKUP(A36,'[3]Sheet1'!$A$160:$O$207,12,FALSE)</f>
        <v>17</v>
      </c>
      <c r="M36" s="17">
        <f>VLOOKUP(A36,'[3]Sheet1'!$A$160:$O$207,13,FALSE)/100</f>
        <v>0.01671583087512291</v>
      </c>
      <c r="N36" s="16">
        <f>VLOOKUP(A36,'[3]Sheet1'!$A$160:$O$207,14,FALSE)</f>
        <v>418</v>
      </c>
      <c r="O36" s="17">
        <f>VLOOKUP(A36,'[3]Sheet1'!$A$160:$O$207,15,FALSE)/100</f>
        <v>0.011126194468843992</v>
      </c>
    </row>
    <row r="37" spans="1:15" ht="14.25">
      <c r="A37" s="59" t="s">
        <v>46</v>
      </c>
      <c r="B37" s="16">
        <f>VLOOKUP(A37,'[3]Sheet1'!$A$160:$O$207,2,FALSE)</f>
        <v>2</v>
      </c>
      <c r="C37" s="17">
        <f>VLOOKUP(A37,'[3]Sheet1'!$A$160:$O$207,3,FALSE)/100</f>
        <v>0.00904977375565611</v>
      </c>
      <c r="D37" s="16">
        <f>VLOOKUP(A37,'[3]Sheet1'!$A$160:$O$207,4,FALSE)</f>
        <v>201</v>
      </c>
      <c r="E37" s="17">
        <f>VLOOKUP(A37,'[3]Sheet1'!$A$160:$O$207,5,FALSE)/100</f>
        <v>0.03147017379051198</v>
      </c>
      <c r="F37" s="30">
        <f>VLOOKUP(A37,'[3]Sheet1'!$A$160:$O$207,6,FALSE)</f>
        <v>341</v>
      </c>
      <c r="G37" s="51">
        <f>VLOOKUP(A37,'[3]Sheet1'!$A$160:$O$207,7,FALSE)/100</f>
        <v>0.03590985678180286</v>
      </c>
      <c r="H37" s="16">
        <f>VLOOKUP(A37,'[3]Sheet1'!$A$160:$O$207,8,FALSE)</f>
        <v>340</v>
      </c>
      <c r="I37" s="17">
        <f>VLOOKUP(A37,'[3]Sheet1'!$A$160:$O$207,9,FALSE)/100</f>
        <v>0.03341523341523341</v>
      </c>
      <c r="J37" s="30">
        <f>VLOOKUP(A37,'[3]Sheet1'!$A$160:$O$207,10,FALSE)</f>
        <v>368</v>
      </c>
      <c r="K37" s="51">
        <f>VLOOKUP(A37,'[3]Sheet1'!$A$160:$O$207,11,FALSE)/100</f>
        <v>0.03582205782147377</v>
      </c>
      <c r="L37" s="16">
        <f>VLOOKUP(A37,'[3]Sheet1'!$A$160:$O$207,12,FALSE)</f>
        <v>39</v>
      </c>
      <c r="M37" s="17">
        <f>VLOOKUP(A37,'[3]Sheet1'!$A$160:$O$207,13,FALSE)/100</f>
        <v>0.038348082595870206</v>
      </c>
      <c r="N37" s="16">
        <f>VLOOKUP(A37,'[3]Sheet1'!$A$160:$O$207,14,FALSE)</f>
        <v>1291</v>
      </c>
      <c r="O37" s="17">
        <f>VLOOKUP(A37,'[3]Sheet1'!$A$160:$O$207,15,FALSE)/100</f>
        <v>0.034363437940855494</v>
      </c>
    </row>
    <row r="38" spans="1:15" ht="14.25">
      <c r="A38" s="59" t="s">
        <v>47</v>
      </c>
      <c r="B38" s="16">
        <f>VLOOKUP(A38,'[3]Sheet1'!$A$160:$O$207,2,FALSE)</f>
        <v>1</v>
      </c>
      <c r="C38" s="17">
        <f>VLOOKUP(A38,'[3]Sheet1'!$A$160:$O$207,3,FALSE)/100</f>
        <v>0.004524886877828055</v>
      </c>
      <c r="D38" s="16">
        <f>VLOOKUP(A38,'[3]Sheet1'!$A$160:$O$207,4,FALSE)</f>
        <v>106</v>
      </c>
      <c r="E38" s="17">
        <f>VLOOKUP(A38,'[3]Sheet1'!$A$160:$O$207,5,FALSE)/100</f>
        <v>0.016596211053702833</v>
      </c>
      <c r="F38" s="30">
        <f>VLOOKUP(A38,'[3]Sheet1'!$A$160:$O$207,6,FALSE)</f>
        <v>150</v>
      </c>
      <c r="G38" s="51">
        <f>VLOOKUP(A38,'[3]Sheet1'!$A$160:$O$207,7,FALSE)/100</f>
        <v>0.015796124684077505</v>
      </c>
      <c r="H38" s="16">
        <f>VLOOKUP(A38,'[3]Sheet1'!$A$160:$O$207,8,FALSE)</f>
        <v>143</v>
      </c>
      <c r="I38" s="17">
        <f>VLOOKUP(A38,'[3]Sheet1'!$A$160:$O$207,9,FALSE)/100</f>
        <v>0.014054054054054054</v>
      </c>
      <c r="J38" s="30">
        <f>VLOOKUP(A38,'[3]Sheet1'!$A$160:$O$207,10,FALSE)</f>
        <v>182</v>
      </c>
      <c r="K38" s="51">
        <f>VLOOKUP(A38,'[3]Sheet1'!$A$160:$O$207,11,FALSE)/100</f>
        <v>0.01771634381388105</v>
      </c>
      <c r="L38" s="16">
        <f>VLOOKUP(A38,'[3]Sheet1'!$A$160:$O$207,12,FALSE)</f>
        <v>11</v>
      </c>
      <c r="M38" s="17">
        <f>VLOOKUP(A38,'[3]Sheet1'!$A$160:$O$207,13,FALSE)/100</f>
        <v>0.010816125860373648</v>
      </c>
      <c r="N38" s="16">
        <f>VLOOKUP(A38,'[3]Sheet1'!$A$160:$O$207,14,FALSE)</f>
        <v>593</v>
      </c>
      <c r="O38" s="17">
        <f>VLOOKUP(A38,'[3]Sheet1'!$A$160:$O$207,15,FALSE)/100</f>
        <v>0.015784290239293036</v>
      </c>
    </row>
    <row r="39" spans="1:15" ht="14.25">
      <c r="A39" s="59" t="s">
        <v>48</v>
      </c>
      <c r="B39" s="16">
        <f>VLOOKUP(A39,'[3]Sheet1'!$A$160:$O$207,2,FALSE)</f>
        <v>0</v>
      </c>
      <c r="C39" s="17">
        <f>VLOOKUP(A39,'[3]Sheet1'!$A$160:$O$207,3,FALSE)/100</f>
        <v>0</v>
      </c>
      <c r="D39" s="16">
        <f>VLOOKUP(A39,'[3]Sheet1'!$A$160:$O$207,4,FALSE)</f>
        <v>70</v>
      </c>
      <c r="E39" s="17">
        <f>VLOOKUP(A39,'[3]Sheet1'!$A$160:$O$207,5,FALSE)/100</f>
        <v>0.010959762016596214</v>
      </c>
      <c r="F39" s="30">
        <f>VLOOKUP(A39,'[3]Sheet1'!$A$160:$O$207,6,FALSE)</f>
        <v>141</v>
      </c>
      <c r="G39" s="51">
        <f>VLOOKUP(A39,'[3]Sheet1'!$A$160:$O$207,7,FALSE)/100</f>
        <v>0.014848357203032856</v>
      </c>
      <c r="H39" s="16">
        <f>VLOOKUP(A39,'[3]Sheet1'!$A$160:$O$207,8,FALSE)</f>
        <v>162</v>
      </c>
      <c r="I39" s="17">
        <f>VLOOKUP(A39,'[3]Sheet1'!$A$160:$O$207,9,FALSE)/100</f>
        <v>0.015921375921375925</v>
      </c>
      <c r="J39" s="30">
        <f>VLOOKUP(A39,'[3]Sheet1'!$A$160:$O$207,10,FALSE)</f>
        <v>154</v>
      </c>
      <c r="K39" s="51">
        <f>VLOOKUP(A39,'[3]Sheet1'!$A$160:$O$207,11,FALSE)/100</f>
        <v>0.014990752457899348</v>
      </c>
      <c r="L39" s="16">
        <f>VLOOKUP(A39,'[3]Sheet1'!$A$160:$O$207,12,FALSE)</f>
        <v>21</v>
      </c>
      <c r="M39" s="17">
        <f>VLOOKUP(A39,'[3]Sheet1'!$A$160:$O$207,13,FALSE)/100</f>
        <v>0.02064896755162242</v>
      </c>
      <c r="N39" s="16">
        <f>VLOOKUP(A39,'[3]Sheet1'!$A$160:$O$207,14,FALSE)</f>
        <v>548</v>
      </c>
      <c r="O39" s="17">
        <f>VLOOKUP(A39,'[3]Sheet1'!$A$160:$O$207,15,FALSE)/100</f>
        <v>0.014586494184034708</v>
      </c>
    </row>
    <row r="40" spans="1:15" ht="14.25">
      <c r="A40" s="59" t="s">
        <v>49</v>
      </c>
      <c r="B40" s="16">
        <f>VLOOKUP(A40,'[3]Sheet1'!$A$160:$O$207,2,FALSE)</f>
        <v>2</v>
      </c>
      <c r="C40" s="17">
        <f>VLOOKUP(A40,'[3]Sheet1'!$A$160:$O$207,3,FALSE)/100</f>
        <v>0.00904977375565611</v>
      </c>
      <c r="D40" s="16">
        <f>VLOOKUP(A40,'[3]Sheet1'!$A$160:$O$207,4,FALSE)</f>
        <v>20</v>
      </c>
      <c r="E40" s="17">
        <f>VLOOKUP(A40,'[3]Sheet1'!$A$160:$O$207,5,FALSE)/100</f>
        <v>0.003131360576170346</v>
      </c>
      <c r="F40" s="30">
        <f>VLOOKUP(A40,'[3]Sheet1'!$A$160:$O$207,6,FALSE)</f>
        <v>29</v>
      </c>
      <c r="G40" s="51">
        <f>VLOOKUP(A40,'[3]Sheet1'!$A$160:$O$207,7,FALSE)/100</f>
        <v>0.003053917438921651</v>
      </c>
      <c r="H40" s="16">
        <f>VLOOKUP(A40,'[3]Sheet1'!$A$160:$O$207,8,FALSE)</f>
        <v>36</v>
      </c>
      <c r="I40" s="17">
        <f>VLOOKUP(A40,'[3]Sheet1'!$A$160:$O$207,9,FALSE)/100</f>
        <v>0.0035380835380835387</v>
      </c>
      <c r="J40" s="30">
        <f>VLOOKUP(A40,'[3]Sheet1'!$A$160:$O$207,10,FALSE)</f>
        <v>45</v>
      </c>
      <c r="K40" s="51">
        <f>VLOOKUP(A40,'[3]Sheet1'!$A$160:$O$207,11,FALSE)/100</f>
        <v>0.004380414679256303</v>
      </c>
      <c r="L40" s="16">
        <f>VLOOKUP(A40,'[3]Sheet1'!$A$160:$O$207,12,FALSE)</f>
        <v>4</v>
      </c>
      <c r="M40" s="17">
        <f>VLOOKUP(A40,'[3]Sheet1'!$A$160:$O$207,13,FALSE)/100</f>
        <v>0.003933136676499508</v>
      </c>
      <c r="N40" s="16">
        <f>VLOOKUP(A40,'[3]Sheet1'!$A$160:$O$207,14,FALSE)</f>
        <v>136</v>
      </c>
      <c r="O40" s="17">
        <f>VLOOKUP(A40,'[3]Sheet1'!$A$160:$O$207,15,FALSE)/100</f>
        <v>0.0036200058558918257</v>
      </c>
    </row>
    <row r="41" spans="1:15" ht="14.25">
      <c r="A41" s="59" t="s">
        <v>50</v>
      </c>
      <c r="B41" s="16">
        <f>VLOOKUP(A41,'[3]Sheet1'!$A$160:$O$207,2,FALSE)</f>
        <v>2</v>
      </c>
      <c r="C41" s="17">
        <f>VLOOKUP(A41,'[3]Sheet1'!$A$160:$O$207,3,FALSE)/100</f>
        <v>0.00904977375565611</v>
      </c>
      <c r="D41" s="16">
        <f>VLOOKUP(A41,'[3]Sheet1'!$A$160:$O$207,4,FALSE)</f>
        <v>36</v>
      </c>
      <c r="E41" s="17">
        <f>VLOOKUP(A41,'[3]Sheet1'!$A$160:$O$207,5,FALSE)/100</f>
        <v>0.0056364490371066224</v>
      </c>
      <c r="F41" s="30">
        <f>VLOOKUP(A41,'[3]Sheet1'!$A$160:$O$207,6,FALSE)</f>
        <v>40</v>
      </c>
      <c r="G41" s="51">
        <f>VLOOKUP(A41,'[3]Sheet1'!$A$160:$O$207,7,FALSE)/100</f>
        <v>0.004212299915754001</v>
      </c>
      <c r="H41" s="16">
        <f>VLOOKUP(A41,'[3]Sheet1'!$A$160:$O$207,8,FALSE)</f>
        <v>43</v>
      </c>
      <c r="I41" s="17">
        <f>VLOOKUP(A41,'[3]Sheet1'!$A$160:$O$207,9,FALSE)/100</f>
        <v>0.004226044226044226</v>
      </c>
      <c r="J41" s="30">
        <f>VLOOKUP(A41,'[3]Sheet1'!$A$160:$O$207,10,FALSE)</f>
        <v>44</v>
      </c>
      <c r="K41" s="51">
        <f>VLOOKUP(A41,'[3]Sheet1'!$A$160:$O$207,11,FALSE)/100</f>
        <v>0.004283072130828385</v>
      </c>
      <c r="L41" s="16">
        <f>VLOOKUP(A41,'[3]Sheet1'!$A$160:$O$207,12,FALSE)</f>
        <v>6</v>
      </c>
      <c r="M41" s="17">
        <f>VLOOKUP(A41,'[3]Sheet1'!$A$160:$O$207,13,FALSE)/100</f>
        <v>0.0058997050147492625</v>
      </c>
      <c r="N41" s="16">
        <f>VLOOKUP(A41,'[3]Sheet1'!$A$160:$O$207,14,FALSE)</f>
        <v>171</v>
      </c>
      <c r="O41" s="17">
        <f>VLOOKUP(A41,'[3]Sheet1'!$A$160:$O$207,15,FALSE)/100</f>
        <v>0.004551625009981633</v>
      </c>
    </row>
    <row r="42" spans="1:15" ht="14.25">
      <c r="A42" s="59" t="s">
        <v>51</v>
      </c>
      <c r="B42" s="16">
        <f>VLOOKUP(A42,'[3]Sheet1'!$A$160:$O$207,2,FALSE)</f>
        <v>1</v>
      </c>
      <c r="C42" s="17">
        <f>VLOOKUP(A42,'[3]Sheet1'!$A$160:$O$207,3,FALSE)/100</f>
        <v>0.004524886877828055</v>
      </c>
      <c r="D42" s="16">
        <f>VLOOKUP(A42,'[3]Sheet1'!$A$160:$O$207,4,FALSE)</f>
        <v>49</v>
      </c>
      <c r="E42" s="17">
        <f>VLOOKUP(A42,'[3]Sheet1'!$A$160:$O$207,5,FALSE)/100</f>
        <v>0.007671833411617348</v>
      </c>
      <c r="F42" s="30">
        <f>VLOOKUP(A42,'[3]Sheet1'!$A$160:$O$207,6,FALSE)</f>
        <v>51</v>
      </c>
      <c r="G42" s="51">
        <f>VLOOKUP(A42,'[3]Sheet1'!$A$160:$O$207,7,FALSE)/100</f>
        <v>0.005370682392586352</v>
      </c>
      <c r="H42" s="16">
        <f>VLOOKUP(A42,'[3]Sheet1'!$A$160:$O$207,8,FALSE)</f>
        <v>81</v>
      </c>
      <c r="I42" s="17">
        <f>VLOOKUP(A42,'[3]Sheet1'!$A$160:$O$207,9,FALSE)/100</f>
        <v>0.007960687960687962</v>
      </c>
      <c r="J42" s="30">
        <f>VLOOKUP(A42,'[3]Sheet1'!$A$160:$O$207,10,FALSE)</f>
        <v>78</v>
      </c>
      <c r="K42" s="51">
        <f>VLOOKUP(A42,'[3]Sheet1'!$A$160:$O$207,11,FALSE)/100</f>
        <v>0.007592718777377592</v>
      </c>
      <c r="L42" s="16">
        <f>VLOOKUP(A42,'[3]Sheet1'!$A$160:$O$207,12,FALSE)</f>
        <v>11</v>
      </c>
      <c r="M42" s="17">
        <f>VLOOKUP(A42,'[3]Sheet1'!$A$160:$O$207,13,FALSE)/100</f>
        <v>0.010816125860373648</v>
      </c>
      <c r="N42" s="16">
        <f>VLOOKUP(A42,'[3]Sheet1'!$A$160:$O$207,14,FALSE)</f>
        <v>271</v>
      </c>
      <c r="O42" s="17">
        <f>VLOOKUP(A42,'[3]Sheet1'!$A$160:$O$207,15,FALSE)/100</f>
        <v>0.007213394021666802</v>
      </c>
    </row>
    <row r="43" spans="1:15" ht="14.25">
      <c r="A43" s="59" t="s">
        <v>52</v>
      </c>
      <c r="B43" s="16">
        <f>VLOOKUP(A43,'[3]Sheet1'!$A$160:$O$207,2,FALSE)</f>
        <v>3</v>
      </c>
      <c r="C43" s="17">
        <f>VLOOKUP(A43,'[3]Sheet1'!$A$160:$O$207,3,FALSE)/100</f>
        <v>0.013574660633484163</v>
      </c>
      <c r="D43" s="16">
        <f>VLOOKUP(A43,'[3]Sheet1'!$A$160:$O$207,4,FALSE)</f>
        <v>41</v>
      </c>
      <c r="E43" s="17">
        <f>VLOOKUP(A43,'[3]Sheet1'!$A$160:$O$207,5,FALSE)/100</f>
        <v>0.006419289181149209</v>
      </c>
      <c r="F43" s="30">
        <f>VLOOKUP(A43,'[3]Sheet1'!$A$160:$O$207,6,FALSE)</f>
        <v>65</v>
      </c>
      <c r="G43" s="51">
        <f>VLOOKUP(A43,'[3]Sheet1'!$A$160:$O$207,7,FALSE)/100</f>
        <v>0.006844987363100252</v>
      </c>
      <c r="H43" s="16">
        <f>VLOOKUP(A43,'[3]Sheet1'!$A$160:$O$207,8,FALSE)</f>
        <v>78</v>
      </c>
      <c r="I43" s="17">
        <f>VLOOKUP(A43,'[3]Sheet1'!$A$160:$O$207,9,FALSE)/100</f>
        <v>0.007665847665847666</v>
      </c>
      <c r="J43" s="30">
        <f>VLOOKUP(A43,'[3]Sheet1'!$A$160:$O$207,10,FALSE)</f>
        <v>67</v>
      </c>
      <c r="K43" s="51">
        <f>VLOOKUP(A43,'[3]Sheet1'!$A$160:$O$207,11,FALSE)/100</f>
        <v>0.0065219507446704975</v>
      </c>
      <c r="L43" s="16">
        <f>VLOOKUP(A43,'[3]Sheet1'!$A$160:$O$207,12,FALSE)</f>
        <v>6</v>
      </c>
      <c r="M43" s="17">
        <f>VLOOKUP(A43,'[3]Sheet1'!$A$160:$O$207,13,FALSE)/100</f>
        <v>0.0058997050147492625</v>
      </c>
      <c r="N43" s="16">
        <f>VLOOKUP(A43,'[3]Sheet1'!$A$160:$O$207,14,FALSE)</f>
        <v>260</v>
      </c>
      <c r="O43" s="17">
        <f>VLOOKUP(A43,'[3]Sheet1'!$A$160:$O$207,15,FALSE)/100</f>
        <v>0.006920599430381431</v>
      </c>
    </row>
    <row r="44" spans="1:15" ht="14.25">
      <c r="A44" s="59" t="s">
        <v>53</v>
      </c>
      <c r="B44" s="16">
        <f>VLOOKUP(A44,'[3]Sheet1'!$A$160:$O$207,2,FALSE)</f>
        <v>1</v>
      </c>
      <c r="C44" s="17">
        <f>VLOOKUP(A44,'[3]Sheet1'!$A$160:$O$207,3,FALSE)/100</f>
        <v>0.004524886877828055</v>
      </c>
      <c r="D44" s="16">
        <f>VLOOKUP(A44,'[3]Sheet1'!$A$160:$O$207,4,FALSE)</f>
        <v>32</v>
      </c>
      <c r="E44" s="17">
        <f>VLOOKUP(A44,'[3]Sheet1'!$A$160:$O$207,5,FALSE)/100</f>
        <v>0.005010176921872553</v>
      </c>
      <c r="F44" s="30">
        <f>VLOOKUP(A44,'[3]Sheet1'!$A$160:$O$207,6,FALSE)</f>
        <v>28</v>
      </c>
      <c r="G44" s="51">
        <f>VLOOKUP(A44,'[3]Sheet1'!$A$160:$O$207,7,FALSE)/100</f>
        <v>0.002948609941027801</v>
      </c>
      <c r="H44" s="16">
        <f>VLOOKUP(A44,'[3]Sheet1'!$A$160:$O$207,8,FALSE)</f>
        <v>26</v>
      </c>
      <c r="I44" s="17">
        <f>VLOOKUP(A44,'[3]Sheet1'!$A$160:$O$207,9,FALSE)/100</f>
        <v>0.0025552825552825555</v>
      </c>
      <c r="J44" s="30">
        <f>VLOOKUP(A44,'[3]Sheet1'!$A$160:$O$207,10,FALSE)</f>
        <v>44</v>
      </c>
      <c r="K44" s="51">
        <f>VLOOKUP(A44,'[3]Sheet1'!$A$160:$O$207,11,FALSE)/100</f>
        <v>0.004283072130828385</v>
      </c>
      <c r="L44" s="16">
        <f>VLOOKUP(A44,'[3]Sheet1'!$A$160:$O$207,12,FALSE)</f>
        <v>2</v>
      </c>
      <c r="M44" s="17">
        <f>VLOOKUP(A44,'[3]Sheet1'!$A$160:$O$207,13,FALSE)/100</f>
        <v>0.001966568338249754</v>
      </c>
      <c r="N44" s="16">
        <f>VLOOKUP(A44,'[3]Sheet1'!$A$160:$O$207,14,FALSE)</f>
        <v>133</v>
      </c>
      <c r="O44" s="17">
        <f>VLOOKUP(A44,'[3]Sheet1'!$A$160:$O$207,15,FALSE)/100</f>
        <v>0.0035401527855412705</v>
      </c>
    </row>
    <row r="45" spans="1:15" ht="14.25">
      <c r="A45" s="59" t="s">
        <v>54</v>
      </c>
      <c r="B45" s="16">
        <f>VLOOKUP(A45,'[3]Sheet1'!$A$160:$O$207,2,FALSE)</f>
        <v>3</v>
      </c>
      <c r="C45" s="17">
        <f>VLOOKUP(A45,'[3]Sheet1'!$A$160:$O$207,3,FALSE)/100</f>
        <v>0.013574660633484163</v>
      </c>
      <c r="D45" s="16">
        <f>VLOOKUP(A45,'[3]Sheet1'!$A$160:$O$207,4,FALSE)</f>
        <v>66</v>
      </c>
      <c r="E45" s="17">
        <f>VLOOKUP(A45,'[3]Sheet1'!$A$160:$O$207,5,FALSE)/100</f>
        <v>0.010333489901362142</v>
      </c>
      <c r="F45" s="30">
        <f>VLOOKUP(A45,'[3]Sheet1'!$A$160:$O$207,6,FALSE)</f>
        <v>93</v>
      </c>
      <c r="G45" s="51">
        <f>VLOOKUP(A45,'[3]Sheet1'!$A$160:$O$207,7,FALSE)/100</f>
        <v>0.009793597304128054</v>
      </c>
      <c r="H45" s="16">
        <f>VLOOKUP(A45,'[3]Sheet1'!$A$160:$O$207,8,FALSE)</f>
        <v>155</v>
      </c>
      <c r="I45" s="17">
        <f>VLOOKUP(A45,'[3]Sheet1'!$A$160:$O$207,9,FALSE)/100</f>
        <v>0.015233415233415233</v>
      </c>
      <c r="J45" s="30">
        <f>VLOOKUP(A45,'[3]Sheet1'!$A$160:$O$207,10,FALSE)</f>
        <v>144</v>
      </c>
      <c r="K45" s="51">
        <f>VLOOKUP(A45,'[3]Sheet1'!$A$160:$O$207,11,FALSE)/100</f>
        <v>0.01401732697362017</v>
      </c>
      <c r="L45" s="16">
        <f>VLOOKUP(A45,'[3]Sheet1'!$A$160:$O$207,12,FALSE)</f>
        <v>19</v>
      </c>
      <c r="M45" s="17">
        <f>VLOOKUP(A45,'[3]Sheet1'!$A$160:$O$207,13,FALSE)/100</f>
        <v>0.018682399213372666</v>
      </c>
      <c r="N45" s="16">
        <f>VLOOKUP(A45,'[3]Sheet1'!$A$160:$O$207,14,FALSE)</f>
        <v>480</v>
      </c>
      <c r="O45" s="17">
        <f>VLOOKUP(A45,'[3]Sheet1'!$A$160:$O$207,15,FALSE)/100</f>
        <v>0.012776491256088797</v>
      </c>
    </row>
    <row r="46" spans="1:15" ht="14.25">
      <c r="A46" s="59" t="s">
        <v>55</v>
      </c>
      <c r="B46" s="16">
        <f>VLOOKUP(A46,'[3]Sheet1'!$A$160:$O$207,2,FALSE)</f>
        <v>2</v>
      </c>
      <c r="C46" s="17">
        <f>VLOOKUP(A46,'[3]Sheet1'!$A$160:$O$207,3,FALSE)/100</f>
        <v>0.00904977375565611</v>
      </c>
      <c r="D46" s="16">
        <f>VLOOKUP(A46,'[3]Sheet1'!$A$160:$O$207,4,FALSE)</f>
        <v>211</v>
      </c>
      <c r="E46" s="17">
        <f>VLOOKUP(A46,'[3]Sheet1'!$A$160:$O$207,5,FALSE)/100</f>
        <v>0.03303585407859715</v>
      </c>
      <c r="F46" s="30">
        <f>VLOOKUP(A46,'[3]Sheet1'!$A$160:$O$207,6,FALSE)</f>
        <v>317</v>
      </c>
      <c r="G46" s="51">
        <f>VLOOKUP(A46,'[3]Sheet1'!$A$160:$O$207,7,FALSE)/100</f>
        <v>0.03338247683235046</v>
      </c>
      <c r="H46" s="16">
        <f>VLOOKUP(A46,'[3]Sheet1'!$A$160:$O$207,8,FALSE)</f>
        <v>375</v>
      </c>
      <c r="I46" s="17">
        <f>VLOOKUP(A46,'[3]Sheet1'!$A$160:$O$207,9,FALSE)/100</f>
        <v>0.036855036855036855</v>
      </c>
      <c r="J46" s="30">
        <f>VLOOKUP(A46,'[3]Sheet1'!$A$160:$O$207,10,FALSE)</f>
        <v>352</v>
      </c>
      <c r="K46" s="51">
        <f>VLOOKUP(A46,'[3]Sheet1'!$A$160:$O$207,11,FALSE)/100</f>
        <v>0.03426457704662708</v>
      </c>
      <c r="L46" s="16">
        <f>VLOOKUP(A46,'[3]Sheet1'!$A$160:$O$207,12,FALSE)</f>
        <v>45</v>
      </c>
      <c r="M46" s="17">
        <f>VLOOKUP(A46,'[3]Sheet1'!$A$160:$O$207,13,FALSE)/100</f>
        <v>0.04424778761061947</v>
      </c>
      <c r="N46" s="16">
        <f>VLOOKUP(A46,'[3]Sheet1'!$A$160:$O$207,14,FALSE)</f>
        <v>1302</v>
      </c>
      <c r="O46" s="17">
        <f>VLOOKUP(A46,'[3]Sheet1'!$A$160:$O$207,15,FALSE)/100</f>
        <v>0.03465623253214086</v>
      </c>
    </row>
    <row r="47" spans="1:15" ht="14.25">
      <c r="A47" s="59" t="s">
        <v>56</v>
      </c>
      <c r="B47" s="16">
        <f>VLOOKUP(A47,'[3]Sheet1'!$A$160:$O$207,2,FALSE)</f>
        <v>5</v>
      </c>
      <c r="C47" s="17">
        <f>VLOOKUP(A47,'[3]Sheet1'!$A$160:$O$207,3,FALSE)/100</f>
        <v>0.02262443438914027</v>
      </c>
      <c r="D47" s="16">
        <f>VLOOKUP(A47,'[3]Sheet1'!$A$160:$O$207,4,FALSE)</f>
        <v>52</v>
      </c>
      <c r="E47" s="17">
        <f>VLOOKUP(A47,'[3]Sheet1'!$A$160:$O$207,5,FALSE)/100</f>
        <v>0.0081415374980429</v>
      </c>
      <c r="F47" s="30">
        <f>VLOOKUP(A47,'[3]Sheet1'!$A$160:$O$207,6,FALSE)</f>
        <v>90</v>
      </c>
      <c r="G47" s="51">
        <f>VLOOKUP(A47,'[3]Sheet1'!$A$160:$O$207,7,FALSE)/100</f>
        <v>0.009477674810446505</v>
      </c>
      <c r="H47" s="16">
        <f>VLOOKUP(A47,'[3]Sheet1'!$A$160:$O$207,8,FALSE)</f>
        <v>108</v>
      </c>
      <c r="I47" s="17">
        <f>VLOOKUP(A47,'[3]Sheet1'!$A$160:$O$207,9,FALSE)/100</f>
        <v>0.010614250614250613</v>
      </c>
      <c r="J47" s="30">
        <f>VLOOKUP(A47,'[3]Sheet1'!$A$160:$O$207,10,FALSE)</f>
        <v>81</v>
      </c>
      <c r="K47" s="51">
        <f>VLOOKUP(A47,'[3]Sheet1'!$A$160:$O$207,11,FALSE)/100</f>
        <v>0.007884746422661345</v>
      </c>
      <c r="L47" s="16">
        <f>VLOOKUP(A47,'[3]Sheet1'!$A$160:$O$207,12,FALSE)</f>
        <v>7</v>
      </c>
      <c r="M47" s="17">
        <f>VLOOKUP(A47,'[3]Sheet1'!$A$160:$O$207,13,FALSE)/100</f>
        <v>0.006882989183874141</v>
      </c>
      <c r="N47" s="16">
        <f>VLOOKUP(A47,'[3]Sheet1'!$A$160:$O$207,14,FALSE)</f>
        <v>343</v>
      </c>
      <c r="O47" s="17">
        <f>VLOOKUP(A47,'[3]Sheet1'!$A$160:$O$207,15,FALSE)/100</f>
        <v>0.00912986771008012</v>
      </c>
    </row>
    <row r="48" spans="1:15" ht="14.25">
      <c r="A48" s="59" t="s">
        <v>57</v>
      </c>
      <c r="B48" s="16">
        <f>VLOOKUP(A48,'[3]Sheet1'!$A$160:$O$207,2,FALSE)</f>
        <v>0</v>
      </c>
      <c r="C48" s="17">
        <f>VLOOKUP(A48,'[3]Sheet1'!$A$160:$O$207,3,FALSE)/100</f>
        <v>0</v>
      </c>
      <c r="D48" s="16">
        <f>VLOOKUP(A48,'[3]Sheet1'!$A$160:$O$207,4,FALSE)</f>
        <v>58</v>
      </c>
      <c r="E48" s="17">
        <f>VLOOKUP(A48,'[3]Sheet1'!$A$160:$O$207,5,FALSE)/100</f>
        <v>0.009080945670894004</v>
      </c>
      <c r="F48" s="30">
        <f>VLOOKUP(A48,'[3]Sheet1'!$A$160:$O$207,6,FALSE)</f>
        <v>28</v>
      </c>
      <c r="G48" s="51">
        <f>VLOOKUP(A48,'[3]Sheet1'!$A$160:$O$207,7,FALSE)/100</f>
        <v>0.002948609941027801</v>
      </c>
      <c r="H48" s="16">
        <f>VLOOKUP(A48,'[3]Sheet1'!$A$160:$O$207,8,FALSE)</f>
        <v>18</v>
      </c>
      <c r="I48" s="17">
        <f>VLOOKUP(A48,'[3]Sheet1'!$A$160:$O$207,9,FALSE)/100</f>
        <v>0.0017690417690417693</v>
      </c>
      <c r="J48" s="30">
        <f>VLOOKUP(A48,'[3]Sheet1'!$A$160:$O$207,10,FALSE)</f>
        <v>10</v>
      </c>
      <c r="K48" s="51">
        <f>VLOOKUP(A48,'[3]Sheet1'!$A$160:$O$207,11,FALSE)/100</f>
        <v>0.0009734254842791784</v>
      </c>
      <c r="L48" s="16">
        <f>VLOOKUP(A48,'[3]Sheet1'!$A$160:$O$207,12,FALSE)</f>
        <v>1</v>
      </c>
      <c r="M48" s="17">
        <f>VLOOKUP(A48,'[3]Sheet1'!$A$160:$O$207,13,FALSE)/100</f>
        <v>0.000983284169124877</v>
      </c>
      <c r="N48" s="16">
        <f>VLOOKUP(A48,'[3]Sheet1'!$A$160:$O$207,14,FALSE)</f>
        <v>115</v>
      </c>
      <c r="O48" s="17">
        <f>VLOOKUP(A48,'[3]Sheet1'!$A$160:$O$207,15,FALSE)/100</f>
        <v>0.003061034363437941</v>
      </c>
    </row>
    <row r="49" spans="1:15" ht="27">
      <c r="A49" s="59" t="s">
        <v>58</v>
      </c>
      <c r="B49" s="16">
        <f>VLOOKUP(A49,'[3]Sheet1'!$A$160:$O$207,2,FALSE)</f>
        <v>7</v>
      </c>
      <c r="C49" s="17">
        <f>VLOOKUP(A49,'[3]Sheet1'!$A$160:$O$207,3,FALSE)/100</f>
        <v>0.031674208144796386</v>
      </c>
      <c r="D49" s="16">
        <f>VLOOKUP(A49,'[3]Sheet1'!$A$160:$O$207,4,FALSE)</f>
        <v>468</v>
      </c>
      <c r="E49" s="17">
        <f>VLOOKUP(A49,'[3]Sheet1'!$A$160:$O$207,5,FALSE)/100</f>
        <v>0.0732738374823861</v>
      </c>
      <c r="F49" s="30">
        <f>VLOOKUP(A49,'[3]Sheet1'!$A$160:$O$207,6,FALSE)</f>
        <v>646</v>
      </c>
      <c r="G49" s="51">
        <f>VLOOKUP(A49,'[3]Sheet1'!$A$160:$O$207,7,FALSE)/100</f>
        <v>0.06802864363942712</v>
      </c>
      <c r="H49" s="16">
        <f>VLOOKUP(A49,'[3]Sheet1'!$A$160:$O$207,8,FALSE)</f>
        <v>495</v>
      </c>
      <c r="I49" s="17">
        <f>VLOOKUP(A49,'[3]Sheet1'!$A$160:$O$207,9,FALSE)/100</f>
        <v>0.04864864864864865</v>
      </c>
      <c r="J49" s="30">
        <f>VLOOKUP(A49,'[3]Sheet1'!$A$160:$O$207,10,FALSE)</f>
        <v>618</v>
      </c>
      <c r="K49" s="51">
        <f>VLOOKUP(A49,'[3]Sheet1'!$A$160:$O$207,11,FALSE)/100</f>
        <v>0.06015769492845322</v>
      </c>
      <c r="L49" s="16">
        <f>VLOOKUP(A49,'[3]Sheet1'!$A$160:$O$207,12,FALSE)</f>
        <v>25</v>
      </c>
      <c r="M49" s="17">
        <f>VLOOKUP(A49,'[3]Sheet1'!$A$160:$O$207,13,FALSE)/100</f>
        <v>0.024582104228121925</v>
      </c>
      <c r="N49" s="16">
        <f>VLOOKUP(A49,'[3]Sheet1'!$A$160:$O$207,14,FALSE)</f>
        <v>2259</v>
      </c>
      <c r="O49" s="17">
        <f>VLOOKUP(A49,'[3]Sheet1'!$A$160:$O$207,15,FALSE)/100</f>
        <v>0.060129361973967906</v>
      </c>
    </row>
    <row r="50" spans="1:15" ht="27">
      <c r="A50" s="62" t="s">
        <v>59</v>
      </c>
      <c r="B50" s="19">
        <v>0</v>
      </c>
      <c r="C50" s="20">
        <v>0</v>
      </c>
      <c r="D50" s="19">
        <v>7</v>
      </c>
      <c r="E50" s="20">
        <v>0.0010959762016596213</v>
      </c>
      <c r="F50" s="31">
        <v>2</v>
      </c>
      <c r="G50" s="52">
        <v>0.00021061499578770005</v>
      </c>
      <c r="H50" s="19">
        <v>3</v>
      </c>
      <c r="I50" s="20">
        <v>0.00029484029484029485</v>
      </c>
      <c r="J50" s="31">
        <v>2</v>
      </c>
      <c r="K50" s="52">
        <v>0.00019468509685583569</v>
      </c>
      <c r="L50" s="19">
        <v>1</v>
      </c>
      <c r="M50" s="20">
        <v>0.000983284169124877</v>
      </c>
      <c r="N50" s="19">
        <v>15</v>
      </c>
      <c r="O50" s="20">
        <v>0.0003992653517527749</v>
      </c>
    </row>
    <row r="51" spans="1:15" ht="15" thickBot="1">
      <c r="A51" s="62" t="s">
        <v>70</v>
      </c>
      <c r="B51" s="19">
        <f>VLOOKUP(A51,'[3]Sheet1'!$A$160:$O$207,2,FALSE)</f>
        <v>0</v>
      </c>
      <c r="C51" s="20">
        <f>VLOOKUP(A51,'[3]Sheet1'!$A$160:$O$207,3,FALSE)/100</f>
        <v>0</v>
      </c>
      <c r="D51" s="19">
        <f>VLOOKUP(A51,'[3]Sheet1'!$A$160:$O$207,4,FALSE)</f>
        <v>0</v>
      </c>
      <c r="E51" s="20">
        <f>VLOOKUP(A51,'[3]Sheet1'!$A$160:$O$207,5,FALSE)/100</f>
        <v>0</v>
      </c>
      <c r="F51" s="31">
        <f>VLOOKUP(A51,'[3]Sheet1'!$A$160:$O$207,6,FALSE)</f>
        <v>2</v>
      </c>
      <c r="G51" s="52">
        <f>VLOOKUP(A51,'[3]Sheet1'!$A$160:$O$207,7,FALSE)/100</f>
        <v>0.00021061499578770005</v>
      </c>
      <c r="H51" s="19">
        <f>VLOOKUP(A51,'[3]Sheet1'!$A$160:$O$207,8,FALSE)</f>
        <v>1</v>
      </c>
      <c r="I51" s="20">
        <f>VLOOKUP(A51,'[3]Sheet1'!$A$160:$O$207,9,FALSE)/100</f>
        <v>9.828009828009828E-05</v>
      </c>
      <c r="J51" s="31">
        <f>VLOOKUP(A51,'[3]Sheet1'!$A$160:$O$207,10,FALSE)</f>
        <v>0</v>
      </c>
      <c r="K51" s="52">
        <f>VLOOKUP(A51,'[3]Sheet1'!$A$160:$O$207,11,FALSE)/100</f>
        <v>0</v>
      </c>
      <c r="L51" s="19">
        <f>VLOOKUP(A51,'[3]Sheet1'!$A$160:$O$207,12,FALSE)</f>
        <v>0</v>
      </c>
      <c r="M51" s="20">
        <f>VLOOKUP(A51,'[3]Sheet1'!$A$160:$O$207,13,FALSE)/100</f>
        <v>0</v>
      </c>
      <c r="N51" s="19">
        <f>VLOOKUP(A51,'[3]Sheet1'!$A$160:$O$207,14,FALSE)</f>
        <v>3</v>
      </c>
      <c r="O51" s="20">
        <f>VLOOKUP(A51,'[3]Sheet1'!$A$160:$O$207,15,FALSE)/100</f>
        <v>7.985307035055497E-05</v>
      </c>
    </row>
    <row r="52" spans="1:15" ht="15" thickBot="1">
      <c r="A52" s="21" t="s">
        <v>60</v>
      </c>
      <c r="B52" s="53">
        <f>VLOOKUP(A52,'[3]Sheet1'!$A$160:$O$207,2,FALSE)</f>
        <v>221</v>
      </c>
      <c r="C52" s="23">
        <f>VLOOKUP(A52,'[3]Sheet1'!$A$160:$O$207,3,FALSE)/100</f>
        <v>1</v>
      </c>
      <c r="D52" s="53">
        <f>VLOOKUP(A52,'[3]Sheet1'!$A$160:$O$207,4,FALSE)</f>
        <v>6387</v>
      </c>
      <c r="E52" s="23">
        <f>VLOOKUP(A52,'[3]Sheet1'!$A$160:$O$207,5,FALSE)/100</f>
        <v>1</v>
      </c>
      <c r="F52" s="22">
        <f>VLOOKUP(A52,'[3]Sheet1'!$A$160:$O$207,6,FALSE)</f>
        <v>9496</v>
      </c>
      <c r="G52" s="54">
        <f>VLOOKUP(A52,'[3]Sheet1'!$A$160:$O$207,7,FALSE)/100</f>
        <v>1</v>
      </c>
      <c r="H52" s="53">
        <f>VLOOKUP(A52,'[3]Sheet1'!$A$160:$O$207,8,FALSE)</f>
        <v>10175</v>
      </c>
      <c r="I52" s="23">
        <f>VLOOKUP(A52,'[3]Sheet1'!$A$160:$O$207,9,FALSE)/100</f>
        <v>1</v>
      </c>
      <c r="J52" s="22">
        <f>VLOOKUP(A52,'[3]Sheet1'!$A$160:$O$207,10,FALSE)</f>
        <v>10273</v>
      </c>
      <c r="K52" s="54">
        <f>VLOOKUP(A52,'[3]Sheet1'!$A$160:$O$207,11,FALSE)/100</f>
        <v>1</v>
      </c>
      <c r="L52" s="53">
        <f>VLOOKUP(A52,'[3]Sheet1'!$A$160:$O$207,12,FALSE)</f>
        <v>1017</v>
      </c>
      <c r="M52" s="23">
        <f>VLOOKUP(A52,'[3]Sheet1'!$A$160:$O$207,13,FALSE)/100</f>
        <v>1</v>
      </c>
      <c r="N52" s="53">
        <f>VLOOKUP(A52,'[3]Sheet1'!$A$160:$O$207,14,FALSE)</f>
        <v>37569</v>
      </c>
      <c r="O52" s="23">
        <f>VLOOKUP(A52,'[3]Sheet1'!$A$160:$O$207,15,FALSE)/100</f>
        <v>1</v>
      </c>
    </row>
    <row r="53" spans="1:15" ht="14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4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4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4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4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4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4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4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4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4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4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4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4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4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4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4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4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4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4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4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4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4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4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4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4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4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4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4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4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4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4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4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4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4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14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4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4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4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4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4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4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4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4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4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4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4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4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4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4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ht="14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4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4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4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ht="14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4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4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4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ht="14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ht="14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ht="14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14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 ht="14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4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ht="14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14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ht="14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4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ht="14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ht="14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ht="14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ht="14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4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 ht="14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 ht="14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</sheetData>
  <sheetProtection/>
  <mergeCells count="10">
    <mergeCell ref="A1:O1"/>
    <mergeCell ref="A2:A4"/>
    <mergeCell ref="B2:M2"/>
    <mergeCell ref="N2:O3"/>
    <mergeCell ref="B3:C3"/>
    <mergeCell ref="D3:E3"/>
    <mergeCell ref="F3:G3"/>
    <mergeCell ref="H3:I3"/>
    <mergeCell ref="J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5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24.7109375" style="58" bestFit="1" customWidth="1"/>
    <col min="2" max="19" width="10.00390625" style="58" customWidth="1"/>
    <col min="20" max="16384" width="8.8515625" style="58" customWidth="1"/>
  </cols>
  <sheetData>
    <row r="1" spans="1:19" ht="24.75" customHeight="1" thickBot="1" thickTop="1">
      <c r="A1" s="103" t="s">
        <v>147</v>
      </c>
      <c r="B1" s="104"/>
      <c r="C1" s="104"/>
      <c r="D1" s="104"/>
      <c r="E1" s="104"/>
      <c r="F1" s="104"/>
      <c r="G1" s="104"/>
      <c r="H1" s="104"/>
      <c r="I1" s="104"/>
      <c r="J1" s="104"/>
      <c r="K1" s="128"/>
      <c r="L1" s="129"/>
      <c r="M1" s="129"/>
      <c r="N1" s="129"/>
      <c r="O1" s="129"/>
      <c r="P1" s="129"/>
      <c r="Q1" s="129"/>
      <c r="R1" s="129"/>
      <c r="S1" s="130"/>
    </row>
    <row r="2" spans="1:19" ht="24.75" customHeight="1" thickBot="1" thickTop="1">
      <c r="A2" s="131" t="s">
        <v>82</v>
      </c>
      <c r="B2" s="112" t="s">
        <v>83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</row>
    <row r="3" spans="1:19" ht="24.75" customHeight="1">
      <c r="A3" s="132"/>
      <c r="B3" s="96" t="s">
        <v>84</v>
      </c>
      <c r="C3" s="127"/>
      <c r="D3" s="96" t="s">
        <v>85</v>
      </c>
      <c r="E3" s="127"/>
      <c r="F3" s="96" t="s">
        <v>86</v>
      </c>
      <c r="G3" s="97"/>
      <c r="H3" s="96" t="s">
        <v>87</v>
      </c>
      <c r="I3" s="127"/>
      <c r="J3" s="96" t="s">
        <v>88</v>
      </c>
      <c r="K3" s="97"/>
      <c r="L3" s="96" t="s">
        <v>89</v>
      </c>
      <c r="M3" s="127"/>
      <c r="N3" s="96" t="s">
        <v>90</v>
      </c>
      <c r="O3" s="97"/>
      <c r="P3" s="96" t="s">
        <v>91</v>
      </c>
      <c r="Q3" s="127"/>
      <c r="R3" s="96" t="s">
        <v>60</v>
      </c>
      <c r="S3" s="97"/>
    </row>
    <row r="4" spans="1:19" ht="24.75" customHeight="1" thickBot="1">
      <c r="A4" s="133"/>
      <c r="B4" s="55" t="s">
        <v>12</v>
      </c>
      <c r="C4" s="56" t="s">
        <v>13</v>
      </c>
      <c r="D4" s="55" t="s">
        <v>12</v>
      </c>
      <c r="E4" s="56" t="s">
        <v>13</v>
      </c>
      <c r="F4" s="55" t="s">
        <v>12</v>
      </c>
      <c r="G4" s="57" t="s">
        <v>13</v>
      </c>
      <c r="H4" s="55" t="s">
        <v>12</v>
      </c>
      <c r="I4" s="56" t="s">
        <v>13</v>
      </c>
      <c r="J4" s="55" t="s">
        <v>12</v>
      </c>
      <c r="K4" s="57" t="s">
        <v>13</v>
      </c>
      <c r="L4" s="55" t="s">
        <v>12</v>
      </c>
      <c r="M4" s="56" t="s">
        <v>13</v>
      </c>
      <c r="N4" s="55" t="s">
        <v>12</v>
      </c>
      <c r="O4" s="57" t="s">
        <v>13</v>
      </c>
      <c r="P4" s="55" t="s">
        <v>12</v>
      </c>
      <c r="Q4" s="56" t="s">
        <v>13</v>
      </c>
      <c r="R4" s="55" t="s">
        <v>12</v>
      </c>
      <c r="S4" s="57" t="s">
        <v>13</v>
      </c>
    </row>
    <row r="5" spans="1:19" ht="14.25">
      <c r="A5" s="59" t="s">
        <v>14</v>
      </c>
      <c r="B5" s="49">
        <f>VLOOKUP(A5,'[3]Sheet1'!$A$212:$S$259,2,FALSE)</f>
        <v>1409</v>
      </c>
      <c r="C5" s="29">
        <f>VLOOKUP(A5,'[3]Sheet1'!$A$212:$S$259,3,FALSE)/100</f>
        <v>0.07381214311907382</v>
      </c>
      <c r="D5" s="49">
        <f>VLOOKUP(A5,'[3]Sheet1'!$A$212:$S$259,4,FALSE)</f>
        <v>329</v>
      </c>
      <c r="E5" s="29">
        <f>VLOOKUP(A5,'[3]Sheet1'!$A$212:$S$259,5,FALSE)/100</f>
        <v>0.09251968503937008</v>
      </c>
      <c r="F5" s="49">
        <f>VLOOKUP(A5,'[3]Sheet1'!$A$212:$S$259,6,FALSE)</f>
        <v>307</v>
      </c>
      <c r="G5" s="29">
        <f>VLOOKUP(A5,'[3]Sheet1'!$A$212:$S$259,7,FALSE)/100</f>
        <v>0.0784564272936366</v>
      </c>
      <c r="H5" s="49">
        <f>VLOOKUP(A5,'[3]Sheet1'!$A$212:$S$259,8,FALSE)</f>
        <v>268</v>
      </c>
      <c r="I5" s="29">
        <f>VLOOKUP(A5,'[3]Sheet1'!$A$212:$S$259,9,FALSE)/100</f>
        <v>0.061665899677864705</v>
      </c>
      <c r="J5" s="49">
        <f>VLOOKUP(A5,'[3]Sheet1'!$A$212:$S$259,10,FALSE)</f>
        <v>154</v>
      </c>
      <c r="K5" s="29">
        <f>VLOOKUP(A5,'[3]Sheet1'!$A$212:$S$259,11,FALSE)/100</f>
        <v>0.06757349714787188</v>
      </c>
      <c r="L5" s="49">
        <f>VLOOKUP(A5,'[3]Sheet1'!$A$212:$S$259,12,FALSE)</f>
        <v>132</v>
      </c>
      <c r="M5" s="29">
        <f>VLOOKUP(A5,'[3]Sheet1'!$A$212:$S$259,13,FALSE)/100</f>
        <v>0.05067178502879079</v>
      </c>
      <c r="N5" s="49">
        <f>VLOOKUP(A5,'[3]Sheet1'!$A$212:$S$259,14,FALSE)</f>
        <v>51</v>
      </c>
      <c r="O5" s="29">
        <f>VLOOKUP(A5,'[3]Sheet1'!$A$212:$S$259,15,FALSE)/100</f>
        <v>0.04834123222748815</v>
      </c>
      <c r="P5" s="49">
        <f>VLOOKUP(A5,'[3]Sheet1'!$A$212:$S$259,16,FALSE)</f>
        <v>40</v>
      </c>
      <c r="Q5" s="29">
        <f>VLOOKUP(A5,'[3]Sheet1'!$A$212:$S$259,17,FALSE)/100</f>
        <v>0.05509641873278238</v>
      </c>
      <c r="R5" s="49">
        <f>VLOOKUP(A5,'[3]Sheet1'!$A$212:$S$259,18,FALSE)</f>
        <v>2690</v>
      </c>
      <c r="S5" s="29">
        <f>VLOOKUP(A5,'[3]Sheet1'!$A$212:$S$259,19,FALSE)/100</f>
        <v>0.07160158641433097</v>
      </c>
    </row>
    <row r="6" spans="1:19" ht="14.25">
      <c r="A6" s="59" t="s">
        <v>15</v>
      </c>
      <c r="B6" s="16">
        <f>VLOOKUP(A6,'[3]Sheet1'!$A$212:$S$259,2,FALSE)</f>
        <v>464</v>
      </c>
      <c r="C6" s="17">
        <f>VLOOKUP(A6,'[3]Sheet1'!$A$212:$S$259,3,FALSE)/100</f>
        <v>0.024307192624024306</v>
      </c>
      <c r="D6" s="16">
        <f>VLOOKUP(A6,'[3]Sheet1'!$A$212:$S$259,4,FALSE)</f>
        <v>71</v>
      </c>
      <c r="E6" s="17">
        <f>VLOOKUP(A6,'[3]Sheet1'!$A$212:$S$259,5,FALSE)/100</f>
        <v>0.019966254218222724</v>
      </c>
      <c r="F6" s="16">
        <f>VLOOKUP(A6,'[3]Sheet1'!$A$212:$S$259,6,FALSE)</f>
        <v>75</v>
      </c>
      <c r="G6" s="17">
        <f>VLOOKUP(A6,'[3]Sheet1'!$A$212:$S$259,7,FALSE)/100</f>
        <v>0.01916687963199591</v>
      </c>
      <c r="H6" s="16">
        <f>VLOOKUP(A6,'[3]Sheet1'!$A$212:$S$259,8,FALSE)</f>
        <v>86</v>
      </c>
      <c r="I6" s="17">
        <f>VLOOKUP(A6,'[3]Sheet1'!$A$212:$S$259,9,FALSE)/100</f>
        <v>0.019788311090658078</v>
      </c>
      <c r="J6" s="16">
        <f>VLOOKUP(A6,'[3]Sheet1'!$A$212:$S$259,10,FALSE)</f>
        <v>55</v>
      </c>
      <c r="K6" s="17">
        <f>VLOOKUP(A6,'[3]Sheet1'!$A$212:$S$259,11,FALSE)/100</f>
        <v>0.02413339183852567</v>
      </c>
      <c r="L6" s="16">
        <f>VLOOKUP(A6,'[3]Sheet1'!$A$212:$S$259,12,FALSE)</f>
        <v>40</v>
      </c>
      <c r="M6" s="17">
        <f>VLOOKUP(A6,'[3]Sheet1'!$A$212:$S$259,13,FALSE)/100</f>
        <v>0.015355086372360844</v>
      </c>
      <c r="N6" s="16">
        <f>VLOOKUP(A6,'[3]Sheet1'!$A$212:$S$259,14,FALSE)</f>
        <v>21</v>
      </c>
      <c r="O6" s="17">
        <f>VLOOKUP(A6,'[3]Sheet1'!$A$212:$S$259,15,FALSE)/100</f>
        <v>0.01990521327014218</v>
      </c>
      <c r="P6" s="16">
        <f>VLOOKUP(A6,'[3]Sheet1'!$A$212:$S$259,16,FALSE)</f>
        <v>11</v>
      </c>
      <c r="Q6" s="17">
        <f>VLOOKUP(A6,'[3]Sheet1'!$A$212:$S$259,17,FALSE)/100</f>
        <v>0.015151515151515148</v>
      </c>
      <c r="R6" s="16">
        <f>VLOOKUP(A6,'[3]Sheet1'!$A$212:$S$259,18,FALSE)</f>
        <v>823</v>
      </c>
      <c r="S6" s="17">
        <f>VLOOKUP(A6,'[3]Sheet1'!$A$212:$S$259,19,FALSE)/100</f>
        <v>0.021906358966168916</v>
      </c>
    </row>
    <row r="7" spans="1:19" ht="14.25">
      <c r="A7" s="59" t="s">
        <v>16</v>
      </c>
      <c r="B7" s="16">
        <f>VLOOKUP(A7,'[3]Sheet1'!$A$212:$S$259,2,FALSE)</f>
        <v>622</v>
      </c>
      <c r="C7" s="17">
        <f>VLOOKUP(A7,'[3]Sheet1'!$A$212:$S$259,3,FALSE)/100</f>
        <v>0.032584210802032575</v>
      </c>
      <c r="D7" s="16">
        <f>VLOOKUP(A7,'[3]Sheet1'!$A$212:$S$259,4,FALSE)</f>
        <v>115</v>
      </c>
      <c r="E7" s="17">
        <f>VLOOKUP(A7,'[3]Sheet1'!$A$212:$S$259,5,FALSE)/100</f>
        <v>0.03233970753655793</v>
      </c>
      <c r="F7" s="16">
        <f>VLOOKUP(A7,'[3]Sheet1'!$A$212:$S$259,6,FALSE)</f>
        <v>117</v>
      </c>
      <c r="G7" s="17">
        <f>VLOOKUP(A7,'[3]Sheet1'!$A$212:$S$259,7,FALSE)/100</f>
        <v>0.029900332225913623</v>
      </c>
      <c r="H7" s="16">
        <f>VLOOKUP(A7,'[3]Sheet1'!$A$212:$S$259,8,FALSE)</f>
        <v>143</v>
      </c>
      <c r="I7" s="17">
        <f>VLOOKUP(A7,'[3]Sheet1'!$A$212:$S$259,9,FALSE)/100</f>
        <v>0.032903819604233775</v>
      </c>
      <c r="J7" s="16">
        <f>VLOOKUP(A7,'[3]Sheet1'!$A$212:$S$259,10,FALSE)</f>
        <v>67</v>
      </c>
      <c r="K7" s="17">
        <f>VLOOKUP(A7,'[3]Sheet1'!$A$212:$S$259,11,FALSE)/100</f>
        <v>0.029398859148749453</v>
      </c>
      <c r="L7" s="16">
        <f>VLOOKUP(A7,'[3]Sheet1'!$A$212:$S$259,12,FALSE)</f>
        <v>81</v>
      </c>
      <c r="M7" s="17">
        <f>VLOOKUP(A7,'[3]Sheet1'!$A$212:$S$259,13,FALSE)/100</f>
        <v>0.031094049904030717</v>
      </c>
      <c r="N7" s="16">
        <f>VLOOKUP(A7,'[3]Sheet1'!$A$212:$S$259,14,FALSE)</f>
        <v>28</v>
      </c>
      <c r="O7" s="17">
        <f>VLOOKUP(A7,'[3]Sheet1'!$A$212:$S$259,15,FALSE)/100</f>
        <v>0.026540284360189573</v>
      </c>
      <c r="P7" s="16">
        <f>VLOOKUP(A7,'[3]Sheet1'!$A$212:$S$259,16,FALSE)</f>
        <v>29</v>
      </c>
      <c r="Q7" s="17">
        <f>VLOOKUP(A7,'[3]Sheet1'!$A$212:$S$259,17,FALSE)/100</f>
        <v>0.03994490358126722</v>
      </c>
      <c r="R7" s="16">
        <f>VLOOKUP(A7,'[3]Sheet1'!$A$212:$S$259,18,FALSE)</f>
        <v>1202</v>
      </c>
      <c r="S7" s="17">
        <f>VLOOKUP(A7,'[3]Sheet1'!$A$212:$S$259,19,FALSE)/100</f>
        <v>0.03199446352045569</v>
      </c>
    </row>
    <row r="8" spans="1:19" ht="14.25">
      <c r="A8" s="59" t="s">
        <v>17</v>
      </c>
      <c r="B8" s="16">
        <f>VLOOKUP(A8,'[3]Sheet1'!$A$212:$S$259,2,FALSE)</f>
        <v>1094</v>
      </c>
      <c r="C8" s="17">
        <f>VLOOKUP(A8,'[3]Sheet1'!$A$212:$S$259,3,FALSE)/100</f>
        <v>0.0573104929540573</v>
      </c>
      <c r="D8" s="16">
        <f>VLOOKUP(A8,'[3]Sheet1'!$A$212:$S$259,4,FALSE)</f>
        <v>324</v>
      </c>
      <c r="E8" s="17">
        <f>VLOOKUP(A8,'[3]Sheet1'!$A$212:$S$259,5,FALSE)/100</f>
        <v>0.09111361079865016</v>
      </c>
      <c r="F8" s="16">
        <f>VLOOKUP(A8,'[3]Sheet1'!$A$212:$S$259,6,FALSE)</f>
        <v>347</v>
      </c>
      <c r="G8" s="17">
        <f>VLOOKUP(A8,'[3]Sheet1'!$A$212:$S$259,7,FALSE)/100</f>
        <v>0.08867876309736773</v>
      </c>
      <c r="H8" s="16">
        <f>VLOOKUP(A8,'[3]Sheet1'!$A$212:$S$259,8,FALSE)</f>
        <v>354</v>
      </c>
      <c r="I8" s="17">
        <f>VLOOKUP(A8,'[3]Sheet1'!$A$212:$S$259,9,FALSE)/100</f>
        <v>0.08145421076852279</v>
      </c>
      <c r="J8" s="16">
        <f>VLOOKUP(A8,'[3]Sheet1'!$A$212:$S$259,10,FALSE)</f>
        <v>195</v>
      </c>
      <c r="K8" s="17">
        <f>VLOOKUP(A8,'[3]Sheet1'!$A$212:$S$259,11,FALSE)/100</f>
        <v>0.08556384379113646</v>
      </c>
      <c r="L8" s="16">
        <f>VLOOKUP(A8,'[3]Sheet1'!$A$212:$S$259,12,FALSE)</f>
        <v>125</v>
      </c>
      <c r="M8" s="17">
        <f>VLOOKUP(A8,'[3]Sheet1'!$A$212:$S$259,13,FALSE)/100</f>
        <v>0.04798464491362764</v>
      </c>
      <c r="N8" s="16">
        <f>VLOOKUP(A8,'[3]Sheet1'!$A$212:$S$259,14,FALSE)</f>
        <v>56</v>
      </c>
      <c r="O8" s="17">
        <f>VLOOKUP(A8,'[3]Sheet1'!$A$212:$S$259,15,FALSE)/100</f>
        <v>0.05308056872037915</v>
      </c>
      <c r="P8" s="16">
        <f>VLOOKUP(A8,'[3]Sheet1'!$A$212:$S$259,16,FALSE)</f>
        <v>29</v>
      </c>
      <c r="Q8" s="17">
        <f>VLOOKUP(A8,'[3]Sheet1'!$A$212:$S$259,17,FALSE)/100</f>
        <v>0.03994490358126722</v>
      </c>
      <c r="R8" s="16">
        <f>VLOOKUP(A8,'[3]Sheet1'!$A$212:$S$259,18,FALSE)</f>
        <v>2524</v>
      </c>
      <c r="S8" s="17">
        <f>VLOOKUP(A8,'[3]Sheet1'!$A$212:$S$259,19,FALSE)/100</f>
        <v>0.06718304985493359</v>
      </c>
    </row>
    <row r="9" spans="1:19" ht="14.25">
      <c r="A9" s="59" t="s">
        <v>18</v>
      </c>
      <c r="B9" s="16">
        <f>VLOOKUP(A9,'[3]Sheet1'!$A$212:$S$259,2,FALSE)</f>
        <v>859</v>
      </c>
      <c r="C9" s="17">
        <f>VLOOKUP(A9,'[3]Sheet1'!$A$212:$S$259,3,FALSE)/100</f>
        <v>0.044999738069044996</v>
      </c>
      <c r="D9" s="16">
        <f>VLOOKUP(A9,'[3]Sheet1'!$A$212:$S$259,4,FALSE)</f>
        <v>192</v>
      </c>
      <c r="E9" s="17">
        <f>VLOOKUP(A9,'[3]Sheet1'!$A$212:$S$259,5,FALSE)/100</f>
        <v>0.05399325084364454</v>
      </c>
      <c r="F9" s="16">
        <f>VLOOKUP(A9,'[3]Sheet1'!$A$212:$S$259,6,FALSE)</f>
        <v>205</v>
      </c>
      <c r="G9" s="17">
        <f>VLOOKUP(A9,'[3]Sheet1'!$A$212:$S$259,7,FALSE)/100</f>
        <v>0.05238947099412216</v>
      </c>
      <c r="H9" s="16">
        <f>VLOOKUP(A9,'[3]Sheet1'!$A$212:$S$259,8,FALSE)</f>
        <v>203</v>
      </c>
      <c r="I9" s="17">
        <f>VLOOKUP(A9,'[3]Sheet1'!$A$212:$S$259,9,FALSE)/100</f>
        <v>0.04670961803957662</v>
      </c>
      <c r="J9" s="16">
        <f>VLOOKUP(A9,'[3]Sheet1'!$A$212:$S$259,10,FALSE)</f>
        <v>105</v>
      </c>
      <c r="K9" s="17">
        <f>VLOOKUP(A9,'[3]Sheet1'!$A$212:$S$259,11,FALSE)/100</f>
        <v>0.0460728389644581</v>
      </c>
      <c r="L9" s="16">
        <f>VLOOKUP(A9,'[3]Sheet1'!$A$212:$S$259,12,FALSE)</f>
        <v>123</v>
      </c>
      <c r="M9" s="17">
        <f>VLOOKUP(A9,'[3]Sheet1'!$A$212:$S$259,13,FALSE)/100</f>
        <v>0.047216890595009595</v>
      </c>
      <c r="N9" s="16">
        <f>VLOOKUP(A9,'[3]Sheet1'!$A$212:$S$259,14,FALSE)</f>
        <v>50</v>
      </c>
      <c r="O9" s="17">
        <f>VLOOKUP(A9,'[3]Sheet1'!$A$212:$S$259,15,FALSE)/100</f>
        <v>0.047393364928909956</v>
      </c>
      <c r="P9" s="16">
        <f>VLOOKUP(A9,'[3]Sheet1'!$A$212:$S$259,16,FALSE)</f>
        <v>28</v>
      </c>
      <c r="Q9" s="17">
        <f>VLOOKUP(A9,'[3]Sheet1'!$A$212:$S$259,17,FALSE)/100</f>
        <v>0.03856749311294766</v>
      </c>
      <c r="R9" s="16">
        <f>VLOOKUP(A9,'[3]Sheet1'!$A$212:$S$259,18,FALSE)</f>
        <v>1765</v>
      </c>
      <c r="S9" s="17">
        <f>VLOOKUP(A9,'[3]Sheet1'!$A$212:$S$259,19,FALSE)/100</f>
        <v>0.04698022305624318</v>
      </c>
    </row>
    <row r="10" spans="1:19" ht="14.25">
      <c r="A10" s="59" t="s">
        <v>19</v>
      </c>
      <c r="B10" s="16">
        <f>VLOOKUP(A10,'[3]Sheet1'!$A$212:$S$259,2,FALSE)</f>
        <v>596</v>
      </c>
      <c r="C10" s="17">
        <f>VLOOKUP(A10,'[3]Sheet1'!$A$212:$S$259,3,FALSE)/100</f>
        <v>0.03122216983603122</v>
      </c>
      <c r="D10" s="16">
        <f>VLOOKUP(A10,'[3]Sheet1'!$A$212:$S$259,4,FALSE)</f>
        <v>106</v>
      </c>
      <c r="E10" s="17">
        <f>VLOOKUP(A10,'[3]Sheet1'!$A$212:$S$259,5,FALSE)/100</f>
        <v>0.029808773903262097</v>
      </c>
      <c r="F10" s="16">
        <f>VLOOKUP(A10,'[3]Sheet1'!$A$212:$S$259,6,FALSE)</f>
        <v>104</v>
      </c>
      <c r="G10" s="17">
        <f>VLOOKUP(A10,'[3]Sheet1'!$A$212:$S$259,7,FALSE)/100</f>
        <v>0.026578073089700997</v>
      </c>
      <c r="H10" s="16">
        <f>VLOOKUP(A10,'[3]Sheet1'!$A$212:$S$259,8,FALSE)</f>
        <v>123</v>
      </c>
      <c r="I10" s="17">
        <f>VLOOKUP(A10,'[3]Sheet1'!$A$212:$S$259,9,FALSE)/100</f>
        <v>0.028301886792452834</v>
      </c>
      <c r="J10" s="16">
        <f>VLOOKUP(A10,'[3]Sheet1'!$A$212:$S$259,10,FALSE)</f>
        <v>75</v>
      </c>
      <c r="K10" s="17">
        <f>VLOOKUP(A10,'[3]Sheet1'!$A$212:$S$259,11,FALSE)/100</f>
        <v>0.03290917068889864</v>
      </c>
      <c r="L10" s="16">
        <f>VLOOKUP(A10,'[3]Sheet1'!$A$212:$S$259,12,FALSE)</f>
        <v>113</v>
      </c>
      <c r="M10" s="17">
        <f>VLOOKUP(A10,'[3]Sheet1'!$A$212:$S$259,13,FALSE)/100</f>
        <v>0.04337811900191939</v>
      </c>
      <c r="N10" s="16">
        <f>VLOOKUP(A10,'[3]Sheet1'!$A$212:$S$259,14,FALSE)</f>
        <v>38</v>
      </c>
      <c r="O10" s="17">
        <f>VLOOKUP(A10,'[3]Sheet1'!$A$212:$S$259,15,FALSE)/100</f>
        <v>0.03601895734597156</v>
      </c>
      <c r="P10" s="16">
        <f>VLOOKUP(A10,'[3]Sheet1'!$A$212:$S$259,16,FALSE)</f>
        <v>29</v>
      </c>
      <c r="Q10" s="17">
        <f>VLOOKUP(A10,'[3]Sheet1'!$A$212:$S$259,17,FALSE)/100</f>
        <v>0.03994490358126722</v>
      </c>
      <c r="R10" s="16">
        <f>VLOOKUP(A10,'[3]Sheet1'!$A$212:$S$259,18,FALSE)</f>
        <v>1184</v>
      </c>
      <c r="S10" s="17">
        <f>VLOOKUP(A10,'[3]Sheet1'!$A$212:$S$259,19,FALSE)/100</f>
        <v>0.031515345098352375</v>
      </c>
    </row>
    <row r="11" spans="1:19" ht="14.25">
      <c r="A11" s="59" t="s">
        <v>20</v>
      </c>
      <c r="B11" s="16">
        <f>VLOOKUP(A11,'[3]Sheet1'!$A$212:$S$259,2,FALSE)</f>
        <v>526</v>
      </c>
      <c r="C11" s="17">
        <f>VLOOKUP(A11,'[3]Sheet1'!$A$212:$S$259,3,FALSE)/100</f>
        <v>0.027555136466027558</v>
      </c>
      <c r="D11" s="16">
        <f>VLOOKUP(A11,'[3]Sheet1'!$A$212:$S$259,4,FALSE)</f>
        <v>127</v>
      </c>
      <c r="E11" s="17">
        <f>VLOOKUP(A11,'[3]Sheet1'!$A$212:$S$259,5,FALSE)/100</f>
        <v>0.03571428571428571</v>
      </c>
      <c r="F11" s="16">
        <f>VLOOKUP(A11,'[3]Sheet1'!$A$212:$S$259,6,FALSE)</f>
        <v>125</v>
      </c>
      <c r="G11" s="17">
        <f>VLOOKUP(A11,'[3]Sheet1'!$A$212:$S$259,7,FALSE)/100</f>
        <v>0.031944799386659846</v>
      </c>
      <c r="H11" s="16">
        <f>VLOOKUP(A11,'[3]Sheet1'!$A$212:$S$259,8,FALSE)</f>
        <v>143</v>
      </c>
      <c r="I11" s="17">
        <f>VLOOKUP(A11,'[3]Sheet1'!$A$212:$S$259,9,FALSE)/100</f>
        <v>0.032903819604233775</v>
      </c>
      <c r="J11" s="16">
        <f>VLOOKUP(A11,'[3]Sheet1'!$A$212:$S$259,10,FALSE)</f>
        <v>90</v>
      </c>
      <c r="K11" s="17">
        <f>VLOOKUP(A11,'[3]Sheet1'!$A$212:$S$259,11,FALSE)/100</f>
        <v>0.03949100482667837</v>
      </c>
      <c r="L11" s="16">
        <f>VLOOKUP(A11,'[3]Sheet1'!$A$212:$S$259,12,FALSE)</f>
        <v>86</v>
      </c>
      <c r="M11" s="17">
        <f>VLOOKUP(A11,'[3]Sheet1'!$A$212:$S$259,13,FALSE)/100</f>
        <v>0.03301343570057581</v>
      </c>
      <c r="N11" s="16">
        <f>VLOOKUP(A11,'[3]Sheet1'!$A$212:$S$259,14,FALSE)</f>
        <v>27</v>
      </c>
      <c r="O11" s="17">
        <f>VLOOKUP(A11,'[3]Sheet1'!$A$212:$S$259,15,FALSE)/100</f>
        <v>0.025592417061611375</v>
      </c>
      <c r="P11" s="16">
        <f>VLOOKUP(A11,'[3]Sheet1'!$A$212:$S$259,16,FALSE)</f>
        <v>21</v>
      </c>
      <c r="Q11" s="17">
        <f>VLOOKUP(A11,'[3]Sheet1'!$A$212:$S$259,17,FALSE)/100</f>
        <v>0.028925619834710745</v>
      </c>
      <c r="R11" s="16">
        <f>VLOOKUP(A11,'[3]Sheet1'!$A$212:$S$259,18,FALSE)</f>
        <v>1145</v>
      </c>
      <c r="S11" s="17">
        <f>VLOOKUP(A11,'[3]Sheet1'!$A$212:$S$259,19,FALSE)/100</f>
        <v>0.030477255183795147</v>
      </c>
    </row>
    <row r="12" spans="1:19" ht="14.25">
      <c r="A12" s="59" t="s">
        <v>21</v>
      </c>
      <c r="B12" s="16">
        <f>VLOOKUP(A12,'[3]Sheet1'!$A$212:$S$259,2,FALSE)</f>
        <v>638</v>
      </c>
      <c r="C12" s="17">
        <f>VLOOKUP(A12,'[3]Sheet1'!$A$212:$S$259,3,FALSE)/100</f>
        <v>0.033422389858033426</v>
      </c>
      <c r="D12" s="16">
        <f>VLOOKUP(A12,'[3]Sheet1'!$A$212:$S$259,4,FALSE)</f>
        <v>74</v>
      </c>
      <c r="E12" s="17">
        <f>VLOOKUP(A12,'[3]Sheet1'!$A$212:$S$259,5,FALSE)/100</f>
        <v>0.02080989876265467</v>
      </c>
      <c r="F12" s="16">
        <f>VLOOKUP(A12,'[3]Sheet1'!$A$212:$S$259,6,FALSE)</f>
        <v>110</v>
      </c>
      <c r="G12" s="17">
        <f>VLOOKUP(A12,'[3]Sheet1'!$A$212:$S$259,7,FALSE)/100</f>
        <v>0.028111423460260673</v>
      </c>
      <c r="H12" s="16">
        <f>VLOOKUP(A12,'[3]Sheet1'!$A$212:$S$259,8,FALSE)</f>
        <v>88</v>
      </c>
      <c r="I12" s="17">
        <f>VLOOKUP(A12,'[3]Sheet1'!$A$212:$S$259,9,FALSE)/100</f>
        <v>0.02024850437183617</v>
      </c>
      <c r="J12" s="16">
        <f>VLOOKUP(A12,'[3]Sheet1'!$A$212:$S$259,10,FALSE)</f>
        <v>46</v>
      </c>
      <c r="K12" s="17">
        <f>VLOOKUP(A12,'[3]Sheet1'!$A$212:$S$259,11,FALSE)/100</f>
        <v>0.020184291355857833</v>
      </c>
      <c r="L12" s="16">
        <f>VLOOKUP(A12,'[3]Sheet1'!$A$212:$S$259,12,FALSE)</f>
        <v>46</v>
      </c>
      <c r="M12" s="17">
        <f>VLOOKUP(A12,'[3]Sheet1'!$A$212:$S$259,13,FALSE)/100</f>
        <v>0.017658349328214973</v>
      </c>
      <c r="N12" s="16">
        <f>VLOOKUP(A12,'[3]Sheet1'!$A$212:$S$259,14,FALSE)</f>
        <v>17</v>
      </c>
      <c r="O12" s="17">
        <f>VLOOKUP(A12,'[3]Sheet1'!$A$212:$S$259,15,FALSE)/100</f>
        <v>0.016113744075829387</v>
      </c>
      <c r="P12" s="16">
        <f>VLOOKUP(A12,'[3]Sheet1'!$A$212:$S$259,16,FALSE)</f>
        <v>14</v>
      </c>
      <c r="Q12" s="17">
        <f>VLOOKUP(A12,'[3]Sheet1'!$A$212:$S$259,17,FALSE)/100</f>
        <v>0.01928374655647383</v>
      </c>
      <c r="R12" s="16">
        <f>VLOOKUP(A12,'[3]Sheet1'!$A$212:$S$259,18,FALSE)</f>
        <v>1033</v>
      </c>
      <c r="S12" s="17">
        <f>VLOOKUP(A12,'[3]Sheet1'!$A$212:$S$259,19,FALSE)/100</f>
        <v>0.02749607389070776</v>
      </c>
    </row>
    <row r="13" spans="1:19" ht="14.25">
      <c r="A13" s="59" t="s">
        <v>22</v>
      </c>
      <c r="B13" s="16">
        <f>VLOOKUP(A13,'[3]Sheet1'!$A$212:$S$259,2,FALSE)</f>
        <v>84</v>
      </c>
      <c r="C13" s="17">
        <f>VLOOKUP(A13,'[3]Sheet1'!$A$212:$S$259,3,FALSE)/100</f>
        <v>0.0044004400440044</v>
      </c>
      <c r="D13" s="16">
        <f>VLOOKUP(A13,'[3]Sheet1'!$A$212:$S$259,4,FALSE)</f>
        <v>9</v>
      </c>
      <c r="E13" s="17">
        <f>VLOOKUP(A13,'[3]Sheet1'!$A$212:$S$259,5,FALSE)/100</f>
        <v>0.002530933633295838</v>
      </c>
      <c r="F13" s="16">
        <f>VLOOKUP(A13,'[3]Sheet1'!$A$212:$S$259,6,FALSE)</f>
        <v>8</v>
      </c>
      <c r="G13" s="17">
        <f>VLOOKUP(A13,'[3]Sheet1'!$A$212:$S$259,7,FALSE)/100</f>
        <v>0.0020444671607462305</v>
      </c>
      <c r="H13" s="16">
        <f>VLOOKUP(A13,'[3]Sheet1'!$A$212:$S$259,8,FALSE)</f>
        <v>17</v>
      </c>
      <c r="I13" s="17">
        <f>VLOOKUP(A13,'[3]Sheet1'!$A$212:$S$259,9,FALSE)/100</f>
        <v>0.003911642890013806</v>
      </c>
      <c r="J13" s="16">
        <f>VLOOKUP(A13,'[3]Sheet1'!$A$212:$S$259,10,FALSE)</f>
        <v>11</v>
      </c>
      <c r="K13" s="17">
        <f>VLOOKUP(A13,'[3]Sheet1'!$A$212:$S$259,11,FALSE)/100</f>
        <v>0.004826678367705134</v>
      </c>
      <c r="L13" s="16">
        <f>VLOOKUP(A13,'[3]Sheet1'!$A$212:$S$259,12,FALSE)</f>
        <v>6</v>
      </c>
      <c r="M13" s="17">
        <f>VLOOKUP(A13,'[3]Sheet1'!$A$212:$S$259,13,FALSE)/100</f>
        <v>0.0023032629558541267</v>
      </c>
      <c r="N13" s="16">
        <f>VLOOKUP(A13,'[3]Sheet1'!$A$212:$S$259,14,FALSE)</f>
        <v>3</v>
      </c>
      <c r="O13" s="17">
        <f>VLOOKUP(A13,'[3]Sheet1'!$A$212:$S$259,15,FALSE)/100</f>
        <v>0.002843601895734597</v>
      </c>
      <c r="P13" s="16">
        <f>VLOOKUP(A13,'[3]Sheet1'!$A$212:$S$259,16,FALSE)</f>
        <v>2</v>
      </c>
      <c r="Q13" s="17">
        <f>VLOOKUP(A13,'[3]Sheet1'!$A$212:$S$259,17,FALSE)/100</f>
        <v>0.0027548209366391185</v>
      </c>
      <c r="R13" s="16">
        <f>VLOOKUP(A13,'[3]Sheet1'!$A$212:$S$259,18,FALSE)</f>
        <v>140</v>
      </c>
      <c r="S13" s="17">
        <f>VLOOKUP(A13,'[3]Sheet1'!$A$212:$S$259,19,FALSE)/100</f>
        <v>0.003726476616359232</v>
      </c>
    </row>
    <row r="14" spans="1:19" ht="14.25">
      <c r="A14" s="59" t="s">
        <v>23</v>
      </c>
      <c r="B14" s="16">
        <f>VLOOKUP(A14,'[3]Sheet1'!$A$212:$S$259,2,FALSE)</f>
        <v>137</v>
      </c>
      <c r="C14" s="17">
        <f>VLOOKUP(A14,'[3]Sheet1'!$A$212:$S$259,3,FALSE)/100</f>
        <v>0.007176908167007176</v>
      </c>
      <c r="D14" s="16">
        <f>VLOOKUP(A14,'[3]Sheet1'!$A$212:$S$259,4,FALSE)</f>
        <v>23</v>
      </c>
      <c r="E14" s="17">
        <f>VLOOKUP(A14,'[3]Sheet1'!$A$212:$S$259,5,FALSE)/100</f>
        <v>0.0064679415073115865</v>
      </c>
      <c r="F14" s="16">
        <f>VLOOKUP(A14,'[3]Sheet1'!$A$212:$S$259,6,FALSE)</f>
        <v>27</v>
      </c>
      <c r="G14" s="17">
        <f>VLOOKUP(A14,'[3]Sheet1'!$A$212:$S$259,7,FALSE)/100</f>
        <v>0.006900076667518528</v>
      </c>
      <c r="H14" s="16">
        <f>VLOOKUP(A14,'[3]Sheet1'!$A$212:$S$259,8,FALSE)</f>
        <v>26</v>
      </c>
      <c r="I14" s="17">
        <f>VLOOKUP(A14,'[3]Sheet1'!$A$212:$S$259,9,FALSE)/100</f>
        <v>0.0059825126553152315</v>
      </c>
      <c r="J14" s="16">
        <f>VLOOKUP(A14,'[3]Sheet1'!$A$212:$S$259,10,FALSE)</f>
        <v>17</v>
      </c>
      <c r="K14" s="17">
        <f>VLOOKUP(A14,'[3]Sheet1'!$A$212:$S$259,11,FALSE)/100</f>
        <v>0.007459412022817024</v>
      </c>
      <c r="L14" s="16">
        <f>VLOOKUP(A14,'[3]Sheet1'!$A$212:$S$259,12,FALSE)</f>
        <v>7</v>
      </c>
      <c r="M14" s="17">
        <f>VLOOKUP(A14,'[3]Sheet1'!$A$212:$S$259,13,FALSE)/100</f>
        <v>0.002687140115163148</v>
      </c>
      <c r="N14" s="16">
        <f>VLOOKUP(A14,'[3]Sheet1'!$A$212:$S$259,14,FALSE)</f>
        <v>9</v>
      </c>
      <c r="O14" s="17">
        <f>VLOOKUP(A14,'[3]Sheet1'!$A$212:$S$259,15,FALSE)/100</f>
        <v>0.008530805687203791</v>
      </c>
      <c r="P14" s="16">
        <f>VLOOKUP(A14,'[3]Sheet1'!$A$212:$S$259,16,FALSE)</f>
        <v>5</v>
      </c>
      <c r="Q14" s="17">
        <f>VLOOKUP(A14,'[3]Sheet1'!$A$212:$S$259,17,FALSE)/100</f>
        <v>0.006887052341597797</v>
      </c>
      <c r="R14" s="16">
        <f>VLOOKUP(A14,'[3]Sheet1'!$A$212:$S$259,18,FALSE)</f>
        <v>251</v>
      </c>
      <c r="S14" s="17">
        <f>VLOOKUP(A14,'[3]Sheet1'!$A$212:$S$259,19,FALSE)/100</f>
        <v>0.006681040219329765</v>
      </c>
    </row>
    <row r="15" spans="1:19" ht="14.25">
      <c r="A15" s="59" t="s">
        <v>24</v>
      </c>
      <c r="B15" s="16">
        <f>VLOOKUP(A15,'[3]Sheet1'!$A$212:$S$259,2,FALSE)</f>
        <v>384</v>
      </c>
      <c r="C15" s="17">
        <f>VLOOKUP(A15,'[3]Sheet1'!$A$212:$S$259,3,FALSE)/100</f>
        <v>0.020116297344020116</v>
      </c>
      <c r="D15" s="16">
        <f>VLOOKUP(A15,'[3]Sheet1'!$A$212:$S$259,4,FALSE)</f>
        <v>67</v>
      </c>
      <c r="E15" s="17">
        <f>VLOOKUP(A15,'[3]Sheet1'!$A$212:$S$259,5,FALSE)/100</f>
        <v>0.018841394825646795</v>
      </c>
      <c r="F15" s="16">
        <f>VLOOKUP(A15,'[3]Sheet1'!$A$212:$S$259,6,FALSE)</f>
        <v>58</v>
      </c>
      <c r="G15" s="17">
        <f>VLOOKUP(A15,'[3]Sheet1'!$A$212:$S$259,7,FALSE)/100</f>
        <v>0.014822386915410168</v>
      </c>
      <c r="H15" s="16">
        <f>VLOOKUP(A15,'[3]Sheet1'!$A$212:$S$259,8,FALSE)</f>
        <v>69</v>
      </c>
      <c r="I15" s="17">
        <f>VLOOKUP(A15,'[3]Sheet1'!$A$212:$S$259,9,FALSE)/100</f>
        <v>0.015876668200644272</v>
      </c>
      <c r="J15" s="16">
        <f>VLOOKUP(A15,'[3]Sheet1'!$A$212:$S$259,10,FALSE)</f>
        <v>31</v>
      </c>
      <c r="K15" s="17">
        <f>VLOOKUP(A15,'[3]Sheet1'!$A$212:$S$259,11,FALSE)/100</f>
        <v>0.013602457218078103</v>
      </c>
      <c r="L15" s="16">
        <f>VLOOKUP(A15,'[3]Sheet1'!$A$212:$S$259,12,FALSE)</f>
        <v>35</v>
      </c>
      <c r="M15" s="17">
        <f>VLOOKUP(A15,'[3]Sheet1'!$A$212:$S$259,13,FALSE)/100</f>
        <v>0.013435700575815739</v>
      </c>
      <c r="N15" s="16">
        <f>VLOOKUP(A15,'[3]Sheet1'!$A$212:$S$259,14,FALSE)</f>
        <v>13</v>
      </c>
      <c r="O15" s="17">
        <f>VLOOKUP(A15,'[3]Sheet1'!$A$212:$S$259,15,FALSE)/100</f>
        <v>0.012322274881516588</v>
      </c>
      <c r="P15" s="16">
        <f>VLOOKUP(A15,'[3]Sheet1'!$A$212:$S$259,16,FALSE)</f>
        <v>9</v>
      </c>
      <c r="Q15" s="17">
        <f>VLOOKUP(A15,'[3]Sheet1'!$A$212:$S$259,17,FALSE)/100</f>
        <v>0.012396694214876033</v>
      </c>
      <c r="R15" s="16">
        <f>VLOOKUP(A15,'[3]Sheet1'!$A$212:$S$259,18,FALSE)</f>
        <v>666</v>
      </c>
      <c r="S15" s="17">
        <f>VLOOKUP(A15,'[3]Sheet1'!$A$212:$S$259,19,FALSE)/100</f>
        <v>0.017727381617823206</v>
      </c>
    </row>
    <row r="16" spans="1:19" ht="14.25">
      <c r="A16" s="59" t="s">
        <v>25</v>
      </c>
      <c r="B16" s="16">
        <f>VLOOKUP(A16,'[3]Sheet1'!$A$212:$S$259,2,FALSE)</f>
        <v>317</v>
      </c>
      <c r="C16" s="17">
        <f>VLOOKUP(A16,'[3]Sheet1'!$A$212:$S$259,3,FALSE)/100</f>
        <v>0.016606422547016605</v>
      </c>
      <c r="D16" s="16">
        <f>VLOOKUP(A16,'[3]Sheet1'!$A$212:$S$259,4,FALSE)</f>
        <v>93</v>
      </c>
      <c r="E16" s="17">
        <f>VLOOKUP(A16,'[3]Sheet1'!$A$212:$S$259,5,FALSE)/100</f>
        <v>0.026152980877390326</v>
      </c>
      <c r="F16" s="16">
        <f>VLOOKUP(A16,'[3]Sheet1'!$A$212:$S$259,6,FALSE)</f>
        <v>73</v>
      </c>
      <c r="G16" s="17">
        <f>VLOOKUP(A16,'[3]Sheet1'!$A$212:$S$259,7,FALSE)/100</f>
        <v>0.018655762841809354</v>
      </c>
      <c r="H16" s="16">
        <f>VLOOKUP(A16,'[3]Sheet1'!$A$212:$S$259,8,FALSE)</f>
        <v>62</v>
      </c>
      <c r="I16" s="17">
        <f>VLOOKUP(A16,'[3]Sheet1'!$A$212:$S$259,9,FALSE)/100</f>
        <v>0.014265991716520939</v>
      </c>
      <c r="J16" s="16">
        <f>VLOOKUP(A16,'[3]Sheet1'!$A$212:$S$259,10,FALSE)</f>
        <v>38</v>
      </c>
      <c r="K16" s="17">
        <f>VLOOKUP(A16,'[3]Sheet1'!$A$212:$S$259,11,FALSE)/100</f>
        <v>0.01667397981570864</v>
      </c>
      <c r="L16" s="16">
        <f>VLOOKUP(A16,'[3]Sheet1'!$A$212:$S$259,12,FALSE)</f>
        <v>28</v>
      </c>
      <c r="M16" s="17">
        <f>VLOOKUP(A16,'[3]Sheet1'!$A$212:$S$259,13,FALSE)/100</f>
        <v>0.010748560460652591</v>
      </c>
      <c r="N16" s="16">
        <f>VLOOKUP(A16,'[3]Sheet1'!$A$212:$S$259,14,FALSE)</f>
        <v>12</v>
      </c>
      <c r="O16" s="17">
        <f>VLOOKUP(A16,'[3]Sheet1'!$A$212:$S$259,15,FALSE)/100</f>
        <v>0.011374407582938388</v>
      </c>
      <c r="P16" s="16">
        <f>VLOOKUP(A16,'[3]Sheet1'!$A$212:$S$259,16,FALSE)</f>
        <v>6</v>
      </c>
      <c r="Q16" s="17">
        <f>VLOOKUP(A16,'[3]Sheet1'!$A$212:$S$259,17,FALSE)/100</f>
        <v>0.008264462809917356</v>
      </c>
      <c r="R16" s="16">
        <f>VLOOKUP(A16,'[3]Sheet1'!$A$212:$S$259,18,FALSE)</f>
        <v>629</v>
      </c>
      <c r="S16" s="17">
        <f>VLOOKUP(A16,'[3]Sheet1'!$A$212:$S$259,19,FALSE)/100</f>
        <v>0.016742527083499693</v>
      </c>
    </row>
    <row r="17" spans="1:19" ht="14.25">
      <c r="A17" s="59" t="s">
        <v>26</v>
      </c>
      <c r="B17" s="16">
        <f>VLOOKUP(A17,'[3]Sheet1'!$A$212:$S$259,2,FALSE)</f>
        <v>217</v>
      </c>
      <c r="C17" s="17">
        <f>VLOOKUP(A17,'[3]Sheet1'!$A$212:$S$259,3,FALSE)/100</f>
        <v>0.011367803447011368</v>
      </c>
      <c r="D17" s="16">
        <f>VLOOKUP(A17,'[3]Sheet1'!$A$212:$S$259,4,FALSE)</f>
        <v>32</v>
      </c>
      <c r="E17" s="17">
        <f>VLOOKUP(A17,'[3]Sheet1'!$A$212:$S$259,5,FALSE)/100</f>
        <v>0.008998875140607425</v>
      </c>
      <c r="F17" s="16">
        <f>VLOOKUP(A17,'[3]Sheet1'!$A$212:$S$259,6,FALSE)</f>
        <v>38</v>
      </c>
      <c r="G17" s="17">
        <f>VLOOKUP(A17,'[3]Sheet1'!$A$212:$S$259,7,FALSE)/100</f>
        <v>0.009711219013544594</v>
      </c>
      <c r="H17" s="16">
        <f>VLOOKUP(A17,'[3]Sheet1'!$A$212:$S$259,8,FALSE)</f>
        <v>21</v>
      </c>
      <c r="I17" s="17">
        <f>VLOOKUP(A17,'[3]Sheet1'!$A$212:$S$259,9,FALSE)/100</f>
        <v>0.004832029452369995</v>
      </c>
      <c r="J17" s="16">
        <f>VLOOKUP(A17,'[3]Sheet1'!$A$212:$S$259,10,FALSE)</f>
        <v>15</v>
      </c>
      <c r="K17" s="17">
        <f>VLOOKUP(A17,'[3]Sheet1'!$A$212:$S$259,11,FALSE)/100</f>
        <v>0.006581834137779726</v>
      </c>
      <c r="L17" s="16">
        <f>VLOOKUP(A17,'[3]Sheet1'!$A$212:$S$259,12,FALSE)</f>
        <v>15</v>
      </c>
      <c r="M17" s="17">
        <f>VLOOKUP(A17,'[3]Sheet1'!$A$212:$S$259,13,FALSE)/100</f>
        <v>0.005758157389635317</v>
      </c>
      <c r="N17" s="16">
        <f>VLOOKUP(A17,'[3]Sheet1'!$A$212:$S$259,14,FALSE)</f>
        <v>6</v>
      </c>
      <c r="O17" s="17">
        <f>VLOOKUP(A17,'[3]Sheet1'!$A$212:$S$259,15,FALSE)/100</f>
        <v>0.005687203791469194</v>
      </c>
      <c r="P17" s="16">
        <f>VLOOKUP(A17,'[3]Sheet1'!$A$212:$S$259,16,FALSE)</f>
        <v>5</v>
      </c>
      <c r="Q17" s="17">
        <f>VLOOKUP(A17,'[3]Sheet1'!$A$212:$S$259,17,FALSE)/100</f>
        <v>0.006887052341597797</v>
      </c>
      <c r="R17" s="16">
        <f>VLOOKUP(A17,'[3]Sheet1'!$A$212:$S$259,18,FALSE)</f>
        <v>349</v>
      </c>
      <c r="S17" s="17">
        <f>VLOOKUP(A17,'[3]Sheet1'!$A$212:$S$259,19,FALSE)/100</f>
        <v>0.009289573850781229</v>
      </c>
    </row>
    <row r="18" spans="1:19" ht="14.25">
      <c r="A18" s="59" t="s">
        <v>27</v>
      </c>
      <c r="B18" s="16">
        <f>VLOOKUP(A18,'[3]Sheet1'!$A$212:$S$259,2,FALSE)</f>
        <v>121</v>
      </c>
      <c r="C18" s="17">
        <f>VLOOKUP(A18,'[3]Sheet1'!$A$212:$S$259,3,FALSE)/100</f>
        <v>0.006338729111006339</v>
      </c>
      <c r="D18" s="16">
        <f>VLOOKUP(A18,'[3]Sheet1'!$A$212:$S$259,4,FALSE)</f>
        <v>16</v>
      </c>
      <c r="E18" s="17">
        <f>VLOOKUP(A18,'[3]Sheet1'!$A$212:$S$259,5,FALSE)/100</f>
        <v>0.0044994375703037125</v>
      </c>
      <c r="F18" s="16">
        <f>VLOOKUP(A18,'[3]Sheet1'!$A$212:$S$259,6,FALSE)</f>
        <v>10</v>
      </c>
      <c r="G18" s="17">
        <f>VLOOKUP(A18,'[3]Sheet1'!$A$212:$S$259,7,FALSE)/100</f>
        <v>0.0025555839509327884</v>
      </c>
      <c r="H18" s="16">
        <f>VLOOKUP(A18,'[3]Sheet1'!$A$212:$S$259,8,FALSE)</f>
        <v>9</v>
      </c>
      <c r="I18" s="17">
        <f>VLOOKUP(A18,'[3]Sheet1'!$A$212:$S$259,9,FALSE)/100</f>
        <v>0.0020708697653014268</v>
      </c>
      <c r="J18" s="16">
        <f>VLOOKUP(A18,'[3]Sheet1'!$A$212:$S$259,10,FALSE)</f>
        <v>10</v>
      </c>
      <c r="K18" s="17">
        <f>VLOOKUP(A18,'[3]Sheet1'!$A$212:$S$259,11,FALSE)/100</f>
        <v>0.004387889425186486</v>
      </c>
      <c r="L18" s="16">
        <f>VLOOKUP(A18,'[3]Sheet1'!$A$212:$S$259,12,FALSE)</f>
        <v>10</v>
      </c>
      <c r="M18" s="17">
        <f>VLOOKUP(A18,'[3]Sheet1'!$A$212:$S$259,13,FALSE)/100</f>
        <v>0.003838771593090211</v>
      </c>
      <c r="N18" s="16">
        <f>VLOOKUP(A18,'[3]Sheet1'!$A$212:$S$259,14,FALSE)</f>
        <v>5</v>
      </c>
      <c r="O18" s="17">
        <f>VLOOKUP(A18,'[3]Sheet1'!$A$212:$S$259,15,FALSE)/100</f>
        <v>0.004739336492890996</v>
      </c>
      <c r="P18" s="16">
        <f>VLOOKUP(A18,'[3]Sheet1'!$A$212:$S$259,16,FALSE)</f>
        <v>3</v>
      </c>
      <c r="Q18" s="17">
        <f>VLOOKUP(A18,'[3]Sheet1'!$A$212:$S$259,17,FALSE)/100</f>
        <v>0.004132231404958678</v>
      </c>
      <c r="R18" s="16">
        <f>VLOOKUP(A18,'[3]Sheet1'!$A$212:$S$259,18,FALSE)</f>
        <v>184</v>
      </c>
      <c r="S18" s="17">
        <f>VLOOKUP(A18,'[3]Sheet1'!$A$212:$S$259,19,FALSE)/100</f>
        <v>0.004897654981500706</v>
      </c>
    </row>
    <row r="19" spans="1:19" ht="14.25">
      <c r="A19" s="59" t="s">
        <v>28</v>
      </c>
      <c r="B19" s="16">
        <f>VLOOKUP(A19,'[3]Sheet1'!$A$212:$S$259,2,FALSE)</f>
        <v>92</v>
      </c>
      <c r="C19" s="17">
        <f>VLOOKUP(A19,'[3]Sheet1'!$A$212:$S$259,3,FALSE)/100</f>
        <v>0.00481952957200482</v>
      </c>
      <c r="D19" s="16">
        <f>VLOOKUP(A19,'[3]Sheet1'!$A$212:$S$259,4,FALSE)</f>
        <v>31</v>
      </c>
      <c r="E19" s="17">
        <f>VLOOKUP(A19,'[3]Sheet1'!$A$212:$S$259,5,FALSE)/100</f>
        <v>0.008717660292463443</v>
      </c>
      <c r="F19" s="16">
        <f>VLOOKUP(A19,'[3]Sheet1'!$A$212:$S$259,6,FALSE)</f>
        <v>29</v>
      </c>
      <c r="G19" s="17">
        <f>VLOOKUP(A19,'[3]Sheet1'!$A$212:$S$259,7,FALSE)/100</f>
        <v>0.007411193457705084</v>
      </c>
      <c r="H19" s="16">
        <f>VLOOKUP(A19,'[3]Sheet1'!$A$212:$S$259,8,FALSE)</f>
        <v>22</v>
      </c>
      <c r="I19" s="17">
        <f>VLOOKUP(A19,'[3]Sheet1'!$A$212:$S$259,9,FALSE)/100</f>
        <v>0.0050621260929590425</v>
      </c>
      <c r="J19" s="16">
        <f>VLOOKUP(A19,'[3]Sheet1'!$A$212:$S$259,10,FALSE)</f>
        <v>18</v>
      </c>
      <c r="K19" s="17">
        <f>VLOOKUP(A19,'[3]Sheet1'!$A$212:$S$259,11,FALSE)/100</f>
        <v>0.007898200965335672</v>
      </c>
      <c r="L19" s="16">
        <f>VLOOKUP(A19,'[3]Sheet1'!$A$212:$S$259,12,FALSE)</f>
        <v>5</v>
      </c>
      <c r="M19" s="17">
        <f>VLOOKUP(A19,'[3]Sheet1'!$A$212:$S$259,13,FALSE)/100</f>
        <v>0.0019193857965451055</v>
      </c>
      <c r="N19" s="16">
        <f>VLOOKUP(A19,'[3]Sheet1'!$A$212:$S$259,14,FALSE)</f>
        <v>7</v>
      </c>
      <c r="O19" s="17">
        <f>VLOOKUP(A19,'[3]Sheet1'!$A$212:$S$259,15,FALSE)/100</f>
        <v>0.006635071090047393</v>
      </c>
      <c r="P19" s="16">
        <f>VLOOKUP(A19,'[3]Sheet1'!$A$212:$S$259,16,FALSE)</f>
        <v>4</v>
      </c>
      <c r="Q19" s="17">
        <f>VLOOKUP(A19,'[3]Sheet1'!$A$212:$S$259,17,FALSE)/100</f>
        <v>0.005509641873278237</v>
      </c>
      <c r="R19" s="16">
        <f>VLOOKUP(A19,'[3]Sheet1'!$A$212:$S$259,18,FALSE)</f>
        <v>208</v>
      </c>
      <c r="S19" s="17">
        <f>VLOOKUP(A19,'[3]Sheet1'!$A$212:$S$259,19,FALSE)/100</f>
        <v>0.005536479544305145</v>
      </c>
    </row>
    <row r="20" spans="1:19" ht="14.25">
      <c r="A20" s="59" t="s">
        <v>29</v>
      </c>
      <c r="B20" s="16">
        <f>VLOOKUP(A20,'[3]Sheet1'!$A$212:$S$259,2,FALSE)</f>
        <v>513</v>
      </c>
      <c r="C20" s="17">
        <f>VLOOKUP(A20,'[3]Sheet1'!$A$212:$S$259,3,FALSE)/100</f>
        <v>0.02687411598302687</v>
      </c>
      <c r="D20" s="16">
        <f>VLOOKUP(A20,'[3]Sheet1'!$A$212:$S$259,4,FALSE)</f>
        <v>97</v>
      </c>
      <c r="E20" s="17">
        <f>VLOOKUP(A20,'[3]Sheet1'!$A$212:$S$259,5,FALSE)/100</f>
        <v>0.027277840269966252</v>
      </c>
      <c r="F20" s="16">
        <f>VLOOKUP(A20,'[3]Sheet1'!$A$212:$S$259,6,FALSE)</f>
        <v>113</v>
      </c>
      <c r="G20" s="17">
        <f>VLOOKUP(A20,'[3]Sheet1'!$A$212:$S$259,7,FALSE)/100</f>
        <v>0.0288780986455405</v>
      </c>
      <c r="H20" s="16">
        <f>VLOOKUP(A20,'[3]Sheet1'!$A$212:$S$259,8,FALSE)</f>
        <v>126</v>
      </c>
      <c r="I20" s="17">
        <f>VLOOKUP(A20,'[3]Sheet1'!$A$212:$S$259,9,FALSE)/100</f>
        <v>0.028992176714219973</v>
      </c>
      <c r="J20" s="16">
        <f>VLOOKUP(A20,'[3]Sheet1'!$A$212:$S$259,10,FALSE)</f>
        <v>66</v>
      </c>
      <c r="K20" s="17">
        <f>VLOOKUP(A20,'[3]Sheet1'!$A$212:$S$259,11,FALSE)/100</f>
        <v>0.028960070206230804</v>
      </c>
      <c r="L20" s="16">
        <f>VLOOKUP(A20,'[3]Sheet1'!$A$212:$S$259,12,FALSE)</f>
        <v>104</v>
      </c>
      <c r="M20" s="17">
        <f>VLOOKUP(A20,'[3]Sheet1'!$A$212:$S$259,13,FALSE)/100</f>
        <v>0.039923224568138196</v>
      </c>
      <c r="N20" s="16">
        <f>VLOOKUP(A20,'[3]Sheet1'!$A$212:$S$259,14,FALSE)</f>
        <v>39</v>
      </c>
      <c r="O20" s="17">
        <f>VLOOKUP(A20,'[3]Sheet1'!$A$212:$S$259,15,FALSE)/100</f>
        <v>0.03696682464454976</v>
      </c>
      <c r="P20" s="16">
        <f>VLOOKUP(A20,'[3]Sheet1'!$A$212:$S$259,16,FALSE)</f>
        <v>16</v>
      </c>
      <c r="Q20" s="17">
        <f>VLOOKUP(A20,'[3]Sheet1'!$A$212:$S$259,17,FALSE)/100</f>
        <v>0.02203856749311295</v>
      </c>
      <c r="R20" s="16">
        <f>VLOOKUP(A20,'[3]Sheet1'!$A$212:$S$259,18,FALSE)</f>
        <v>1074</v>
      </c>
      <c r="S20" s="17">
        <f>VLOOKUP(A20,'[3]Sheet1'!$A$212:$S$259,19,FALSE)/100</f>
        <v>0.028587399185498682</v>
      </c>
    </row>
    <row r="21" spans="1:19" ht="14.25">
      <c r="A21" s="59" t="s">
        <v>30</v>
      </c>
      <c r="B21" s="16">
        <f>VLOOKUP(A21,'[3]Sheet1'!$A$212:$S$259,2,FALSE)</f>
        <v>317</v>
      </c>
      <c r="C21" s="17">
        <f>VLOOKUP(A21,'[3]Sheet1'!$A$212:$S$259,3,FALSE)/100</f>
        <v>0.016606422547016605</v>
      </c>
      <c r="D21" s="16">
        <f>VLOOKUP(A21,'[3]Sheet1'!$A$212:$S$259,4,FALSE)</f>
        <v>54</v>
      </c>
      <c r="E21" s="17">
        <f>VLOOKUP(A21,'[3]Sheet1'!$A$212:$S$259,5,FALSE)/100</f>
        <v>0.015185601799775027</v>
      </c>
      <c r="F21" s="16">
        <f>VLOOKUP(A21,'[3]Sheet1'!$A$212:$S$259,6,FALSE)</f>
        <v>70</v>
      </c>
      <c r="G21" s="17">
        <f>VLOOKUP(A21,'[3]Sheet1'!$A$212:$S$259,7,FALSE)/100</f>
        <v>0.017889087656529516</v>
      </c>
      <c r="H21" s="16">
        <f>VLOOKUP(A21,'[3]Sheet1'!$A$212:$S$259,8,FALSE)</f>
        <v>48</v>
      </c>
      <c r="I21" s="17">
        <f>VLOOKUP(A21,'[3]Sheet1'!$A$212:$S$259,9,FALSE)/100</f>
        <v>0.011044638748274277</v>
      </c>
      <c r="J21" s="16">
        <f>VLOOKUP(A21,'[3]Sheet1'!$A$212:$S$259,10,FALSE)</f>
        <v>43</v>
      </c>
      <c r="K21" s="17">
        <f>VLOOKUP(A21,'[3]Sheet1'!$A$212:$S$259,11,FALSE)/100</f>
        <v>0.018867924528301886</v>
      </c>
      <c r="L21" s="16">
        <f>VLOOKUP(A21,'[3]Sheet1'!$A$212:$S$259,12,FALSE)</f>
        <v>47</v>
      </c>
      <c r="M21" s="17">
        <f>VLOOKUP(A21,'[3]Sheet1'!$A$212:$S$259,13,FALSE)/100</f>
        <v>0.01804222648752399</v>
      </c>
      <c r="N21" s="16">
        <f>VLOOKUP(A21,'[3]Sheet1'!$A$212:$S$259,14,FALSE)</f>
        <v>14</v>
      </c>
      <c r="O21" s="17">
        <f>VLOOKUP(A21,'[3]Sheet1'!$A$212:$S$259,15,FALSE)/100</f>
        <v>0.013270142180094787</v>
      </c>
      <c r="P21" s="16">
        <f>VLOOKUP(A21,'[3]Sheet1'!$A$212:$S$259,16,FALSE)</f>
        <v>7</v>
      </c>
      <c r="Q21" s="17">
        <f>VLOOKUP(A21,'[3]Sheet1'!$A$212:$S$259,17,FALSE)/100</f>
        <v>0.009641873278236915</v>
      </c>
      <c r="R21" s="16">
        <f>VLOOKUP(A21,'[3]Sheet1'!$A$212:$S$259,18,FALSE)</f>
        <v>600</v>
      </c>
      <c r="S21" s="17">
        <f>VLOOKUP(A21,'[3]Sheet1'!$A$212:$S$259,19,FALSE)/100</f>
        <v>0.015970614070110994</v>
      </c>
    </row>
    <row r="22" spans="1:19" ht="14.25">
      <c r="A22" s="59" t="s">
        <v>31</v>
      </c>
      <c r="B22" s="16">
        <f>VLOOKUP(A22,'[3]Sheet1'!$A$212:$S$259,2,FALSE)</f>
        <v>107</v>
      </c>
      <c r="C22" s="17">
        <f>VLOOKUP(A22,'[3]Sheet1'!$A$212:$S$259,3,FALSE)/100</f>
        <v>0.005605322437005606</v>
      </c>
      <c r="D22" s="16">
        <f>VLOOKUP(A22,'[3]Sheet1'!$A$212:$S$259,4,FALSE)</f>
        <v>28</v>
      </c>
      <c r="E22" s="17">
        <f>VLOOKUP(A22,'[3]Sheet1'!$A$212:$S$259,5,FALSE)/100</f>
        <v>0.007874015748031496</v>
      </c>
      <c r="F22" s="16">
        <f>VLOOKUP(A22,'[3]Sheet1'!$A$212:$S$259,6,FALSE)</f>
        <v>17</v>
      </c>
      <c r="G22" s="17">
        <f>VLOOKUP(A22,'[3]Sheet1'!$A$212:$S$259,7,FALSE)/100</f>
        <v>0.00434449271658574</v>
      </c>
      <c r="H22" s="16">
        <f>VLOOKUP(A22,'[3]Sheet1'!$A$212:$S$259,8,FALSE)</f>
        <v>21</v>
      </c>
      <c r="I22" s="17">
        <f>VLOOKUP(A22,'[3]Sheet1'!$A$212:$S$259,9,FALSE)/100</f>
        <v>0.004832029452369995</v>
      </c>
      <c r="J22" s="16">
        <f>VLOOKUP(A22,'[3]Sheet1'!$A$212:$S$259,10,FALSE)</f>
        <v>6</v>
      </c>
      <c r="K22" s="17">
        <f>VLOOKUP(A22,'[3]Sheet1'!$A$212:$S$259,11,FALSE)/100</f>
        <v>0.0026327336551118913</v>
      </c>
      <c r="L22" s="16">
        <f>VLOOKUP(A22,'[3]Sheet1'!$A$212:$S$259,12,FALSE)</f>
        <v>20</v>
      </c>
      <c r="M22" s="17">
        <f>VLOOKUP(A22,'[3]Sheet1'!$A$212:$S$259,13,FALSE)/100</f>
        <v>0.007677543186180422</v>
      </c>
      <c r="N22" s="16">
        <f>VLOOKUP(A22,'[3]Sheet1'!$A$212:$S$259,14,FALSE)</f>
        <v>4</v>
      </c>
      <c r="O22" s="17">
        <f>VLOOKUP(A22,'[3]Sheet1'!$A$212:$S$259,15,FALSE)/100</f>
        <v>0.0037914691943127963</v>
      </c>
      <c r="P22" s="16">
        <f>VLOOKUP(A22,'[3]Sheet1'!$A$212:$S$259,16,FALSE)</f>
        <v>2</v>
      </c>
      <c r="Q22" s="17">
        <f>VLOOKUP(A22,'[3]Sheet1'!$A$212:$S$259,17,FALSE)/100</f>
        <v>0.0027548209366391185</v>
      </c>
      <c r="R22" s="16">
        <f>VLOOKUP(A22,'[3]Sheet1'!$A$212:$S$259,18,FALSE)</f>
        <v>205</v>
      </c>
      <c r="S22" s="17">
        <f>VLOOKUP(A22,'[3]Sheet1'!$A$212:$S$259,19,FALSE)/100</f>
        <v>0.00545662647395459</v>
      </c>
    </row>
    <row r="23" spans="1:19" ht="14.25">
      <c r="A23" s="59" t="s">
        <v>32</v>
      </c>
      <c r="B23" s="16">
        <f>VLOOKUP(A23,'[3]Sheet1'!$A$212:$S$259,2,FALSE)</f>
        <v>1027</v>
      </c>
      <c r="C23" s="17">
        <f>VLOOKUP(A23,'[3]Sheet1'!$A$212:$S$259,3,FALSE)/100</f>
        <v>0.0538006181570538</v>
      </c>
      <c r="D23" s="16">
        <f>VLOOKUP(A23,'[3]Sheet1'!$A$212:$S$259,4,FALSE)</f>
        <v>193</v>
      </c>
      <c r="E23" s="17">
        <f>VLOOKUP(A23,'[3]Sheet1'!$A$212:$S$259,5,FALSE)/100</f>
        <v>0.05427446569178852</v>
      </c>
      <c r="F23" s="16">
        <f>VLOOKUP(A23,'[3]Sheet1'!$A$212:$S$259,6,FALSE)</f>
        <v>159</v>
      </c>
      <c r="G23" s="17">
        <f>VLOOKUP(A23,'[3]Sheet1'!$A$212:$S$259,7,FALSE)/100</f>
        <v>0.040633784819831334</v>
      </c>
      <c r="H23" s="16">
        <f>VLOOKUP(A23,'[3]Sheet1'!$A$212:$S$259,8,FALSE)</f>
        <v>163</v>
      </c>
      <c r="I23" s="17">
        <f>VLOOKUP(A23,'[3]Sheet1'!$A$212:$S$259,9,FALSE)/100</f>
        <v>0.037505752416014726</v>
      </c>
      <c r="J23" s="16">
        <f>VLOOKUP(A23,'[3]Sheet1'!$A$212:$S$259,10,FALSE)</f>
        <v>83</v>
      </c>
      <c r="K23" s="17">
        <f>VLOOKUP(A23,'[3]Sheet1'!$A$212:$S$259,11,FALSE)/100</f>
        <v>0.03641948222904782</v>
      </c>
      <c r="L23" s="16">
        <f>VLOOKUP(A23,'[3]Sheet1'!$A$212:$S$259,12,FALSE)</f>
        <v>123</v>
      </c>
      <c r="M23" s="17">
        <f>VLOOKUP(A23,'[3]Sheet1'!$A$212:$S$259,13,FALSE)/100</f>
        <v>0.047216890595009595</v>
      </c>
      <c r="N23" s="16">
        <f>VLOOKUP(A23,'[3]Sheet1'!$A$212:$S$259,14,FALSE)</f>
        <v>49</v>
      </c>
      <c r="O23" s="17">
        <f>VLOOKUP(A23,'[3]Sheet1'!$A$212:$S$259,15,FALSE)/100</f>
        <v>0.04644549763033176</v>
      </c>
      <c r="P23" s="16">
        <f>VLOOKUP(A23,'[3]Sheet1'!$A$212:$S$259,16,FALSE)</f>
        <v>24</v>
      </c>
      <c r="Q23" s="17">
        <f>VLOOKUP(A23,'[3]Sheet1'!$A$212:$S$259,17,FALSE)/100</f>
        <v>0.03305785123966942</v>
      </c>
      <c r="R23" s="16">
        <f>VLOOKUP(A23,'[3]Sheet1'!$A$212:$S$259,18,FALSE)</f>
        <v>1821</v>
      </c>
      <c r="S23" s="17">
        <f>VLOOKUP(A23,'[3]Sheet1'!$A$212:$S$259,19,FALSE)/100</f>
        <v>0.04847081370278687</v>
      </c>
    </row>
    <row r="24" spans="1:19" ht="14.25">
      <c r="A24" s="59" t="s">
        <v>33</v>
      </c>
      <c r="B24" s="16">
        <f>VLOOKUP(A24,'[3]Sheet1'!$A$212:$S$259,2,FALSE)</f>
        <v>191</v>
      </c>
      <c r="C24" s="17">
        <f>VLOOKUP(A24,'[3]Sheet1'!$A$212:$S$259,3,FALSE)/100</f>
        <v>0.010005762481010006</v>
      </c>
      <c r="D24" s="16">
        <f>VLOOKUP(A24,'[3]Sheet1'!$A$212:$S$259,4,FALSE)</f>
        <v>34</v>
      </c>
      <c r="E24" s="17">
        <f>VLOOKUP(A24,'[3]Sheet1'!$A$212:$S$259,5,FALSE)/100</f>
        <v>0.009561304836895388</v>
      </c>
      <c r="F24" s="16">
        <f>VLOOKUP(A24,'[3]Sheet1'!$A$212:$S$259,6,FALSE)</f>
        <v>32</v>
      </c>
      <c r="G24" s="17">
        <f>VLOOKUP(A24,'[3]Sheet1'!$A$212:$S$259,7,FALSE)/100</f>
        <v>0.008177868642984922</v>
      </c>
      <c r="H24" s="16">
        <f>VLOOKUP(A24,'[3]Sheet1'!$A$212:$S$259,8,FALSE)</f>
        <v>30</v>
      </c>
      <c r="I24" s="17">
        <f>VLOOKUP(A24,'[3]Sheet1'!$A$212:$S$259,9,FALSE)/100</f>
        <v>0.006902899217671422</v>
      </c>
      <c r="J24" s="16">
        <f>VLOOKUP(A24,'[3]Sheet1'!$A$212:$S$259,10,FALSE)</f>
        <v>17</v>
      </c>
      <c r="K24" s="17">
        <f>VLOOKUP(A24,'[3]Sheet1'!$A$212:$S$259,11,FALSE)/100</f>
        <v>0.007459412022817024</v>
      </c>
      <c r="L24" s="16">
        <f>VLOOKUP(A24,'[3]Sheet1'!$A$212:$S$259,12,FALSE)</f>
        <v>19</v>
      </c>
      <c r="M24" s="17">
        <f>VLOOKUP(A24,'[3]Sheet1'!$A$212:$S$259,13,FALSE)/100</f>
        <v>0.007293666026871401</v>
      </c>
      <c r="N24" s="16">
        <f>VLOOKUP(A24,'[3]Sheet1'!$A$212:$S$259,14,FALSE)</f>
        <v>15</v>
      </c>
      <c r="O24" s="17">
        <f>VLOOKUP(A24,'[3]Sheet1'!$A$212:$S$259,15,FALSE)/100</f>
        <v>0.014218009478672987</v>
      </c>
      <c r="P24" s="16">
        <f>VLOOKUP(A24,'[3]Sheet1'!$A$212:$S$259,16,FALSE)</f>
        <v>6</v>
      </c>
      <c r="Q24" s="17">
        <f>VLOOKUP(A24,'[3]Sheet1'!$A$212:$S$259,17,FALSE)/100</f>
        <v>0.008264462809917356</v>
      </c>
      <c r="R24" s="16">
        <f>VLOOKUP(A24,'[3]Sheet1'!$A$212:$S$259,18,FALSE)</f>
        <v>344</v>
      </c>
      <c r="S24" s="17">
        <f>VLOOKUP(A24,'[3]Sheet1'!$A$212:$S$259,19,FALSE)/100</f>
        <v>0.009156485400196972</v>
      </c>
    </row>
    <row r="25" spans="1:19" ht="14.25">
      <c r="A25" s="59" t="s">
        <v>34</v>
      </c>
      <c r="B25" s="16">
        <f>VLOOKUP(A25,'[3]Sheet1'!$A$212:$S$259,2,FALSE)</f>
        <v>397</v>
      </c>
      <c r="C25" s="17">
        <f>VLOOKUP(A25,'[3]Sheet1'!$A$212:$S$259,3,FALSE)/100</f>
        <v>0.020797317827020798</v>
      </c>
      <c r="D25" s="16">
        <f>VLOOKUP(A25,'[3]Sheet1'!$A$212:$S$259,4,FALSE)</f>
        <v>97</v>
      </c>
      <c r="E25" s="17">
        <f>VLOOKUP(A25,'[3]Sheet1'!$A$212:$S$259,5,FALSE)/100</f>
        <v>0.027277840269966252</v>
      </c>
      <c r="F25" s="16">
        <f>VLOOKUP(A25,'[3]Sheet1'!$A$212:$S$259,6,FALSE)</f>
        <v>65</v>
      </c>
      <c r="G25" s="17">
        <f>VLOOKUP(A25,'[3]Sheet1'!$A$212:$S$259,7,FALSE)/100</f>
        <v>0.016611295681063124</v>
      </c>
      <c r="H25" s="16">
        <f>VLOOKUP(A25,'[3]Sheet1'!$A$212:$S$259,8,FALSE)</f>
        <v>83</v>
      </c>
      <c r="I25" s="17">
        <f>VLOOKUP(A25,'[3]Sheet1'!$A$212:$S$259,9,FALSE)/100</f>
        <v>0.019098021168890936</v>
      </c>
      <c r="J25" s="16">
        <f>VLOOKUP(A25,'[3]Sheet1'!$A$212:$S$259,10,FALSE)</f>
        <v>44</v>
      </c>
      <c r="K25" s="17">
        <f>VLOOKUP(A25,'[3]Sheet1'!$A$212:$S$259,11,FALSE)/100</f>
        <v>0.019306713470820535</v>
      </c>
      <c r="L25" s="16">
        <f>VLOOKUP(A25,'[3]Sheet1'!$A$212:$S$259,12,FALSE)</f>
        <v>48</v>
      </c>
      <c r="M25" s="17">
        <f>VLOOKUP(A25,'[3]Sheet1'!$A$212:$S$259,13,FALSE)/100</f>
        <v>0.018426103646833013</v>
      </c>
      <c r="N25" s="16">
        <f>VLOOKUP(A25,'[3]Sheet1'!$A$212:$S$259,14,FALSE)</f>
        <v>7</v>
      </c>
      <c r="O25" s="17">
        <f>VLOOKUP(A25,'[3]Sheet1'!$A$212:$S$259,15,FALSE)/100</f>
        <v>0.006635071090047393</v>
      </c>
      <c r="P25" s="16">
        <f>VLOOKUP(A25,'[3]Sheet1'!$A$212:$S$259,16,FALSE)</f>
        <v>7</v>
      </c>
      <c r="Q25" s="17">
        <f>VLOOKUP(A25,'[3]Sheet1'!$A$212:$S$259,17,FALSE)/100</f>
        <v>0.009641873278236915</v>
      </c>
      <c r="R25" s="16">
        <f>VLOOKUP(A25,'[3]Sheet1'!$A$212:$S$259,18,FALSE)</f>
        <v>748</v>
      </c>
      <c r="S25" s="17">
        <f>VLOOKUP(A25,'[3]Sheet1'!$A$212:$S$259,19,FALSE)/100</f>
        <v>0.019910032207405042</v>
      </c>
    </row>
    <row r="26" spans="1:19" ht="14.25">
      <c r="A26" s="59" t="s">
        <v>35</v>
      </c>
      <c r="B26" s="16">
        <f>VLOOKUP(A26,'[3]Sheet1'!$A$212:$S$259,2,FALSE)</f>
        <v>160</v>
      </c>
      <c r="C26" s="17">
        <f>VLOOKUP(A26,'[3]Sheet1'!$A$212:$S$259,3,FALSE)/100</f>
        <v>0.008381790560008382</v>
      </c>
      <c r="D26" s="16">
        <f>VLOOKUP(A26,'[3]Sheet1'!$A$212:$S$259,4,FALSE)</f>
        <v>32</v>
      </c>
      <c r="E26" s="17">
        <f>VLOOKUP(A26,'[3]Sheet1'!$A$212:$S$259,5,FALSE)/100</f>
        <v>0.008998875140607425</v>
      </c>
      <c r="F26" s="16">
        <f>VLOOKUP(A26,'[3]Sheet1'!$A$212:$S$259,6,FALSE)</f>
        <v>43</v>
      </c>
      <c r="G26" s="17">
        <f>VLOOKUP(A26,'[3]Sheet1'!$A$212:$S$259,7,FALSE)/100</f>
        <v>0.01098901098901099</v>
      </c>
      <c r="H26" s="16">
        <f>VLOOKUP(A26,'[3]Sheet1'!$A$212:$S$259,8,FALSE)</f>
        <v>52</v>
      </c>
      <c r="I26" s="17">
        <f>VLOOKUP(A26,'[3]Sheet1'!$A$212:$S$259,9,FALSE)/100</f>
        <v>0.011965025310630463</v>
      </c>
      <c r="J26" s="16">
        <f>VLOOKUP(A26,'[3]Sheet1'!$A$212:$S$259,10,FALSE)</f>
        <v>19</v>
      </c>
      <c r="K26" s="17">
        <f>VLOOKUP(A26,'[3]Sheet1'!$A$212:$S$259,11,FALSE)/100</f>
        <v>0.00833698990785432</v>
      </c>
      <c r="L26" s="16">
        <f>VLOOKUP(A26,'[3]Sheet1'!$A$212:$S$259,12,FALSE)</f>
        <v>44</v>
      </c>
      <c r="M26" s="17">
        <f>VLOOKUP(A26,'[3]Sheet1'!$A$212:$S$259,13,FALSE)/100</f>
        <v>0.01689059500959693</v>
      </c>
      <c r="N26" s="16">
        <f>VLOOKUP(A26,'[3]Sheet1'!$A$212:$S$259,14,FALSE)</f>
        <v>22</v>
      </c>
      <c r="O26" s="17">
        <f>VLOOKUP(A26,'[3]Sheet1'!$A$212:$S$259,15,FALSE)/100</f>
        <v>0.020853080568720383</v>
      </c>
      <c r="P26" s="16">
        <f>VLOOKUP(A26,'[3]Sheet1'!$A$212:$S$259,16,FALSE)</f>
        <v>16</v>
      </c>
      <c r="Q26" s="17">
        <f>VLOOKUP(A26,'[3]Sheet1'!$A$212:$S$259,17,FALSE)/100</f>
        <v>0.02203856749311295</v>
      </c>
      <c r="R26" s="16">
        <f>VLOOKUP(A26,'[3]Sheet1'!$A$212:$S$259,18,FALSE)</f>
        <v>388</v>
      </c>
      <c r="S26" s="17">
        <f>VLOOKUP(A26,'[3]Sheet1'!$A$212:$S$259,19,FALSE)/100</f>
        <v>0.010327663765338444</v>
      </c>
    </row>
    <row r="27" spans="1:19" ht="14.25">
      <c r="A27" s="59" t="s">
        <v>36</v>
      </c>
      <c r="B27" s="16">
        <f>VLOOKUP(A27,'[3]Sheet1'!$A$212:$S$259,2,FALSE)</f>
        <v>622</v>
      </c>
      <c r="C27" s="17">
        <f>VLOOKUP(A27,'[3]Sheet1'!$A$212:$S$259,3,FALSE)/100</f>
        <v>0.032584210802032575</v>
      </c>
      <c r="D27" s="16">
        <f>VLOOKUP(A27,'[3]Sheet1'!$A$212:$S$259,4,FALSE)</f>
        <v>176</v>
      </c>
      <c r="E27" s="17">
        <f>VLOOKUP(A27,'[3]Sheet1'!$A$212:$S$259,5,FALSE)/100</f>
        <v>0.049493813273340834</v>
      </c>
      <c r="F27" s="16">
        <f>VLOOKUP(A27,'[3]Sheet1'!$A$212:$S$259,6,FALSE)</f>
        <v>269</v>
      </c>
      <c r="G27" s="17">
        <f>VLOOKUP(A27,'[3]Sheet1'!$A$212:$S$259,7,FALSE)/100</f>
        <v>0.06874520828009201</v>
      </c>
      <c r="H27" s="16">
        <f>VLOOKUP(A27,'[3]Sheet1'!$A$212:$S$259,8,FALSE)</f>
        <v>276</v>
      </c>
      <c r="I27" s="17">
        <f>VLOOKUP(A27,'[3]Sheet1'!$A$212:$S$259,9,FALSE)/100</f>
        <v>0.06350667280257709</v>
      </c>
      <c r="J27" s="16">
        <f>VLOOKUP(A27,'[3]Sheet1'!$A$212:$S$259,10,FALSE)</f>
        <v>103</v>
      </c>
      <c r="K27" s="17">
        <f>VLOOKUP(A27,'[3]Sheet1'!$A$212:$S$259,11,FALSE)/100</f>
        <v>0.045195261079420804</v>
      </c>
      <c r="L27" s="16">
        <f>VLOOKUP(A27,'[3]Sheet1'!$A$212:$S$259,12,FALSE)</f>
        <v>165</v>
      </c>
      <c r="M27" s="17">
        <f>VLOOKUP(A27,'[3]Sheet1'!$A$212:$S$259,13,FALSE)/100</f>
        <v>0.06333973128598848</v>
      </c>
      <c r="N27" s="16">
        <f>VLOOKUP(A27,'[3]Sheet1'!$A$212:$S$259,14,FALSE)</f>
        <v>58</v>
      </c>
      <c r="O27" s="17">
        <f>VLOOKUP(A27,'[3]Sheet1'!$A$212:$S$259,15,FALSE)/100</f>
        <v>0.054976303317535544</v>
      </c>
      <c r="P27" s="16">
        <f>VLOOKUP(A27,'[3]Sheet1'!$A$212:$S$259,16,FALSE)</f>
        <v>53</v>
      </c>
      <c r="Q27" s="17">
        <f>VLOOKUP(A27,'[3]Sheet1'!$A$212:$S$259,17,FALSE)/100</f>
        <v>0.07300275482093664</v>
      </c>
      <c r="R27" s="16">
        <f>VLOOKUP(A27,'[3]Sheet1'!$A$212:$S$259,18,FALSE)</f>
        <v>1722</v>
      </c>
      <c r="S27" s="17">
        <f>VLOOKUP(A27,'[3]Sheet1'!$A$212:$S$259,19,FALSE)/100</f>
        <v>0.045835662381218556</v>
      </c>
    </row>
    <row r="28" spans="1:19" ht="14.25">
      <c r="A28" s="59" t="s">
        <v>37</v>
      </c>
      <c r="B28" s="16">
        <f>VLOOKUP(A28,'[3]Sheet1'!$A$212:$S$259,2,FALSE)</f>
        <v>365</v>
      </c>
      <c r="C28" s="17">
        <f>VLOOKUP(A28,'[3]Sheet1'!$A$212:$S$259,3,FALSE)/100</f>
        <v>0.01912095971501912</v>
      </c>
      <c r="D28" s="16">
        <f>VLOOKUP(A28,'[3]Sheet1'!$A$212:$S$259,4,FALSE)</f>
        <v>119</v>
      </c>
      <c r="E28" s="17">
        <f>VLOOKUP(A28,'[3]Sheet1'!$A$212:$S$259,5,FALSE)/100</f>
        <v>0.03346456692913386</v>
      </c>
      <c r="F28" s="16">
        <f>VLOOKUP(A28,'[3]Sheet1'!$A$212:$S$259,6,FALSE)</f>
        <v>136</v>
      </c>
      <c r="G28" s="17">
        <f>VLOOKUP(A28,'[3]Sheet1'!$A$212:$S$259,7,FALSE)/100</f>
        <v>0.03475594173268592</v>
      </c>
      <c r="H28" s="16">
        <f>VLOOKUP(A28,'[3]Sheet1'!$A$212:$S$259,8,FALSE)</f>
        <v>138</v>
      </c>
      <c r="I28" s="17">
        <f>VLOOKUP(A28,'[3]Sheet1'!$A$212:$S$259,9,FALSE)/100</f>
        <v>0.031753336401288544</v>
      </c>
      <c r="J28" s="16">
        <f>VLOOKUP(A28,'[3]Sheet1'!$A$212:$S$259,10,FALSE)</f>
        <v>73</v>
      </c>
      <c r="K28" s="17">
        <f>VLOOKUP(A28,'[3]Sheet1'!$A$212:$S$259,11,FALSE)/100</f>
        <v>0.03203159280386134</v>
      </c>
      <c r="L28" s="16">
        <f>VLOOKUP(A28,'[3]Sheet1'!$A$212:$S$259,12,FALSE)</f>
        <v>124</v>
      </c>
      <c r="M28" s="17">
        <f>VLOOKUP(A28,'[3]Sheet1'!$A$212:$S$259,13,FALSE)/100</f>
        <v>0.04760076775431862</v>
      </c>
      <c r="N28" s="16">
        <f>VLOOKUP(A28,'[3]Sheet1'!$A$212:$S$259,14,FALSE)</f>
        <v>60</v>
      </c>
      <c r="O28" s="17">
        <f>VLOOKUP(A28,'[3]Sheet1'!$A$212:$S$259,15,FALSE)/100</f>
        <v>0.05687203791469195</v>
      </c>
      <c r="P28" s="16">
        <f>VLOOKUP(A28,'[3]Sheet1'!$A$212:$S$259,16,FALSE)</f>
        <v>43</v>
      </c>
      <c r="Q28" s="17">
        <f>VLOOKUP(A28,'[3]Sheet1'!$A$212:$S$259,17,FALSE)/100</f>
        <v>0.059228650137741055</v>
      </c>
      <c r="R28" s="16">
        <f>VLOOKUP(A28,'[3]Sheet1'!$A$212:$S$259,18,FALSE)</f>
        <v>1058</v>
      </c>
      <c r="S28" s="17">
        <f>VLOOKUP(A28,'[3]Sheet1'!$A$212:$S$259,19,FALSE)/100</f>
        <v>0.02816151614362906</v>
      </c>
    </row>
    <row r="29" spans="1:19" ht="14.25">
      <c r="A29" s="59" t="s">
        <v>38</v>
      </c>
      <c r="B29" s="16">
        <f>VLOOKUP(A29,'[3]Sheet1'!$A$212:$S$259,2,FALSE)</f>
        <v>85</v>
      </c>
      <c r="C29" s="17">
        <f>VLOOKUP(A29,'[3]Sheet1'!$A$212:$S$259,3,FALSE)/100</f>
        <v>0.0044528262350044525</v>
      </c>
      <c r="D29" s="16">
        <f>VLOOKUP(A29,'[3]Sheet1'!$A$212:$S$259,4,FALSE)</f>
        <v>8</v>
      </c>
      <c r="E29" s="17">
        <f>VLOOKUP(A29,'[3]Sheet1'!$A$212:$S$259,5,FALSE)/100</f>
        <v>0.0022497187851518562</v>
      </c>
      <c r="F29" s="16">
        <f>VLOOKUP(A29,'[3]Sheet1'!$A$212:$S$259,6,FALSE)</f>
        <v>40</v>
      </c>
      <c r="G29" s="17">
        <f>VLOOKUP(A29,'[3]Sheet1'!$A$212:$S$259,7,FALSE)/100</f>
        <v>0.010222335803731154</v>
      </c>
      <c r="H29" s="16">
        <f>VLOOKUP(A29,'[3]Sheet1'!$A$212:$S$259,8,FALSE)</f>
        <v>49</v>
      </c>
      <c r="I29" s="17">
        <f>VLOOKUP(A29,'[3]Sheet1'!$A$212:$S$259,9,FALSE)/100</f>
        <v>0.011274735388863321</v>
      </c>
      <c r="J29" s="16">
        <f>VLOOKUP(A29,'[3]Sheet1'!$A$212:$S$259,10,FALSE)</f>
        <v>15</v>
      </c>
      <c r="K29" s="17">
        <f>VLOOKUP(A29,'[3]Sheet1'!$A$212:$S$259,11,FALSE)/100</f>
        <v>0.006581834137779726</v>
      </c>
      <c r="L29" s="16">
        <f>VLOOKUP(A29,'[3]Sheet1'!$A$212:$S$259,12,FALSE)</f>
        <v>21</v>
      </c>
      <c r="M29" s="17">
        <f>VLOOKUP(A29,'[3]Sheet1'!$A$212:$S$259,13,FALSE)/100</f>
        <v>0.008061420345489444</v>
      </c>
      <c r="N29" s="16">
        <f>VLOOKUP(A29,'[3]Sheet1'!$A$212:$S$259,14,FALSE)</f>
        <v>7</v>
      </c>
      <c r="O29" s="17">
        <f>VLOOKUP(A29,'[3]Sheet1'!$A$212:$S$259,15,FALSE)/100</f>
        <v>0.006635071090047393</v>
      </c>
      <c r="P29" s="16">
        <f>VLOOKUP(A29,'[3]Sheet1'!$A$212:$S$259,16,FALSE)</f>
        <v>3</v>
      </c>
      <c r="Q29" s="17">
        <f>VLOOKUP(A29,'[3]Sheet1'!$A$212:$S$259,17,FALSE)/100</f>
        <v>0.004132231404958678</v>
      </c>
      <c r="R29" s="16">
        <f>VLOOKUP(A29,'[3]Sheet1'!$A$212:$S$259,18,FALSE)</f>
        <v>228</v>
      </c>
      <c r="S29" s="17">
        <f>VLOOKUP(A29,'[3]Sheet1'!$A$212:$S$259,19,FALSE)/100</f>
        <v>0.0060688333466421785</v>
      </c>
    </row>
    <row r="30" spans="1:19" ht="14.25">
      <c r="A30" s="59" t="s">
        <v>39</v>
      </c>
      <c r="B30" s="16">
        <f>VLOOKUP(A30,'[3]Sheet1'!$A$212:$S$259,2,FALSE)</f>
        <v>236</v>
      </c>
      <c r="C30" s="17">
        <f>VLOOKUP(A30,'[3]Sheet1'!$A$212:$S$259,3,FALSE)/100</f>
        <v>0.012363141076012362</v>
      </c>
      <c r="D30" s="16">
        <f>VLOOKUP(A30,'[3]Sheet1'!$A$212:$S$259,4,FALSE)</f>
        <v>62</v>
      </c>
      <c r="E30" s="17">
        <f>VLOOKUP(A30,'[3]Sheet1'!$A$212:$S$259,5,FALSE)/100</f>
        <v>0.017435320584926885</v>
      </c>
      <c r="F30" s="16">
        <f>VLOOKUP(A30,'[3]Sheet1'!$A$212:$S$259,6,FALSE)</f>
        <v>92</v>
      </c>
      <c r="G30" s="17">
        <f>VLOOKUP(A30,'[3]Sheet1'!$A$212:$S$259,7,FALSE)/100</f>
        <v>0.023511372348581652</v>
      </c>
      <c r="H30" s="16">
        <f>VLOOKUP(A30,'[3]Sheet1'!$A$212:$S$259,8,FALSE)</f>
        <v>100</v>
      </c>
      <c r="I30" s="17">
        <f>VLOOKUP(A30,'[3]Sheet1'!$A$212:$S$259,9,FALSE)/100</f>
        <v>0.02300966405890474</v>
      </c>
      <c r="J30" s="16">
        <f>VLOOKUP(A30,'[3]Sheet1'!$A$212:$S$259,10,FALSE)</f>
        <v>46</v>
      </c>
      <c r="K30" s="17">
        <f>VLOOKUP(A30,'[3]Sheet1'!$A$212:$S$259,11,FALSE)/100</f>
        <v>0.020184291355857833</v>
      </c>
      <c r="L30" s="16">
        <f>VLOOKUP(A30,'[3]Sheet1'!$A$212:$S$259,12,FALSE)</f>
        <v>80</v>
      </c>
      <c r="M30" s="17">
        <f>VLOOKUP(A30,'[3]Sheet1'!$A$212:$S$259,13,FALSE)/100</f>
        <v>0.030710172744721688</v>
      </c>
      <c r="N30" s="16">
        <f>VLOOKUP(A30,'[3]Sheet1'!$A$212:$S$259,14,FALSE)</f>
        <v>38</v>
      </c>
      <c r="O30" s="17">
        <f>VLOOKUP(A30,'[3]Sheet1'!$A$212:$S$259,15,FALSE)/100</f>
        <v>0.03601895734597156</v>
      </c>
      <c r="P30" s="16">
        <f>VLOOKUP(A30,'[3]Sheet1'!$A$212:$S$259,16,FALSE)</f>
        <v>25</v>
      </c>
      <c r="Q30" s="17">
        <f>VLOOKUP(A30,'[3]Sheet1'!$A$212:$S$259,17,FALSE)/100</f>
        <v>0.03443526170798898</v>
      </c>
      <c r="R30" s="16">
        <f>VLOOKUP(A30,'[3]Sheet1'!$A$212:$S$259,18,FALSE)</f>
        <v>679</v>
      </c>
      <c r="S30" s="17">
        <f>VLOOKUP(A30,'[3]Sheet1'!$A$212:$S$259,19,FALSE)/100</f>
        <v>0.018073411589342277</v>
      </c>
    </row>
    <row r="31" spans="1:19" ht="14.25">
      <c r="A31" s="59" t="s">
        <v>40</v>
      </c>
      <c r="B31" s="16">
        <f>VLOOKUP(A31,'[3]Sheet1'!$A$212:$S$259,2,FALSE)</f>
        <v>305</v>
      </c>
      <c r="C31" s="17">
        <f>VLOOKUP(A31,'[3]Sheet1'!$A$212:$S$259,3,FALSE)/100</f>
        <v>0.015977788255015977</v>
      </c>
      <c r="D31" s="16">
        <f>VLOOKUP(A31,'[3]Sheet1'!$A$212:$S$259,4,FALSE)</f>
        <v>64</v>
      </c>
      <c r="E31" s="17">
        <f>VLOOKUP(A31,'[3]Sheet1'!$A$212:$S$259,5,FALSE)/100</f>
        <v>0.01799775028121485</v>
      </c>
      <c r="F31" s="16">
        <f>VLOOKUP(A31,'[3]Sheet1'!$A$212:$S$259,6,FALSE)</f>
        <v>72</v>
      </c>
      <c r="G31" s="17">
        <f>VLOOKUP(A31,'[3]Sheet1'!$A$212:$S$259,7,FALSE)/100</f>
        <v>0.018400204446716074</v>
      </c>
      <c r="H31" s="16">
        <f>VLOOKUP(A31,'[3]Sheet1'!$A$212:$S$259,8,FALSE)</f>
        <v>116</v>
      </c>
      <c r="I31" s="17">
        <f>VLOOKUP(A31,'[3]Sheet1'!$A$212:$S$259,9,FALSE)/100</f>
        <v>0.02669121030832949</v>
      </c>
      <c r="J31" s="16">
        <f>VLOOKUP(A31,'[3]Sheet1'!$A$212:$S$259,10,FALSE)</f>
        <v>50</v>
      </c>
      <c r="K31" s="17">
        <f>VLOOKUP(A31,'[3]Sheet1'!$A$212:$S$259,11,FALSE)/100</f>
        <v>0.02193944712593242</v>
      </c>
      <c r="L31" s="16">
        <f>VLOOKUP(A31,'[3]Sheet1'!$A$212:$S$259,12,FALSE)</f>
        <v>74</v>
      </c>
      <c r="M31" s="17">
        <f>VLOOKUP(A31,'[3]Sheet1'!$A$212:$S$259,13,FALSE)/100</f>
        <v>0.028406909788867566</v>
      </c>
      <c r="N31" s="16">
        <f>VLOOKUP(A31,'[3]Sheet1'!$A$212:$S$259,14,FALSE)</f>
        <v>37</v>
      </c>
      <c r="O31" s="17">
        <f>VLOOKUP(A31,'[3]Sheet1'!$A$212:$S$259,15,FALSE)/100</f>
        <v>0.035071090047393366</v>
      </c>
      <c r="P31" s="16">
        <f>VLOOKUP(A31,'[3]Sheet1'!$A$212:$S$259,16,FALSE)</f>
        <v>22</v>
      </c>
      <c r="Q31" s="17">
        <f>VLOOKUP(A31,'[3]Sheet1'!$A$212:$S$259,17,FALSE)/100</f>
        <v>0.030303030303030297</v>
      </c>
      <c r="R31" s="16">
        <f>VLOOKUP(A31,'[3]Sheet1'!$A$212:$S$259,18,FALSE)</f>
        <v>740</v>
      </c>
      <c r="S31" s="17">
        <f>VLOOKUP(A31,'[3]Sheet1'!$A$212:$S$259,19,FALSE)/100</f>
        <v>0.019697090686470232</v>
      </c>
    </row>
    <row r="32" spans="1:19" ht="14.25">
      <c r="A32" s="59" t="s">
        <v>41</v>
      </c>
      <c r="B32" s="16">
        <f>VLOOKUP(A32,'[3]Sheet1'!$A$212:$S$259,2,FALSE)</f>
        <v>213</v>
      </c>
      <c r="C32" s="17">
        <f>VLOOKUP(A32,'[3]Sheet1'!$A$212:$S$259,3,FALSE)/100</f>
        <v>0.011158258683011159</v>
      </c>
      <c r="D32" s="16">
        <f>VLOOKUP(A32,'[3]Sheet1'!$A$212:$S$259,4,FALSE)</f>
        <v>40</v>
      </c>
      <c r="E32" s="17">
        <f>VLOOKUP(A32,'[3]Sheet1'!$A$212:$S$259,5,FALSE)/100</f>
        <v>0.011248593925759281</v>
      </c>
      <c r="F32" s="16">
        <f>VLOOKUP(A32,'[3]Sheet1'!$A$212:$S$259,6,FALSE)</f>
        <v>56</v>
      </c>
      <c r="G32" s="17">
        <f>VLOOKUP(A32,'[3]Sheet1'!$A$212:$S$259,7,FALSE)/100</f>
        <v>0.014311270125223614</v>
      </c>
      <c r="H32" s="16">
        <f>VLOOKUP(A32,'[3]Sheet1'!$A$212:$S$259,8,FALSE)</f>
        <v>77</v>
      </c>
      <c r="I32" s="17">
        <f>VLOOKUP(A32,'[3]Sheet1'!$A$212:$S$259,9,FALSE)/100</f>
        <v>0.01771744132535665</v>
      </c>
      <c r="J32" s="16">
        <f>VLOOKUP(A32,'[3]Sheet1'!$A$212:$S$259,10,FALSE)</f>
        <v>51</v>
      </c>
      <c r="K32" s="17">
        <f>VLOOKUP(A32,'[3]Sheet1'!$A$212:$S$259,11,FALSE)/100</f>
        <v>0.02237823606845107</v>
      </c>
      <c r="L32" s="16">
        <f>VLOOKUP(A32,'[3]Sheet1'!$A$212:$S$259,12,FALSE)</f>
        <v>50</v>
      </c>
      <c r="M32" s="17">
        <f>VLOOKUP(A32,'[3]Sheet1'!$A$212:$S$259,13,FALSE)/100</f>
        <v>0.019193857965451054</v>
      </c>
      <c r="N32" s="16">
        <f>VLOOKUP(A32,'[3]Sheet1'!$A$212:$S$259,14,FALSE)</f>
        <v>22</v>
      </c>
      <c r="O32" s="17">
        <f>VLOOKUP(A32,'[3]Sheet1'!$A$212:$S$259,15,FALSE)/100</f>
        <v>0.020853080568720383</v>
      </c>
      <c r="P32" s="16">
        <f>VLOOKUP(A32,'[3]Sheet1'!$A$212:$S$259,16,FALSE)</f>
        <v>14</v>
      </c>
      <c r="Q32" s="17">
        <f>VLOOKUP(A32,'[3]Sheet1'!$A$212:$S$259,17,FALSE)/100</f>
        <v>0.01928374655647383</v>
      </c>
      <c r="R32" s="16">
        <f>VLOOKUP(A32,'[3]Sheet1'!$A$212:$S$259,18,FALSE)</f>
        <v>523</v>
      </c>
      <c r="S32" s="17">
        <f>VLOOKUP(A32,'[3]Sheet1'!$A$212:$S$259,19,FALSE)/100</f>
        <v>0.013921051931113418</v>
      </c>
    </row>
    <row r="33" spans="1:19" ht="14.25">
      <c r="A33" s="59" t="s">
        <v>42</v>
      </c>
      <c r="B33" s="16">
        <f>VLOOKUP(A33,'[3]Sheet1'!$A$212:$S$259,2,FALSE)</f>
        <v>253</v>
      </c>
      <c r="C33" s="17">
        <f>VLOOKUP(A33,'[3]Sheet1'!$A$212:$S$259,3,FALSE)/100</f>
        <v>0.013253706323013257</v>
      </c>
      <c r="D33" s="16">
        <f>VLOOKUP(A33,'[3]Sheet1'!$A$212:$S$259,4,FALSE)</f>
        <v>66</v>
      </c>
      <c r="E33" s="17">
        <f>VLOOKUP(A33,'[3]Sheet1'!$A$212:$S$259,5,FALSE)/100</f>
        <v>0.01856017997750281</v>
      </c>
      <c r="F33" s="16">
        <f>VLOOKUP(A33,'[3]Sheet1'!$A$212:$S$259,6,FALSE)</f>
        <v>77</v>
      </c>
      <c r="G33" s="17">
        <f>VLOOKUP(A33,'[3]Sheet1'!$A$212:$S$259,7,FALSE)/100</f>
        <v>0.01967799642218247</v>
      </c>
      <c r="H33" s="16">
        <f>VLOOKUP(A33,'[3]Sheet1'!$A$212:$S$259,8,FALSE)</f>
        <v>87</v>
      </c>
      <c r="I33" s="17">
        <f>VLOOKUP(A33,'[3]Sheet1'!$A$212:$S$259,9,FALSE)/100</f>
        <v>0.020018407731247124</v>
      </c>
      <c r="J33" s="16">
        <f>VLOOKUP(A33,'[3]Sheet1'!$A$212:$S$259,10,FALSE)</f>
        <v>40</v>
      </c>
      <c r="K33" s="17">
        <f>VLOOKUP(A33,'[3]Sheet1'!$A$212:$S$259,11,FALSE)/100</f>
        <v>0.017551557700745943</v>
      </c>
      <c r="L33" s="16">
        <f>VLOOKUP(A33,'[3]Sheet1'!$A$212:$S$259,12,FALSE)</f>
        <v>34</v>
      </c>
      <c r="M33" s="17">
        <f>VLOOKUP(A33,'[3]Sheet1'!$A$212:$S$259,13,FALSE)/100</f>
        <v>0.013051823416506719</v>
      </c>
      <c r="N33" s="16">
        <f>VLOOKUP(A33,'[3]Sheet1'!$A$212:$S$259,14,FALSE)</f>
        <v>24</v>
      </c>
      <c r="O33" s="17">
        <f>VLOOKUP(A33,'[3]Sheet1'!$A$212:$S$259,15,FALSE)/100</f>
        <v>0.022748815165876776</v>
      </c>
      <c r="P33" s="16">
        <f>VLOOKUP(A33,'[3]Sheet1'!$A$212:$S$259,16,FALSE)</f>
        <v>13</v>
      </c>
      <c r="Q33" s="17">
        <f>VLOOKUP(A33,'[3]Sheet1'!$A$212:$S$259,17,FALSE)/100</f>
        <v>0.01790633608815427</v>
      </c>
      <c r="R33" s="16">
        <f>VLOOKUP(A33,'[3]Sheet1'!$A$212:$S$259,18,FALSE)</f>
        <v>594</v>
      </c>
      <c r="S33" s="17">
        <f>VLOOKUP(A33,'[3]Sheet1'!$A$212:$S$259,19,FALSE)/100</f>
        <v>0.015810907929409885</v>
      </c>
    </row>
    <row r="34" spans="1:19" ht="14.25">
      <c r="A34" s="59" t="s">
        <v>43</v>
      </c>
      <c r="B34" s="16">
        <f>VLOOKUP(A34,'[3]Sheet1'!$A$212:$S$259,2,FALSE)</f>
        <v>1282</v>
      </c>
      <c r="C34" s="17">
        <f>VLOOKUP(A34,'[3]Sheet1'!$A$212:$S$259,3,FALSE)/100</f>
        <v>0.06715909686206716</v>
      </c>
      <c r="D34" s="16">
        <f>VLOOKUP(A34,'[3]Sheet1'!$A$212:$S$259,4,FALSE)</f>
        <v>230</v>
      </c>
      <c r="E34" s="17">
        <f>VLOOKUP(A34,'[3]Sheet1'!$A$212:$S$259,5,FALSE)/100</f>
        <v>0.06467941507311586</v>
      </c>
      <c r="F34" s="16">
        <f>VLOOKUP(A34,'[3]Sheet1'!$A$212:$S$259,6,FALSE)</f>
        <v>298</v>
      </c>
      <c r="G34" s="17">
        <f>VLOOKUP(A34,'[3]Sheet1'!$A$212:$S$259,7,FALSE)/100</f>
        <v>0.07615640173779709</v>
      </c>
      <c r="H34" s="16">
        <f>VLOOKUP(A34,'[3]Sheet1'!$A$212:$S$259,8,FALSE)</f>
        <v>425</v>
      </c>
      <c r="I34" s="17">
        <f>VLOOKUP(A34,'[3]Sheet1'!$A$212:$S$259,9,FALSE)/100</f>
        <v>0.09779107225034514</v>
      </c>
      <c r="J34" s="16">
        <f>VLOOKUP(A34,'[3]Sheet1'!$A$212:$S$259,10,FALSE)</f>
        <v>213</v>
      </c>
      <c r="K34" s="17">
        <f>VLOOKUP(A34,'[3]Sheet1'!$A$212:$S$259,11,FALSE)/100</f>
        <v>0.09346204475647214</v>
      </c>
      <c r="L34" s="16">
        <f>VLOOKUP(A34,'[3]Sheet1'!$A$212:$S$259,12,FALSE)</f>
        <v>157</v>
      </c>
      <c r="M34" s="17">
        <f>VLOOKUP(A34,'[3]Sheet1'!$A$212:$S$259,13,FALSE)/100</f>
        <v>0.06026871401151632</v>
      </c>
      <c r="N34" s="16">
        <f>VLOOKUP(A34,'[3]Sheet1'!$A$212:$S$259,14,FALSE)</f>
        <v>73</v>
      </c>
      <c r="O34" s="17">
        <f>VLOOKUP(A34,'[3]Sheet1'!$A$212:$S$259,15,FALSE)/100</f>
        <v>0.06919431279620855</v>
      </c>
      <c r="P34" s="16">
        <f>VLOOKUP(A34,'[3]Sheet1'!$A$212:$S$259,16,FALSE)</f>
        <v>72</v>
      </c>
      <c r="Q34" s="17">
        <f>VLOOKUP(A34,'[3]Sheet1'!$A$212:$S$259,17,FALSE)/100</f>
        <v>0.09917355371900827</v>
      </c>
      <c r="R34" s="16">
        <f>VLOOKUP(A34,'[3]Sheet1'!$A$212:$S$259,18,FALSE)</f>
        <v>2750</v>
      </c>
      <c r="S34" s="17">
        <f>VLOOKUP(A34,'[3]Sheet1'!$A$212:$S$259,19,FALSE)/100</f>
        <v>0.07319864782134207</v>
      </c>
    </row>
    <row r="35" spans="1:19" ht="14.25">
      <c r="A35" s="59" t="s">
        <v>44</v>
      </c>
      <c r="B35" s="16">
        <f>VLOOKUP(A35,'[3]Sheet1'!$A$212:$S$259,2,FALSE)</f>
        <v>435</v>
      </c>
      <c r="C35" s="17">
        <f>VLOOKUP(A35,'[3]Sheet1'!$A$212:$S$259,3,FALSE)/100</f>
        <v>0.022787993085022787</v>
      </c>
      <c r="D35" s="16">
        <f>VLOOKUP(A35,'[3]Sheet1'!$A$212:$S$259,4,FALSE)</f>
        <v>79</v>
      </c>
      <c r="E35" s="17">
        <f>VLOOKUP(A35,'[3]Sheet1'!$A$212:$S$259,5,FALSE)/100</f>
        <v>0.022215973003374582</v>
      </c>
      <c r="F35" s="16">
        <f>VLOOKUP(A35,'[3]Sheet1'!$A$212:$S$259,6,FALSE)</f>
        <v>120</v>
      </c>
      <c r="G35" s="17">
        <f>VLOOKUP(A35,'[3]Sheet1'!$A$212:$S$259,7,FALSE)/100</f>
        <v>0.030667007411193457</v>
      </c>
      <c r="H35" s="16">
        <f>VLOOKUP(A35,'[3]Sheet1'!$A$212:$S$259,8,FALSE)</f>
        <v>156</v>
      </c>
      <c r="I35" s="17">
        <f>VLOOKUP(A35,'[3]Sheet1'!$A$212:$S$259,9,FALSE)/100</f>
        <v>0.035895075931891396</v>
      </c>
      <c r="J35" s="16">
        <f>VLOOKUP(A35,'[3]Sheet1'!$A$212:$S$259,10,FALSE)</f>
        <v>67</v>
      </c>
      <c r="K35" s="17">
        <f>VLOOKUP(A35,'[3]Sheet1'!$A$212:$S$259,11,FALSE)/100</f>
        <v>0.029398859148749453</v>
      </c>
      <c r="L35" s="16">
        <f>VLOOKUP(A35,'[3]Sheet1'!$A$212:$S$259,12,FALSE)</f>
        <v>64</v>
      </c>
      <c r="M35" s="17">
        <f>VLOOKUP(A35,'[3]Sheet1'!$A$212:$S$259,13,FALSE)/100</f>
        <v>0.024568138195777352</v>
      </c>
      <c r="N35" s="16">
        <f>VLOOKUP(A35,'[3]Sheet1'!$A$212:$S$259,14,FALSE)</f>
        <v>29</v>
      </c>
      <c r="O35" s="17">
        <f>VLOOKUP(A35,'[3]Sheet1'!$A$212:$S$259,15,FALSE)/100</f>
        <v>0.027488151658767772</v>
      </c>
      <c r="P35" s="16">
        <f>VLOOKUP(A35,'[3]Sheet1'!$A$212:$S$259,16,FALSE)</f>
        <v>14</v>
      </c>
      <c r="Q35" s="17">
        <f>VLOOKUP(A35,'[3]Sheet1'!$A$212:$S$259,17,FALSE)/100</f>
        <v>0.01928374655647383</v>
      </c>
      <c r="R35" s="16">
        <f>VLOOKUP(A35,'[3]Sheet1'!$A$212:$S$259,18,FALSE)</f>
        <v>964</v>
      </c>
      <c r="S35" s="17">
        <f>VLOOKUP(A35,'[3]Sheet1'!$A$212:$S$259,19,FALSE)/100</f>
        <v>0.025659453272644996</v>
      </c>
    </row>
    <row r="36" spans="1:19" ht="14.25">
      <c r="A36" s="59" t="s">
        <v>45</v>
      </c>
      <c r="B36" s="16">
        <f>VLOOKUP(A36,'[3]Sheet1'!$A$212:$S$259,2,FALSE)</f>
        <v>170</v>
      </c>
      <c r="C36" s="17">
        <f>VLOOKUP(A36,'[3]Sheet1'!$A$212:$S$259,3,FALSE)/100</f>
        <v>0.008905652470008905</v>
      </c>
      <c r="D36" s="16">
        <f>VLOOKUP(A36,'[3]Sheet1'!$A$212:$S$259,4,FALSE)</f>
        <v>48</v>
      </c>
      <c r="E36" s="17">
        <f>VLOOKUP(A36,'[3]Sheet1'!$A$212:$S$259,5,FALSE)/100</f>
        <v>0.013498312710911136</v>
      </c>
      <c r="F36" s="16">
        <f>VLOOKUP(A36,'[3]Sheet1'!$A$212:$S$259,6,FALSE)</f>
        <v>49</v>
      </c>
      <c r="G36" s="17">
        <f>VLOOKUP(A36,'[3]Sheet1'!$A$212:$S$259,7,FALSE)/100</f>
        <v>0.012522361359570662</v>
      </c>
      <c r="H36" s="16">
        <f>VLOOKUP(A36,'[3]Sheet1'!$A$212:$S$259,8,FALSE)</f>
        <v>56</v>
      </c>
      <c r="I36" s="17">
        <f>VLOOKUP(A36,'[3]Sheet1'!$A$212:$S$259,9,FALSE)/100</f>
        <v>0.012885411872986655</v>
      </c>
      <c r="J36" s="16">
        <f>VLOOKUP(A36,'[3]Sheet1'!$A$212:$S$259,10,FALSE)</f>
        <v>29</v>
      </c>
      <c r="K36" s="17">
        <f>VLOOKUP(A36,'[3]Sheet1'!$A$212:$S$259,11,FALSE)/100</f>
        <v>0.012724879333040808</v>
      </c>
      <c r="L36" s="16">
        <f>VLOOKUP(A36,'[3]Sheet1'!$A$212:$S$259,12,FALSE)</f>
        <v>40</v>
      </c>
      <c r="M36" s="17">
        <f>VLOOKUP(A36,'[3]Sheet1'!$A$212:$S$259,13,FALSE)/100</f>
        <v>0.015355086372360844</v>
      </c>
      <c r="N36" s="16">
        <f>VLOOKUP(A36,'[3]Sheet1'!$A$212:$S$259,14,FALSE)</f>
        <v>15</v>
      </c>
      <c r="O36" s="17">
        <f>VLOOKUP(A36,'[3]Sheet1'!$A$212:$S$259,15,FALSE)/100</f>
        <v>0.014218009478672987</v>
      </c>
      <c r="P36" s="16">
        <f>VLOOKUP(A36,'[3]Sheet1'!$A$212:$S$259,16,FALSE)</f>
        <v>11</v>
      </c>
      <c r="Q36" s="17">
        <f>VLOOKUP(A36,'[3]Sheet1'!$A$212:$S$259,17,FALSE)/100</f>
        <v>0.015151515151515148</v>
      </c>
      <c r="R36" s="16">
        <f>VLOOKUP(A36,'[3]Sheet1'!$A$212:$S$259,18,FALSE)</f>
        <v>418</v>
      </c>
      <c r="S36" s="17">
        <f>VLOOKUP(A36,'[3]Sheet1'!$A$212:$S$259,19,FALSE)/100</f>
        <v>0.011126194468843992</v>
      </c>
    </row>
    <row r="37" spans="1:19" ht="14.25">
      <c r="A37" s="59" t="s">
        <v>46</v>
      </c>
      <c r="B37" s="16">
        <f>VLOOKUP(A37,'[3]Sheet1'!$A$212:$S$259,2,FALSE)</f>
        <v>671</v>
      </c>
      <c r="C37" s="17">
        <f>VLOOKUP(A37,'[3]Sheet1'!$A$212:$S$259,3,FALSE)/100</f>
        <v>0.03515113416103515</v>
      </c>
      <c r="D37" s="16">
        <f>VLOOKUP(A37,'[3]Sheet1'!$A$212:$S$259,4,FALSE)</f>
        <v>113</v>
      </c>
      <c r="E37" s="17">
        <f>VLOOKUP(A37,'[3]Sheet1'!$A$212:$S$259,5,FALSE)/100</f>
        <v>0.031777277840269964</v>
      </c>
      <c r="F37" s="16">
        <f>VLOOKUP(A37,'[3]Sheet1'!$A$212:$S$259,6,FALSE)</f>
        <v>107</v>
      </c>
      <c r="G37" s="17">
        <f>VLOOKUP(A37,'[3]Sheet1'!$A$212:$S$259,7,FALSE)/100</f>
        <v>0.027344748274980825</v>
      </c>
      <c r="H37" s="16">
        <f>VLOOKUP(A37,'[3]Sheet1'!$A$212:$S$259,8,FALSE)</f>
        <v>140</v>
      </c>
      <c r="I37" s="17">
        <f>VLOOKUP(A37,'[3]Sheet1'!$A$212:$S$259,9,FALSE)/100</f>
        <v>0.03221352968246664</v>
      </c>
      <c r="J37" s="16">
        <f>VLOOKUP(A37,'[3]Sheet1'!$A$212:$S$259,10,FALSE)</f>
        <v>70</v>
      </c>
      <c r="K37" s="17">
        <f>VLOOKUP(A37,'[3]Sheet1'!$A$212:$S$259,11,FALSE)/100</f>
        <v>0.030715225976305396</v>
      </c>
      <c r="L37" s="16">
        <f>VLOOKUP(A37,'[3]Sheet1'!$A$212:$S$259,12,FALSE)</f>
        <v>127</v>
      </c>
      <c r="M37" s="17">
        <f>VLOOKUP(A37,'[3]Sheet1'!$A$212:$S$259,13,FALSE)/100</f>
        <v>0.04875239923224568</v>
      </c>
      <c r="N37" s="16">
        <f>VLOOKUP(A37,'[3]Sheet1'!$A$212:$S$259,14,FALSE)</f>
        <v>34</v>
      </c>
      <c r="O37" s="17">
        <f>VLOOKUP(A37,'[3]Sheet1'!$A$212:$S$259,15,FALSE)/100</f>
        <v>0.032227488151658774</v>
      </c>
      <c r="P37" s="16">
        <f>VLOOKUP(A37,'[3]Sheet1'!$A$212:$S$259,16,FALSE)</f>
        <v>29</v>
      </c>
      <c r="Q37" s="17">
        <f>VLOOKUP(A37,'[3]Sheet1'!$A$212:$S$259,17,FALSE)/100</f>
        <v>0.03994490358126722</v>
      </c>
      <c r="R37" s="16">
        <f>VLOOKUP(A37,'[3]Sheet1'!$A$212:$S$259,18,FALSE)</f>
        <v>1291</v>
      </c>
      <c r="S37" s="17">
        <f>VLOOKUP(A37,'[3]Sheet1'!$A$212:$S$259,19,FALSE)/100</f>
        <v>0.034363437940855494</v>
      </c>
    </row>
    <row r="38" spans="1:19" ht="14.25">
      <c r="A38" s="59" t="s">
        <v>47</v>
      </c>
      <c r="B38" s="16">
        <f>VLOOKUP(A38,'[3]Sheet1'!$A$212:$S$259,2,FALSE)</f>
        <v>327</v>
      </c>
      <c r="C38" s="17">
        <f>VLOOKUP(A38,'[3]Sheet1'!$A$212:$S$259,3,FALSE)/100</f>
        <v>0.01713028445701713</v>
      </c>
      <c r="D38" s="16">
        <f>VLOOKUP(A38,'[3]Sheet1'!$A$212:$S$259,4,FALSE)</f>
        <v>46</v>
      </c>
      <c r="E38" s="17">
        <f>VLOOKUP(A38,'[3]Sheet1'!$A$212:$S$259,5,FALSE)/100</f>
        <v>0.012935883014623173</v>
      </c>
      <c r="F38" s="16">
        <f>VLOOKUP(A38,'[3]Sheet1'!$A$212:$S$259,6,FALSE)</f>
        <v>50</v>
      </c>
      <c r="G38" s="17">
        <f>VLOOKUP(A38,'[3]Sheet1'!$A$212:$S$259,7,FALSE)/100</f>
        <v>0.01277791975466394</v>
      </c>
      <c r="H38" s="16">
        <f>VLOOKUP(A38,'[3]Sheet1'!$A$212:$S$259,8,FALSE)</f>
        <v>65</v>
      </c>
      <c r="I38" s="17">
        <f>VLOOKUP(A38,'[3]Sheet1'!$A$212:$S$259,9,FALSE)/100</f>
        <v>0.01495628163828808</v>
      </c>
      <c r="J38" s="16">
        <f>VLOOKUP(A38,'[3]Sheet1'!$A$212:$S$259,10,FALSE)</f>
        <v>34</v>
      </c>
      <c r="K38" s="17">
        <f>VLOOKUP(A38,'[3]Sheet1'!$A$212:$S$259,11,FALSE)/100</f>
        <v>0.014918824045634048</v>
      </c>
      <c r="L38" s="16">
        <f>VLOOKUP(A38,'[3]Sheet1'!$A$212:$S$259,12,FALSE)</f>
        <v>44</v>
      </c>
      <c r="M38" s="17">
        <f>VLOOKUP(A38,'[3]Sheet1'!$A$212:$S$259,13,FALSE)/100</f>
        <v>0.01689059500959693</v>
      </c>
      <c r="N38" s="16">
        <f>VLOOKUP(A38,'[3]Sheet1'!$A$212:$S$259,14,FALSE)</f>
        <v>16</v>
      </c>
      <c r="O38" s="17">
        <f>VLOOKUP(A38,'[3]Sheet1'!$A$212:$S$259,15,FALSE)/100</f>
        <v>0.015165876777251185</v>
      </c>
      <c r="P38" s="16">
        <f>VLOOKUP(A38,'[3]Sheet1'!$A$212:$S$259,16,FALSE)</f>
        <v>11</v>
      </c>
      <c r="Q38" s="17">
        <f>VLOOKUP(A38,'[3]Sheet1'!$A$212:$S$259,17,FALSE)/100</f>
        <v>0.015151515151515148</v>
      </c>
      <c r="R38" s="16">
        <f>VLOOKUP(A38,'[3]Sheet1'!$A$212:$S$259,18,FALSE)</f>
        <v>593</v>
      </c>
      <c r="S38" s="17">
        <f>VLOOKUP(A38,'[3]Sheet1'!$A$212:$S$259,19,FALSE)/100</f>
        <v>0.015784290239293036</v>
      </c>
    </row>
    <row r="39" spans="1:19" ht="14.25">
      <c r="A39" s="59" t="s">
        <v>48</v>
      </c>
      <c r="B39" s="16">
        <f>VLOOKUP(A39,'[3]Sheet1'!$A$212:$S$259,2,FALSE)</f>
        <v>296</v>
      </c>
      <c r="C39" s="17">
        <f>VLOOKUP(A39,'[3]Sheet1'!$A$212:$S$259,3,FALSE)/100</f>
        <v>0.015506312536015506</v>
      </c>
      <c r="D39" s="16">
        <f>VLOOKUP(A39,'[3]Sheet1'!$A$212:$S$259,4,FALSE)</f>
        <v>33</v>
      </c>
      <c r="E39" s="17">
        <f>VLOOKUP(A39,'[3]Sheet1'!$A$212:$S$259,5,FALSE)/100</f>
        <v>0.009280089988751405</v>
      </c>
      <c r="F39" s="16">
        <f>VLOOKUP(A39,'[3]Sheet1'!$A$212:$S$259,6,FALSE)</f>
        <v>45</v>
      </c>
      <c r="G39" s="17">
        <f>VLOOKUP(A39,'[3]Sheet1'!$A$212:$S$259,7,FALSE)/100</f>
        <v>0.011500127779197546</v>
      </c>
      <c r="H39" s="16">
        <f>VLOOKUP(A39,'[3]Sheet1'!$A$212:$S$259,8,FALSE)</f>
        <v>67</v>
      </c>
      <c r="I39" s="17">
        <f>VLOOKUP(A39,'[3]Sheet1'!$A$212:$S$259,9,FALSE)/100</f>
        <v>0.015416474919466176</v>
      </c>
      <c r="J39" s="16">
        <f>VLOOKUP(A39,'[3]Sheet1'!$A$212:$S$259,10,FALSE)</f>
        <v>37</v>
      </c>
      <c r="K39" s="17">
        <f>VLOOKUP(A39,'[3]Sheet1'!$A$212:$S$259,11,FALSE)/100</f>
        <v>0.016235190873189996</v>
      </c>
      <c r="L39" s="16">
        <f>VLOOKUP(A39,'[3]Sheet1'!$A$212:$S$259,12,FALSE)</f>
        <v>50</v>
      </c>
      <c r="M39" s="17">
        <f>VLOOKUP(A39,'[3]Sheet1'!$A$212:$S$259,13,FALSE)/100</f>
        <v>0.019193857965451054</v>
      </c>
      <c r="N39" s="16">
        <f>VLOOKUP(A39,'[3]Sheet1'!$A$212:$S$259,14,FALSE)</f>
        <v>15</v>
      </c>
      <c r="O39" s="17">
        <f>VLOOKUP(A39,'[3]Sheet1'!$A$212:$S$259,15,FALSE)/100</f>
        <v>0.014218009478672987</v>
      </c>
      <c r="P39" s="16">
        <f>VLOOKUP(A39,'[3]Sheet1'!$A$212:$S$259,16,FALSE)</f>
        <v>5</v>
      </c>
      <c r="Q39" s="17">
        <f>VLOOKUP(A39,'[3]Sheet1'!$A$212:$S$259,17,FALSE)/100</f>
        <v>0.006887052341597797</v>
      </c>
      <c r="R39" s="16">
        <f>VLOOKUP(A39,'[3]Sheet1'!$A$212:$S$259,18,FALSE)</f>
        <v>548</v>
      </c>
      <c r="S39" s="17">
        <f>VLOOKUP(A39,'[3]Sheet1'!$A$212:$S$259,19,FALSE)/100</f>
        <v>0.014586494184034708</v>
      </c>
    </row>
    <row r="40" spans="1:19" ht="14.25">
      <c r="A40" s="59" t="s">
        <v>49</v>
      </c>
      <c r="B40" s="16">
        <f>VLOOKUP(A40,'[3]Sheet1'!$A$212:$S$259,2,FALSE)</f>
        <v>55</v>
      </c>
      <c r="C40" s="17">
        <f>VLOOKUP(A40,'[3]Sheet1'!$A$212:$S$259,3,FALSE)/100</f>
        <v>0.0028812405050028813</v>
      </c>
      <c r="D40" s="16">
        <f>VLOOKUP(A40,'[3]Sheet1'!$A$212:$S$259,4,FALSE)</f>
        <v>17</v>
      </c>
      <c r="E40" s="17">
        <f>VLOOKUP(A40,'[3]Sheet1'!$A$212:$S$259,5,FALSE)/100</f>
        <v>0.004780652418447694</v>
      </c>
      <c r="F40" s="16">
        <f>VLOOKUP(A40,'[3]Sheet1'!$A$212:$S$259,6,FALSE)</f>
        <v>14</v>
      </c>
      <c r="G40" s="17">
        <f>VLOOKUP(A40,'[3]Sheet1'!$A$212:$S$259,7,FALSE)/100</f>
        <v>0.0035778175313059034</v>
      </c>
      <c r="H40" s="16">
        <f>VLOOKUP(A40,'[3]Sheet1'!$A$212:$S$259,8,FALSE)</f>
        <v>23</v>
      </c>
      <c r="I40" s="17">
        <f>VLOOKUP(A40,'[3]Sheet1'!$A$212:$S$259,9,FALSE)/100</f>
        <v>0.005292222733548091</v>
      </c>
      <c r="J40" s="16">
        <f>VLOOKUP(A40,'[3]Sheet1'!$A$212:$S$259,10,FALSE)</f>
        <v>9</v>
      </c>
      <c r="K40" s="17">
        <f>VLOOKUP(A40,'[3]Sheet1'!$A$212:$S$259,11,FALSE)/100</f>
        <v>0.003949100482667836</v>
      </c>
      <c r="L40" s="16">
        <f>VLOOKUP(A40,'[3]Sheet1'!$A$212:$S$259,12,FALSE)</f>
        <v>11</v>
      </c>
      <c r="M40" s="17">
        <f>VLOOKUP(A40,'[3]Sheet1'!$A$212:$S$259,13,FALSE)/100</f>
        <v>0.004222648752399232</v>
      </c>
      <c r="N40" s="16">
        <f>VLOOKUP(A40,'[3]Sheet1'!$A$212:$S$259,14,FALSE)</f>
        <v>4</v>
      </c>
      <c r="O40" s="17">
        <f>VLOOKUP(A40,'[3]Sheet1'!$A$212:$S$259,15,FALSE)/100</f>
        <v>0.0037914691943127963</v>
      </c>
      <c r="P40" s="16">
        <f>VLOOKUP(A40,'[3]Sheet1'!$A$212:$S$259,16,FALSE)</f>
        <v>3</v>
      </c>
      <c r="Q40" s="17">
        <f>VLOOKUP(A40,'[3]Sheet1'!$A$212:$S$259,17,FALSE)/100</f>
        <v>0.004132231404958678</v>
      </c>
      <c r="R40" s="16">
        <f>VLOOKUP(A40,'[3]Sheet1'!$A$212:$S$259,18,FALSE)</f>
        <v>136</v>
      </c>
      <c r="S40" s="17">
        <f>VLOOKUP(A40,'[3]Sheet1'!$A$212:$S$259,19,FALSE)/100</f>
        <v>0.0036200058558918257</v>
      </c>
    </row>
    <row r="41" spans="1:19" ht="14.25">
      <c r="A41" s="59" t="s">
        <v>50</v>
      </c>
      <c r="B41" s="16">
        <f>VLOOKUP(A41,'[3]Sheet1'!$A$212:$S$259,2,FALSE)</f>
        <v>76</v>
      </c>
      <c r="C41" s="17">
        <f>VLOOKUP(A41,'[3]Sheet1'!$A$212:$S$259,3,FALSE)/100</f>
        <v>0.0039813505160039816</v>
      </c>
      <c r="D41" s="16">
        <f>VLOOKUP(A41,'[3]Sheet1'!$A$212:$S$259,4,FALSE)</f>
        <v>14</v>
      </c>
      <c r="E41" s="17">
        <f>VLOOKUP(A41,'[3]Sheet1'!$A$212:$S$259,5,FALSE)/100</f>
        <v>0.003937007874015748</v>
      </c>
      <c r="F41" s="16">
        <f>VLOOKUP(A41,'[3]Sheet1'!$A$212:$S$259,6,FALSE)</f>
        <v>11</v>
      </c>
      <c r="G41" s="17">
        <f>VLOOKUP(A41,'[3]Sheet1'!$A$212:$S$259,7,FALSE)/100</f>
        <v>0.002811142346026067</v>
      </c>
      <c r="H41" s="16">
        <f>VLOOKUP(A41,'[3]Sheet1'!$A$212:$S$259,8,FALSE)</f>
        <v>27</v>
      </c>
      <c r="I41" s="17">
        <f>VLOOKUP(A41,'[3]Sheet1'!$A$212:$S$259,9,FALSE)/100</f>
        <v>0.0062126092959042785</v>
      </c>
      <c r="J41" s="16">
        <f>VLOOKUP(A41,'[3]Sheet1'!$A$212:$S$259,10,FALSE)</f>
        <v>15</v>
      </c>
      <c r="K41" s="17">
        <f>VLOOKUP(A41,'[3]Sheet1'!$A$212:$S$259,11,FALSE)/100</f>
        <v>0.006581834137779726</v>
      </c>
      <c r="L41" s="16">
        <f>VLOOKUP(A41,'[3]Sheet1'!$A$212:$S$259,12,FALSE)</f>
        <v>18</v>
      </c>
      <c r="M41" s="17">
        <f>VLOOKUP(A41,'[3]Sheet1'!$A$212:$S$259,13,FALSE)/100</f>
        <v>0.00690978886756238</v>
      </c>
      <c r="N41" s="16">
        <f>VLOOKUP(A41,'[3]Sheet1'!$A$212:$S$259,14,FALSE)</f>
        <v>5</v>
      </c>
      <c r="O41" s="17">
        <f>VLOOKUP(A41,'[3]Sheet1'!$A$212:$S$259,15,FALSE)/100</f>
        <v>0.004739336492890996</v>
      </c>
      <c r="P41" s="16">
        <f>VLOOKUP(A41,'[3]Sheet1'!$A$212:$S$259,16,FALSE)</f>
        <v>5</v>
      </c>
      <c r="Q41" s="17">
        <f>VLOOKUP(A41,'[3]Sheet1'!$A$212:$S$259,17,FALSE)/100</f>
        <v>0.006887052341597797</v>
      </c>
      <c r="R41" s="16">
        <f>VLOOKUP(A41,'[3]Sheet1'!$A$212:$S$259,18,FALSE)</f>
        <v>171</v>
      </c>
      <c r="S41" s="17">
        <f>VLOOKUP(A41,'[3]Sheet1'!$A$212:$S$259,19,FALSE)/100</f>
        <v>0.004551625009981633</v>
      </c>
    </row>
    <row r="42" spans="1:19" ht="14.25">
      <c r="A42" s="59" t="s">
        <v>51</v>
      </c>
      <c r="B42" s="16">
        <f>VLOOKUP(A42,'[3]Sheet1'!$A$212:$S$259,2,FALSE)</f>
        <v>116</v>
      </c>
      <c r="C42" s="17">
        <f>VLOOKUP(A42,'[3]Sheet1'!$A$212:$S$259,3,FALSE)/100</f>
        <v>0.0060767981560060766</v>
      </c>
      <c r="D42" s="16">
        <f>VLOOKUP(A42,'[3]Sheet1'!$A$212:$S$259,4,FALSE)</f>
        <v>26</v>
      </c>
      <c r="E42" s="17">
        <f>VLOOKUP(A42,'[3]Sheet1'!$A$212:$S$259,5,FALSE)/100</f>
        <v>0.007311586051743532</v>
      </c>
      <c r="F42" s="16">
        <f>VLOOKUP(A42,'[3]Sheet1'!$A$212:$S$259,6,FALSE)</f>
        <v>27</v>
      </c>
      <c r="G42" s="17">
        <f>VLOOKUP(A42,'[3]Sheet1'!$A$212:$S$259,7,FALSE)/100</f>
        <v>0.006900076667518528</v>
      </c>
      <c r="H42" s="16">
        <f>VLOOKUP(A42,'[3]Sheet1'!$A$212:$S$259,8,FALSE)</f>
        <v>29</v>
      </c>
      <c r="I42" s="17">
        <f>VLOOKUP(A42,'[3]Sheet1'!$A$212:$S$259,9,FALSE)/100</f>
        <v>0.006672802577082373</v>
      </c>
      <c r="J42" s="16">
        <f>VLOOKUP(A42,'[3]Sheet1'!$A$212:$S$259,10,FALSE)</f>
        <v>18</v>
      </c>
      <c r="K42" s="17">
        <f>VLOOKUP(A42,'[3]Sheet1'!$A$212:$S$259,11,FALSE)/100</f>
        <v>0.007898200965335672</v>
      </c>
      <c r="L42" s="16">
        <f>VLOOKUP(A42,'[3]Sheet1'!$A$212:$S$259,12,FALSE)</f>
        <v>31</v>
      </c>
      <c r="M42" s="17">
        <f>VLOOKUP(A42,'[3]Sheet1'!$A$212:$S$259,13,FALSE)/100</f>
        <v>0.011900191938579654</v>
      </c>
      <c r="N42" s="16">
        <f>VLOOKUP(A42,'[3]Sheet1'!$A$212:$S$259,14,FALSE)</f>
        <v>15</v>
      </c>
      <c r="O42" s="17">
        <f>VLOOKUP(A42,'[3]Sheet1'!$A$212:$S$259,15,FALSE)/100</f>
        <v>0.014218009478672987</v>
      </c>
      <c r="P42" s="16">
        <f>VLOOKUP(A42,'[3]Sheet1'!$A$212:$S$259,16,FALSE)</f>
        <v>9</v>
      </c>
      <c r="Q42" s="17">
        <f>VLOOKUP(A42,'[3]Sheet1'!$A$212:$S$259,17,FALSE)/100</f>
        <v>0.012396694214876033</v>
      </c>
      <c r="R42" s="16">
        <f>VLOOKUP(A42,'[3]Sheet1'!$A$212:$S$259,18,FALSE)</f>
        <v>271</v>
      </c>
      <c r="S42" s="17">
        <f>VLOOKUP(A42,'[3]Sheet1'!$A$212:$S$259,19,FALSE)/100</f>
        <v>0.007213394021666802</v>
      </c>
    </row>
    <row r="43" spans="1:19" ht="14.25">
      <c r="A43" s="59" t="s">
        <v>52</v>
      </c>
      <c r="B43" s="16">
        <f>VLOOKUP(A43,'[3]Sheet1'!$A$212:$S$259,2,FALSE)</f>
        <v>122</v>
      </c>
      <c r="C43" s="17">
        <f>VLOOKUP(A43,'[3]Sheet1'!$A$212:$S$259,3,FALSE)/100</f>
        <v>0.006391115302006391</v>
      </c>
      <c r="D43" s="16">
        <f>VLOOKUP(A43,'[3]Sheet1'!$A$212:$S$259,4,FALSE)</f>
        <v>22</v>
      </c>
      <c r="E43" s="17">
        <f>VLOOKUP(A43,'[3]Sheet1'!$A$212:$S$259,5,FALSE)/100</f>
        <v>0.006186726659167604</v>
      </c>
      <c r="F43" s="16">
        <f>VLOOKUP(A43,'[3]Sheet1'!$A$212:$S$259,6,FALSE)</f>
        <v>26</v>
      </c>
      <c r="G43" s="17">
        <f>VLOOKUP(A43,'[3]Sheet1'!$A$212:$S$259,7,FALSE)/100</f>
        <v>0.006644518272425249</v>
      </c>
      <c r="H43" s="16">
        <f>VLOOKUP(A43,'[3]Sheet1'!$A$212:$S$259,8,FALSE)</f>
        <v>26</v>
      </c>
      <c r="I43" s="17">
        <f>VLOOKUP(A43,'[3]Sheet1'!$A$212:$S$259,9,FALSE)/100</f>
        <v>0.0059825126553152315</v>
      </c>
      <c r="J43" s="16">
        <f>VLOOKUP(A43,'[3]Sheet1'!$A$212:$S$259,10,FALSE)</f>
        <v>16</v>
      </c>
      <c r="K43" s="17">
        <f>VLOOKUP(A43,'[3]Sheet1'!$A$212:$S$259,11,FALSE)/100</f>
        <v>0.0070206230802983775</v>
      </c>
      <c r="L43" s="16">
        <f>VLOOKUP(A43,'[3]Sheet1'!$A$212:$S$259,12,FALSE)</f>
        <v>25</v>
      </c>
      <c r="M43" s="17">
        <f>VLOOKUP(A43,'[3]Sheet1'!$A$212:$S$259,13,FALSE)/100</f>
        <v>0.009596928982725527</v>
      </c>
      <c r="N43" s="16">
        <f>VLOOKUP(A43,'[3]Sheet1'!$A$212:$S$259,14,FALSE)</f>
        <v>15</v>
      </c>
      <c r="O43" s="17">
        <f>VLOOKUP(A43,'[3]Sheet1'!$A$212:$S$259,15,FALSE)/100</f>
        <v>0.014218009478672987</v>
      </c>
      <c r="P43" s="16">
        <f>VLOOKUP(A43,'[3]Sheet1'!$A$212:$S$259,16,FALSE)</f>
        <v>8</v>
      </c>
      <c r="Q43" s="17">
        <f>VLOOKUP(A43,'[3]Sheet1'!$A$212:$S$259,17,FALSE)/100</f>
        <v>0.011019283746556474</v>
      </c>
      <c r="R43" s="16">
        <f>VLOOKUP(A43,'[3]Sheet1'!$A$212:$S$259,18,FALSE)</f>
        <v>260</v>
      </c>
      <c r="S43" s="17">
        <f>VLOOKUP(A43,'[3]Sheet1'!$A$212:$S$259,19,FALSE)/100</f>
        <v>0.006920599430381431</v>
      </c>
    </row>
    <row r="44" spans="1:19" ht="14.25">
      <c r="A44" s="59" t="s">
        <v>53</v>
      </c>
      <c r="B44" s="16">
        <f>VLOOKUP(A44,'[3]Sheet1'!$A$212:$S$259,2,FALSE)</f>
        <v>63</v>
      </c>
      <c r="C44" s="17">
        <f>VLOOKUP(A44,'[3]Sheet1'!$A$212:$S$259,3,FALSE)/100</f>
        <v>0.0033003300330033</v>
      </c>
      <c r="D44" s="16">
        <f>VLOOKUP(A44,'[3]Sheet1'!$A$212:$S$259,4,FALSE)</f>
        <v>13</v>
      </c>
      <c r="E44" s="17">
        <f>VLOOKUP(A44,'[3]Sheet1'!$A$212:$S$259,5,FALSE)/100</f>
        <v>0.003655793025871766</v>
      </c>
      <c r="F44" s="16">
        <f>VLOOKUP(A44,'[3]Sheet1'!$A$212:$S$259,6,FALSE)</f>
        <v>7</v>
      </c>
      <c r="G44" s="17">
        <f>VLOOKUP(A44,'[3]Sheet1'!$A$212:$S$259,7,FALSE)/100</f>
        <v>0.0017889087656529517</v>
      </c>
      <c r="H44" s="16">
        <f>VLOOKUP(A44,'[3]Sheet1'!$A$212:$S$259,8,FALSE)</f>
        <v>16</v>
      </c>
      <c r="I44" s="17">
        <f>VLOOKUP(A44,'[3]Sheet1'!$A$212:$S$259,9,FALSE)/100</f>
        <v>0.0036815462494247586</v>
      </c>
      <c r="J44" s="16">
        <f>VLOOKUP(A44,'[3]Sheet1'!$A$212:$S$259,10,FALSE)</f>
        <v>11</v>
      </c>
      <c r="K44" s="17">
        <f>VLOOKUP(A44,'[3]Sheet1'!$A$212:$S$259,11,FALSE)/100</f>
        <v>0.004826678367705134</v>
      </c>
      <c r="L44" s="16">
        <f>VLOOKUP(A44,'[3]Sheet1'!$A$212:$S$259,12,FALSE)</f>
        <v>13</v>
      </c>
      <c r="M44" s="17">
        <f>VLOOKUP(A44,'[3]Sheet1'!$A$212:$S$259,13,FALSE)/100</f>
        <v>0.0049904030710172746</v>
      </c>
      <c r="N44" s="16">
        <f>VLOOKUP(A44,'[3]Sheet1'!$A$212:$S$259,14,FALSE)</f>
        <v>7</v>
      </c>
      <c r="O44" s="17">
        <f>VLOOKUP(A44,'[3]Sheet1'!$A$212:$S$259,15,FALSE)/100</f>
        <v>0.006635071090047393</v>
      </c>
      <c r="P44" s="16">
        <f>VLOOKUP(A44,'[3]Sheet1'!$A$212:$S$259,16,FALSE)</f>
        <v>3</v>
      </c>
      <c r="Q44" s="17">
        <f>VLOOKUP(A44,'[3]Sheet1'!$A$212:$S$259,17,FALSE)/100</f>
        <v>0.004132231404958678</v>
      </c>
      <c r="R44" s="16">
        <f>VLOOKUP(A44,'[3]Sheet1'!$A$212:$S$259,18,FALSE)</f>
        <v>133</v>
      </c>
      <c r="S44" s="17">
        <f>VLOOKUP(A44,'[3]Sheet1'!$A$212:$S$259,19,FALSE)/100</f>
        <v>0.0035401527855412705</v>
      </c>
    </row>
    <row r="45" spans="1:19" ht="14.25">
      <c r="A45" s="59" t="s">
        <v>54</v>
      </c>
      <c r="B45" s="16">
        <f>VLOOKUP(A45,'[3]Sheet1'!$A$212:$S$259,2,FALSE)</f>
        <v>192</v>
      </c>
      <c r="C45" s="17">
        <f>VLOOKUP(A45,'[3]Sheet1'!$A$212:$S$259,3,FALSE)/100</f>
        <v>0.010058148672010058</v>
      </c>
      <c r="D45" s="16">
        <f>VLOOKUP(A45,'[3]Sheet1'!$A$212:$S$259,4,FALSE)</f>
        <v>53</v>
      </c>
      <c r="E45" s="17">
        <f>VLOOKUP(A45,'[3]Sheet1'!$A$212:$S$259,5,FALSE)/100</f>
        <v>0.014904386951631049</v>
      </c>
      <c r="F45" s="16">
        <f>VLOOKUP(A45,'[3]Sheet1'!$A$212:$S$259,6,FALSE)</f>
        <v>56</v>
      </c>
      <c r="G45" s="17">
        <f>VLOOKUP(A45,'[3]Sheet1'!$A$212:$S$259,7,FALSE)/100</f>
        <v>0.014311270125223614</v>
      </c>
      <c r="H45" s="16">
        <f>VLOOKUP(A45,'[3]Sheet1'!$A$212:$S$259,8,FALSE)</f>
        <v>54</v>
      </c>
      <c r="I45" s="17">
        <f>VLOOKUP(A45,'[3]Sheet1'!$A$212:$S$259,9,FALSE)/100</f>
        <v>0.012425218591808557</v>
      </c>
      <c r="J45" s="16">
        <f>VLOOKUP(A45,'[3]Sheet1'!$A$212:$S$259,10,FALSE)</f>
        <v>44</v>
      </c>
      <c r="K45" s="17">
        <f>VLOOKUP(A45,'[3]Sheet1'!$A$212:$S$259,11,FALSE)/100</f>
        <v>0.019306713470820535</v>
      </c>
      <c r="L45" s="16">
        <f>VLOOKUP(A45,'[3]Sheet1'!$A$212:$S$259,12,FALSE)</f>
        <v>45</v>
      </c>
      <c r="M45" s="17">
        <f>VLOOKUP(A45,'[3]Sheet1'!$A$212:$S$259,13,FALSE)/100</f>
        <v>0.01727447216890595</v>
      </c>
      <c r="N45" s="16">
        <f>VLOOKUP(A45,'[3]Sheet1'!$A$212:$S$259,14,FALSE)</f>
        <v>19</v>
      </c>
      <c r="O45" s="17">
        <f>VLOOKUP(A45,'[3]Sheet1'!$A$212:$S$259,15,FALSE)/100</f>
        <v>0.01800947867298578</v>
      </c>
      <c r="P45" s="16">
        <f>VLOOKUP(A45,'[3]Sheet1'!$A$212:$S$259,16,FALSE)</f>
        <v>17</v>
      </c>
      <c r="Q45" s="17">
        <f>VLOOKUP(A45,'[3]Sheet1'!$A$212:$S$259,17,FALSE)/100</f>
        <v>0.023415977961432508</v>
      </c>
      <c r="R45" s="16">
        <f>VLOOKUP(A45,'[3]Sheet1'!$A$212:$S$259,18,FALSE)</f>
        <v>480</v>
      </c>
      <c r="S45" s="17">
        <f>VLOOKUP(A45,'[3]Sheet1'!$A$212:$S$259,19,FALSE)/100</f>
        <v>0.012776491256088797</v>
      </c>
    </row>
    <row r="46" spans="1:19" ht="14.25">
      <c r="A46" s="59" t="s">
        <v>55</v>
      </c>
      <c r="B46" s="16">
        <f>VLOOKUP(A46,'[3]Sheet1'!$A$212:$S$259,2,FALSE)</f>
        <v>518</v>
      </c>
      <c r="C46" s="17">
        <f>VLOOKUP(A46,'[3]Sheet1'!$A$212:$S$259,3,FALSE)/100</f>
        <v>0.027136046938027136</v>
      </c>
      <c r="D46" s="16">
        <f>VLOOKUP(A46,'[3]Sheet1'!$A$212:$S$259,4,FALSE)</f>
        <v>128</v>
      </c>
      <c r="E46" s="17">
        <f>VLOOKUP(A46,'[3]Sheet1'!$A$212:$S$259,5,FALSE)/100</f>
        <v>0.0359955005624297</v>
      </c>
      <c r="F46" s="16">
        <f>VLOOKUP(A46,'[3]Sheet1'!$A$212:$S$259,6,FALSE)</f>
        <v>158</v>
      </c>
      <c r="G46" s="17">
        <f>VLOOKUP(A46,'[3]Sheet1'!$A$212:$S$259,7,FALSE)/100</f>
        <v>0.04037822642473805</v>
      </c>
      <c r="H46" s="16">
        <f>VLOOKUP(A46,'[3]Sheet1'!$A$212:$S$259,8,FALSE)</f>
        <v>182</v>
      </c>
      <c r="I46" s="17">
        <f>VLOOKUP(A46,'[3]Sheet1'!$A$212:$S$259,9,FALSE)/100</f>
        <v>0.041877588587206624</v>
      </c>
      <c r="J46" s="16">
        <f>VLOOKUP(A46,'[3]Sheet1'!$A$212:$S$259,10,FALSE)</f>
        <v>86</v>
      </c>
      <c r="K46" s="17">
        <f>VLOOKUP(A46,'[3]Sheet1'!$A$212:$S$259,11,FALSE)/100</f>
        <v>0.03773584905660377</v>
      </c>
      <c r="L46" s="16">
        <f>VLOOKUP(A46,'[3]Sheet1'!$A$212:$S$259,12,FALSE)</f>
        <v>129</v>
      </c>
      <c r="M46" s="17">
        <f>VLOOKUP(A46,'[3]Sheet1'!$A$212:$S$259,13,FALSE)/100</f>
        <v>0.04952015355086373</v>
      </c>
      <c r="N46" s="16">
        <f>VLOOKUP(A46,'[3]Sheet1'!$A$212:$S$259,14,FALSE)</f>
        <v>56</v>
      </c>
      <c r="O46" s="17">
        <f>VLOOKUP(A46,'[3]Sheet1'!$A$212:$S$259,15,FALSE)/100</f>
        <v>0.05308056872037915</v>
      </c>
      <c r="P46" s="16">
        <f>VLOOKUP(A46,'[3]Sheet1'!$A$212:$S$259,16,FALSE)</f>
        <v>45</v>
      </c>
      <c r="Q46" s="17">
        <f>VLOOKUP(A46,'[3]Sheet1'!$A$212:$S$259,17,FALSE)/100</f>
        <v>0.06198347107438017</v>
      </c>
      <c r="R46" s="16">
        <f>VLOOKUP(A46,'[3]Sheet1'!$A$212:$S$259,18,FALSE)</f>
        <v>1302</v>
      </c>
      <c r="S46" s="17">
        <f>VLOOKUP(A46,'[3]Sheet1'!$A$212:$S$259,19,FALSE)/100</f>
        <v>0.03465623253214086</v>
      </c>
    </row>
    <row r="47" spans="1:19" ht="14.25">
      <c r="A47" s="59" t="s">
        <v>56</v>
      </c>
      <c r="B47" s="16">
        <f>VLOOKUP(A47,'[3]Sheet1'!$A$212:$S$259,2,FALSE)</f>
        <v>143</v>
      </c>
      <c r="C47" s="17">
        <f>VLOOKUP(A47,'[3]Sheet1'!$A$212:$S$259,3,FALSE)/100</f>
        <v>0.007491225313007491</v>
      </c>
      <c r="D47" s="16">
        <f>VLOOKUP(A47,'[3]Sheet1'!$A$212:$S$259,4,FALSE)</f>
        <v>38</v>
      </c>
      <c r="E47" s="17">
        <f>VLOOKUP(A47,'[3]Sheet1'!$A$212:$S$259,5,FALSE)/100</f>
        <v>0.010686164229471318</v>
      </c>
      <c r="F47" s="16">
        <f>VLOOKUP(A47,'[3]Sheet1'!$A$212:$S$259,6,FALSE)</f>
        <v>43</v>
      </c>
      <c r="G47" s="17">
        <f>VLOOKUP(A47,'[3]Sheet1'!$A$212:$S$259,7,FALSE)/100</f>
        <v>0.01098901098901099</v>
      </c>
      <c r="H47" s="16">
        <f>VLOOKUP(A47,'[3]Sheet1'!$A$212:$S$259,8,FALSE)</f>
        <v>46</v>
      </c>
      <c r="I47" s="17">
        <f>VLOOKUP(A47,'[3]Sheet1'!$A$212:$S$259,9,FALSE)/100</f>
        <v>0.010584445467096183</v>
      </c>
      <c r="J47" s="16">
        <f>VLOOKUP(A47,'[3]Sheet1'!$A$212:$S$259,10,FALSE)</f>
        <v>28</v>
      </c>
      <c r="K47" s="17">
        <f>VLOOKUP(A47,'[3]Sheet1'!$A$212:$S$259,11,FALSE)/100</f>
        <v>0.01228609039052216</v>
      </c>
      <c r="L47" s="16">
        <f>VLOOKUP(A47,'[3]Sheet1'!$A$212:$S$259,12,FALSE)</f>
        <v>30</v>
      </c>
      <c r="M47" s="17">
        <f>VLOOKUP(A47,'[3]Sheet1'!$A$212:$S$259,13,FALSE)/100</f>
        <v>0.011516314779270634</v>
      </c>
      <c r="N47" s="16">
        <f>VLOOKUP(A47,'[3]Sheet1'!$A$212:$S$259,14,FALSE)</f>
        <v>9</v>
      </c>
      <c r="O47" s="17">
        <f>VLOOKUP(A47,'[3]Sheet1'!$A$212:$S$259,15,FALSE)/100</f>
        <v>0.008530805687203791</v>
      </c>
      <c r="P47" s="16">
        <f>VLOOKUP(A47,'[3]Sheet1'!$A$212:$S$259,16,FALSE)</f>
        <v>6</v>
      </c>
      <c r="Q47" s="17">
        <f>VLOOKUP(A47,'[3]Sheet1'!$A$212:$S$259,17,FALSE)/100</f>
        <v>0.008264462809917356</v>
      </c>
      <c r="R47" s="16">
        <f>VLOOKUP(A47,'[3]Sheet1'!$A$212:$S$259,18,FALSE)</f>
        <v>343</v>
      </c>
      <c r="S47" s="17">
        <f>VLOOKUP(A47,'[3]Sheet1'!$A$212:$S$259,19,FALSE)/100</f>
        <v>0.00912986771008012</v>
      </c>
    </row>
    <row r="48" spans="1:19" ht="14.25">
      <c r="A48" s="59" t="s">
        <v>57</v>
      </c>
      <c r="B48" s="16">
        <f>VLOOKUP(A48,'[3]Sheet1'!$A$212:$S$259,2,FALSE)</f>
        <v>67</v>
      </c>
      <c r="C48" s="17">
        <f>VLOOKUP(A48,'[3]Sheet1'!$A$212:$S$259,3,FALSE)/100</f>
        <v>0.0035098747970035097</v>
      </c>
      <c r="D48" s="16">
        <f>VLOOKUP(A48,'[3]Sheet1'!$A$212:$S$259,4,FALSE)</f>
        <v>8</v>
      </c>
      <c r="E48" s="17">
        <f>VLOOKUP(A48,'[3]Sheet1'!$A$212:$S$259,5,FALSE)/100</f>
        <v>0.0022497187851518562</v>
      </c>
      <c r="F48" s="16">
        <f>VLOOKUP(A48,'[3]Sheet1'!$A$212:$S$259,6,FALSE)</f>
        <v>11</v>
      </c>
      <c r="G48" s="17">
        <f>VLOOKUP(A48,'[3]Sheet1'!$A$212:$S$259,7,FALSE)/100</f>
        <v>0.002811142346026067</v>
      </c>
      <c r="H48" s="16">
        <f>VLOOKUP(A48,'[3]Sheet1'!$A$212:$S$259,8,FALSE)</f>
        <v>12</v>
      </c>
      <c r="I48" s="17">
        <f>VLOOKUP(A48,'[3]Sheet1'!$A$212:$S$259,9,FALSE)/100</f>
        <v>0.002761159687068569</v>
      </c>
      <c r="J48" s="16">
        <f>VLOOKUP(A48,'[3]Sheet1'!$A$212:$S$259,10,FALSE)</f>
        <v>10</v>
      </c>
      <c r="K48" s="17">
        <f>VLOOKUP(A48,'[3]Sheet1'!$A$212:$S$259,11,FALSE)/100</f>
        <v>0.004387889425186486</v>
      </c>
      <c r="L48" s="16">
        <f>VLOOKUP(A48,'[3]Sheet1'!$A$212:$S$259,12,FALSE)</f>
        <v>4</v>
      </c>
      <c r="M48" s="17">
        <f>VLOOKUP(A48,'[3]Sheet1'!$A$212:$S$259,13,FALSE)/100</f>
        <v>0.0015355086372360845</v>
      </c>
      <c r="N48" s="16">
        <f>VLOOKUP(A48,'[3]Sheet1'!$A$212:$S$259,14,FALSE)</f>
        <v>2</v>
      </c>
      <c r="O48" s="17">
        <f>VLOOKUP(A48,'[3]Sheet1'!$A$212:$S$259,15,FALSE)/100</f>
        <v>0.0018957345971563982</v>
      </c>
      <c r="P48" s="16">
        <f>VLOOKUP(A48,'[3]Sheet1'!$A$212:$S$259,16,FALSE)</f>
        <v>1</v>
      </c>
      <c r="Q48" s="17">
        <f>VLOOKUP(A48,'[3]Sheet1'!$A$212:$S$259,17,FALSE)/100</f>
        <v>0.0013774104683195593</v>
      </c>
      <c r="R48" s="16">
        <f>VLOOKUP(A48,'[3]Sheet1'!$A$212:$S$259,18,FALSE)</f>
        <v>115</v>
      </c>
      <c r="S48" s="17">
        <f>VLOOKUP(A48,'[3]Sheet1'!$A$212:$S$259,19,FALSE)/100</f>
        <v>0.003061034363437941</v>
      </c>
    </row>
    <row r="49" spans="1:19" ht="27">
      <c r="A49" s="59" t="s">
        <v>58</v>
      </c>
      <c r="B49" s="16">
        <f>VLOOKUP(A49,'[3]Sheet1'!$A$212:$S$259,2,FALSE)</f>
        <v>2193</v>
      </c>
      <c r="C49" s="17">
        <f>VLOOKUP(A49,'[3]Sheet1'!$A$212:$S$259,3,FALSE)/100</f>
        <v>0.11488291686311487</v>
      </c>
      <c r="D49" s="16">
        <f>VLOOKUP(A49,'[3]Sheet1'!$A$212:$S$259,4,FALSE)</f>
        <v>8</v>
      </c>
      <c r="E49" s="17">
        <f>VLOOKUP(A49,'[3]Sheet1'!$A$212:$S$259,5,FALSE)/100</f>
        <v>0.0022497187851518562</v>
      </c>
      <c r="F49" s="16">
        <f>VLOOKUP(A49,'[3]Sheet1'!$A$212:$S$259,6,FALSE)</f>
        <v>14</v>
      </c>
      <c r="G49" s="17">
        <f>VLOOKUP(A49,'[3]Sheet1'!$A$212:$S$259,7,FALSE)/100</f>
        <v>0.0035778175313059034</v>
      </c>
      <c r="H49" s="16">
        <f>VLOOKUP(A49,'[3]Sheet1'!$A$212:$S$259,8,FALSE)</f>
        <v>22</v>
      </c>
      <c r="I49" s="17">
        <f>VLOOKUP(A49,'[3]Sheet1'!$A$212:$S$259,9,FALSE)/100</f>
        <v>0.0050621260929590425</v>
      </c>
      <c r="J49" s="16">
        <f>VLOOKUP(A49,'[3]Sheet1'!$A$212:$S$259,10,FALSE)</f>
        <v>9</v>
      </c>
      <c r="K49" s="17">
        <f>VLOOKUP(A49,'[3]Sheet1'!$A$212:$S$259,11,FALSE)/100</f>
        <v>0.003949100482667836</v>
      </c>
      <c r="L49" s="16">
        <f>VLOOKUP(A49,'[3]Sheet1'!$A$212:$S$259,12,FALSE)</f>
        <v>11</v>
      </c>
      <c r="M49" s="17">
        <f>VLOOKUP(A49,'[3]Sheet1'!$A$212:$S$259,13,FALSE)/100</f>
        <v>0.004222648752399232</v>
      </c>
      <c r="N49" s="16">
        <f>VLOOKUP(A49,'[3]Sheet1'!$A$212:$S$259,14,FALSE)</f>
        <v>2</v>
      </c>
      <c r="O49" s="17">
        <f>VLOOKUP(A49,'[3]Sheet1'!$A$212:$S$259,15,FALSE)/100</f>
        <v>0.0018957345971563982</v>
      </c>
      <c r="P49" s="16">
        <f>VLOOKUP(A49,'[3]Sheet1'!$A$212:$S$259,16,FALSE)</f>
        <v>0</v>
      </c>
      <c r="Q49" s="17">
        <f>VLOOKUP(A49,'[3]Sheet1'!$A$212:$S$259,17,FALSE)/100</f>
        <v>0</v>
      </c>
      <c r="R49" s="16">
        <f>VLOOKUP(A49,'[3]Sheet1'!$A$212:$S$259,18,FALSE)</f>
        <v>2259</v>
      </c>
      <c r="S49" s="17">
        <f>VLOOKUP(A49,'[3]Sheet1'!$A$212:$S$259,19,FALSE)/100</f>
        <v>0.060129361973967906</v>
      </c>
    </row>
    <row r="50" spans="1:19" ht="27">
      <c r="A50" s="62" t="s">
        <v>59</v>
      </c>
      <c r="B50" s="19">
        <v>9</v>
      </c>
      <c r="C50" s="20">
        <v>0.0004714757190004715</v>
      </c>
      <c r="D50" s="19">
        <v>1</v>
      </c>
      <c r="E50" s="20">
        <v>0.00028121484814398203</v>
      </c>
      <c r="F50" s="19">
        <v>3</v>
      </c>
      <c r="G50" s="20">
        <v>0.0007666751852798365</v>
      </c>
      <c r="H50" s="19">
        <v>0</v>
      </c>
      <c r="I50" s="20">
        <v>0</v>
      </c>
      <c r="J50" s="19">
        <v>0</v>
      </c>
      <c r="K50" s="20">
        <v>0</v>
      </c>
      <c r="L50" s="19">
        <v>1</v>
      </c>
      <c r="M50" s="20">
        <v>0.00038387715930902113</v>
      </c>
      <c r="N50" s="19">
        <v>0</v>
      </c>
      <c r="O50" s="20">
        <v>0</v>
      </c>
      <c r="P50" s="19">
        <v>1</v>
      </c>
      <c r="Q50" s="20">
        <v>0.0013774104683195593</v>
      </c>
      <c r="R50" s="19">
        <v>15</v>
      </c>
      <c r="S50" s="20">
        <v>0.0003992653517527749</v>
      </c>
    </row>
    <row r="51" spans="1:19" ht="15" thickBot="1">
      <c r="A51" s="62" t="s">
        <v>144</v>
      </c>
      <c r="B51" s="19">
        <f>VLOOKUP(A51,'[3]Sheet1'!$A$212:$S$259,2,FALSE)</f>
        <v>3</v>
      </c>
      <c r="C51" s="20">
        <f>VLOOKUP(A51,'[3]Sheet1'!$A$212:$S$259,3,FALSE)/100</f>
        <v>0.00015715857300015716</v>
      </c>
      <c r="D51" s="19">
        <f>VLOOKUP(A51,'[3]Sheet1'!$A$212:$S$259,4,FALSE)</f>
        <v>0</v>
      </c>
      <c r="E51" s="20">
        <f>VLOOKUP(A51,'[3]Sheet1'!$A$212:$S$259,5,FALSE)/100</f>
        <v>0</v>
      </c>
      <c r="F51" s="19">
        <f>VLOOKUP(A51,'[3]Sheet1'!$A$212:$S$259,6,FALSE)</f>
        <v>0</v>
      </c>
      <c r="G51" s="20">
        <f>VLOOKUP(A51,'[3]Sheet1'!$A$212:$S$259,7,FALSE)/100</f>
        <v>0</v>
      </c>
      <c r="H51" s="19">
        <f>VLOOKUP(A51,'[3]Sheet1'!$A$212:$S$259,8,FALSE)</f>
        <v>0</v>
      </c>
      <c r="I51" s="20">
        <f>VLOOKUP(A51,'[3]Sheet1'!$A$212:$S$259,9,FALSE)/100</f>
        <v>0</v>
      </c>
      <c r="J51" s="19">
        <f>VLOOKUP(A51,'[3]Sheet1'!$A$212:$S$259,10,FALSE)</f>
        <v>0</v>
      </c>
      <c r="K51" s="20">
        <f>VLOOKUP(A51,'[3]Sheet1'!$A$212:$S$259,11,FALSE)/100</f>
        <v>0</v>
      </c>
      <c r="L51" s="19">
        <f>VLOOKUP(A51,'[3]Sheet1'!$A$212:$S$259,12,FALSE)</f>
        <v>0</v>
      </c>
      <c r="M51" s="20">
        <f>VLOOKUP(A51,'[3]Sheet1'!$A$212:$S$259,13,FALSE)/100</f>
        <v>0</v>
      </c>
      <c r="N51" s="19">
        <f>VLOOKUP(A51,'[3]Sheet1'!$A$212:$S$259,14,FALSE)</f>
        <v>0</v>
      </c>
      <c r="O51" s="20">
        <f>VLOOKUP(A51,'[3]Sheet1'!$A$212:$S$259,15,FALSE)/100</f>
        <v>0</v>
      </c>
      <c r="P51" s="19">
        <f>VLOOKUP(A51,'[3]Sheet1'!$A$212:$S$259,16,FALSE)</f>
        <v>0</v>
      </c>
      <c r="Q51" s="20">
        <f>VLOOKUP(A51,'[3]Sheet1'!$A$212:$S$259,17,FALSE)/100</f>
        <v>0</v>
      </c>
      <c r="R51" s="19">
        <f>VLOOKUP(A51,'[3]Sheet1'!$A$212:$S$259,18,FALSE)</f>
        <v>3</v>
      </c>
      <c r="S51" s="20">
        <f>VLOOKUP(A51,'[3]Sheet1'!$A$212:$S$259,19,FALSE)/100</f>
        <v>7.985307035055497E-05</v>
      </c>
    </row>
    <row r="52" spans="1:19" ht="15" thickBot="1">
      <c r="A52" s="21" t="s">
        <v>60</v>
      </c>
      <c r="B52" s="53">
        <f>VLOOKUP(A52,'[3]Sheet1'!$A$212:$S$259,2,FALSE)</f>
        <v>19089</v>
      </c>
      <c r="C52" s="23">
        <f>VLOOKUP(A52,'[3]Sheet1'!$A$212:$S$259,3,FALSE)/100</f>
        <v>1</v>
      </c>
      <c r="D52" s="53">
        <f>VLOOKUP(A52,'[3]Sheet1'!$A$212:$S$259,4,FALSE)</f>
        <v>3556</v>
      </c>
      <c r="E52" s="23">
        <f>VLOOKUP(A52,'[3]Sheet1'!$A$212:$S$259,5,FALSE)/100</f>
        <v>1</v>
      </c>
      <c r="F52" s="53">
        <f>VLOOKUP(A52,'[3]Sheet1'!$A$212:$S$259,6,FALSE)</f>
        <v>3913</v>
      </c>
      <c r="G52" s="23">
        <f>VLOOKUP(A52,'[3]Sheet1'!$A$212:$S$259,7,FALSE)/100</f>
        <v>1</v>
      </c>
      <c r="H52" s="53">
        <f>VLOOKUP(A52,'[3]Sheet1'!$A$212:$S$259,8,FALSE)</f>
        <v>4346</v>
      </c>
      <c r="I52" s="23">
        <f>VLOOKUP(A52,'[3]Sheet1'!$A$212:$S$259,9,FALSE)/100</f>
        <v>1</v>
      </c>
      <c r="J52" s="53">
        <f>VLOOKUP(A52,'[3]Sheet1'!$A$212:$S$259,10,FALSE)</f>
        <v>2279</v>
      </c>
      <c r="K52" s="23">
        <f>VLOOKUP(A52,'[3]Sheet1'!$A$212:$S$259,11,FALSE)/100</f>
        <v>1</v>
      </c>
      <c r="L52" s="53">
        <f>VLOOKUP(A52,'[3]Sheet1'!$A$212:$S$259,12,FALSE)</f>
        <v>2605</v>
      </c>
      <c r="M52" s="23">
        <f>VLOOKUP(A52,'[3]Sheet1'!$A$212:$S$259,13,FALSE)/100</f>
        <v>1</v>
      </c>
      <c r="N52" s="53">
        <f>VLOOKUP(A52,'[3]Sheet1'!$A$212:$S$259,14,FALSE)</f>
        <v>1055</v>
      </c>
      <c r="O52" s="23">
        <f>VLOOKUP(A52,'[3]Sheet1'!$A$212:$S$259,15,FALSE)/100</f>
        <v>1</v>
      </c>
      <c r="P52" s="53">
        <f>VLOOKUP(A52,'[3]Sheet1'!$A$212:$S$259,16,FALSE)</f>
        <v>726</v>
      </c>
      <c r="Q52" s="23">
        <f>VLOOKUP(A52,'[3]Sheet1'!$A$212:$S$259,17,FALSE)/100</f>
        <v>1</v>
      </c>
      <c r="R52" s="53">
        <f>VLOOKUP(A52,'[3]Sheet1'!$A$212:$S$259,18,FALSE)</f>
        <v>37569</v>
      </c>
      <c r="S52" s="23">
        <f>VLOOKUP(A52,'[3]Sheet1'!$A$212:$S$259,19,FALSE)/100</f>
        <v>1</v>
      </c>
    </row>
    <row r="55" ht="14.25">
      <c r="R55" s="74"/>
    </row>
  </sheetData>
  <sheetProtection/>
  <mergeCells count="12">
    <mergeCell ref="L3:M3"/>
    <mergeCell ref="N3:O3"/>
    <mergeCell ref="P3:Q3"/>
    <mergeCell ref="R3:S3"/>
    <mergeCell ref="A1:S1"/>
    <mergeCell ref="A2:A4"/>
    <mergeCell ref="B2:S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57.28125" style="58" bestFit="1" customWidth="1"/>
    <col min="2" max="4" width="10.7109375" style="58" hidden="1" customWidth="1"/>
    <col min="5" max="5" width="17.28125" style="58" hidden="1" customWidth="1"/>
    <col min="6" max="9" width="22.421875" style="58" customWidth="1"/>
    <col min="10" max="16384" width="8.8515625" style="58" customWidth="1"/>
  </cols>
  <sheetData>
    <row r="1" spans="1:9" ht="24.75" customHeight="1" thickBot="1" thickTop="1">
      <c r="A1" s="80" t="s">
        <v>139</v>
      </c>
      <c r="B1" s="81"/>
      <c r="C1" s="81"/>
      <c r="D1" s="81"/>
      <c r="E1" s="81"/>
      <c r="F1" s="81"/>
      <c r="G1" s="81"/>
      <c r="H1" s="81"/>
      <c r="I1" s="82"/>
    </row>
    <row r="2" spans="1:9" ht="24.75" customHeight="1" thickBot="1" thickTop="1">
      <c r="A2" s="136" t="s">
        <v>163</v>
      </c>
      <c r="B2" s="137"/>
      <c r="C2" s="137"/>
      <c r="D2" s="137"/>
      <c r="E2" s="137"/>
      <c r="F2" s="137"/>
      <c r="G2" s="137"/>
      <c r="H2" s="137"/>
      <c r="I2" s="138"/>
    </row>
    <row r="3" spans="1:9" ht="24.75" customHeight="1" thickBot="1" thickTop="1">
      <c r="A3" s="86" t="s">
        <v>11</v>
      </c>
      <c r="B3" s="77" t="s">
        <v>92</v>
      </c>
      <c r="C3" s="78"/>
      <c r="D3" s="78"/>
      <c r="E3" s="78"/>
      <c r="F3" s="78"/>
      <c r="G3" s="78"/>
      <c r="H3" s="78"/>
      <c r="I3" s="79"/>
    </row>
    <row r="4" spans="1:9" ht="24.75" customHeight="1">
      <c r="A4" s="86"/>
      <c r="B4" s="88">
        <v>2012</v>
      </c>
      <c r="C4" s="89"/>
      <c r="D4" s="88">
        <v>2013</v>
      </c>
      <c r="E4" s="89"/>
      <c r="F4" s="88">
        <v>2015</v>
      </c>
      <c r="G4" s="89"/>
      <c r="H4" s="88">
        <v>2016</v>
      </c>
      <c r="I4" s="89"/>
    </row>
    <row r="5" spans="1:9" ht="24.75" customHeight="1" thickBot="1">
      <c r="A5" s="87"/>
      <c r="B5" s="10" t="s">
        <v>12</v>
      </c>
      <c r="C5" s="11" t="s">
        <v>13</v>
      </c>
      <c r="D5" s="10" t="s">
        <v>12</v>
      </c>
      <c r="E5" s="11" t="s">
        <v>13</v>
      </c>
      <c r="F5" s="10" t="s">
        <v>12</v>
      </c>
      <c r="G5" s="11" t="s">
        <v>13</v>
      </c>
      <c r="H5" s="10" t="s">
        <v>12</v>
      </c>
      <c r="I5" s="11" t="s">
        <v>13</v>
      </c>
    </row>
    <row r="6" spans="1:9" ht="14.25">
      <c r="A6" s="12" t="s">
        <v>93</v>
      </c>
      <c r="B6" s="13">
        <v>12085</v>
      </c>
      <c r="C6" s="14">
        <v>0.08944034103524327</v>
      </c>
      <c r="D6" s="13">
        <v>11218</v>
      </c>
      <c r="E6" s="14">
        <v>0.08852169247036915</v>
      </c>
      <c r="F6" s="13">
        <v>4067</v>
      </c>
      <c r="G6" s="14">
        <v>0.1115224306241088</v>
      </c>
      <c r="H6" s="13">
        <f>VLOOKUP(A6,'[3]Sheet1'!$A$266:$C$312,2,FALSE)</f>
        <v>4067</v>
      </c>
      <c r="I6" s="64">
        <f>VLOOKUP(A6,'[3]Sheet1'!$A$266:$C$312,3,FALSE)/100</f>
        <v>0.1082541457052357</v>
      </c>
    </row>
    <row r="7" spans="1:9" ht="14.25">
      <c r="A7" s="15" t="s">
        <v>94</v>
      </c>
      <c r="B7" s="16">
        <v>13957</v>
      </c>
      <c r="C7" s="17">
        <v>0.10329489779304016</v>
      </c>
      <c r="D7" s="16">
        <v>12693</v>
      </c>
      <c r="E7" s="17">
        <v>0.10016097722645709</v>
      </c>
      <c r="F7" s="16">
        <v>2134</v>
      </c>
      <c r="G7" s="17">
        <v>0.05851705604913897</v>
      </c>
      <c r="H7" s="13">
        <f>VLOOKUP(A7,'[3]Sheet1'!$A$266:$C$312,2,FALSE)</f>
        <v>2156</v>
      </c>
      <c r="I7" s="65">
        <f>VLOOKUP(A7,'[3]Sheet1'!$A$266:$C$312,3,FALSE)/100</f>
        <v>0.057387739891932174</v>
      </c>
    </row>
    <row r="8" spans="1:9" ht="14.25">
      <c r="A8" s="15" t="s">
        <v>95</v>
      </c>
      <c r="B8" s="16">
        <v>4498</v>
      </c>
      <c r="C8" s="17">
        <v>0.033289421098595305</v>
      </c>
      <c r="D8" s="16">
        <v>4527</v>
      </c>
      <c r="E8" s="17">
        <v>0.035722740400549215</v>
      </c>
      <c r="F8" s="16">
        <v>401</v>
      </c>
      <c r="G8" s="17">
        <v>0.010995941647471757</v>
      </c>
      <c r="H8" s="13">
        <f>VLOOKUP(A8,'[3]Sheet1'!$A$266:$C$312,2,FALSE)</f>
        <v>421</v>
      </c>
      <c r="I8" s="65">
        <f>VLOOKUP(A8,'[3]Sheet1'!$A$266:$C$312,3,FALSE)/100</f>
        <v>0.011206047539194549</v>
      </c>
    </row>
    <row r="9" spans="1:9" ht="14.25">
      <c r="A9" s="15" t="s">
        <v>96</v>
      </c>
      <c r="B9" s="16">
        <v>5528</v>
      </c>
      <c r="C9" s="17">
        <v>0.04091238769075919</v>
      </c>
      <c r="D9" s="16">
        <v>5073</v>
      </c>
      <c r="E9" s="17">
        <v>0.040031248520429906</v>
      </c>
      <c r="F9" s="16">
        <v>728</v>
      </c>
      <c r="G9" s="17">
        <v>0.019962707030821543</v>
      </c>
      <c r="H9" s="13">
        <f>VLOOKUP(A9,'[3]Sheet1'!$A$266:$C$312,2,FALSE)</f>
        <v>696</v>
      </c>
      <c r="I9" s="65">
        <f>VLOOKUP(A9,'[3]Sheet1'!$A$266:$C$312,3,FALSE)/100</f>
        <v>0.018525912321328754</v>
      </c>
    </row>
    <row r="10" spans="1:9" ht="14.25">
      <c r="A10" s="15" t="s">
        <v>97</v>
      </c>
      <c r="B10" s="16">
        <v>6005</v>
      </c>
      <c r="C10" s="17">
        <v>0.04444263532615936</v>
      </c>
      <c r="D10" s="16">
        <v>5703</v>
      </c>
      <c r="E10" s="17">
        <v>0.04500260404336916</v>
      </c>
      <c r="F10" s="16">
        <v>931</v>
      </c>
      <c r="G10" s="17">
        <v>0.025529231106723702</v>
      </c>
      <c r="H10" s="13">
        <f>VLOOKUP(A10,'[3]Sheet1'!$A$266:$C$312,2,FALSE)</f>
        <v>920</v>
      </c>
      <c r="I10" s="65">
        <f>VLOOKUP(A10,'[3]Sheet1'!$A$266:$C$312,3,FALSE)/100</f>
        <v>0.024488274907503528</v>
      </c>
    </row>
    <row r="11" spans="1:9" ht="14.25">
      <c r="A11" s="15" t="s">
        <v>98</v>
      </c>
      <c r="B11" s="16">
        <v>3030</v>
      </c>
      <c r="C11" s="17">
        <v>0.022424843470152014</v>
      </c>
      <c r="D11" s="16">
        <v>2708</v>
      </c>
      <c r="E11" s="17">
        <v>0.021368937708126194</v>
      </c>
      <c r="F11" s="16">
        <v>265</v>
      </c>
      <c r="G11" s="17">
        <v>0.0072666447296259725</v>
      </c>
      <c r="H11" s="13">
        <f>VLOOKUP(A11,'[3]Sheet1'!$A$266:$C$312,2,FALSE)</f>
        <v>264</v>
      </c>
      <c r="I11" s="65">
        <f>VLOOKUP(A11,'[3]Sheet1'!$A$266:$C$312,3,FALSE)/100</f>
        <v>0.007027070190848838</v>
      </c>
    </row>
    <row r="12" spans="1:9" ht="14.25">
      <c r="A12" s="15" t="s">
        <v>99</v>
      </c>
      <c r="B12" s="16">
        <v>1582</v>
      </c>
      <c r="C12" s="17">
        <v>0.01170828461048861</v>
      </c>
      <c r="D12" s="16">
        <v>1446</v>
      </c>
      <c r="E12" s="17">
        <v>0.01141044458122248</v>
      </c>
      <c r="F12" s="16">
        <v>302</v>
      </c>
      <c r="G12" s="17">
        <v>0.008281232861686959</v>
      </c>
      <c r="H12" s="13">
        <f>VLOOKUP(A12,'[3]Sheet1'!$A$266:$C$312,2,FALSE)</f>
        <v>246</v>
      </c>
      <c r="I12" s="65">
        <f>VLOOKUP(A12,'[3]Sheet1'!$A$266:$C$312,3,FALSE)/100</f>
        <v>0.006547951768745509</v>
      </c>
    </row>
    <row r="13" spans="1:9" ht="14.25">
      <c r="A13" s="15" t="s">
        <v>100</v>
      </c>
      <c r="B13" s="16">
        <v>2404</v>
      </c>
      <c r="C13" s="17">
        <v>0.01779185600734173</v>
      </c>
      <c r="D13" s="16">
        <v>2385</v>
      </c>
      <c r="E13" s="17">
        <v>0.01882013162255575</v>
      </c>
      <c r="F13" s="16">
        <v>494</v>
      </c>
      <c r="G13" s="17">
        <v>0.013546122628057475</v>
      </c>
      <c r="H13" s="13">
        <f>VLOOKUP(A13,'[3]Sheet1'!$A$266:$C$312,2,FALSE)</f>
        <v>507</v>
      </c>
      <c r="I13" s="65">
        <f>VLOOKUP(A13,'[3]Sheet1'!$A$266:$C$312,3,FALSE)/100</f>
        <v>0.013495168889243792</v>
      </c>
    </row>
    <row r="14" spans="1:9" ht="14.25">
      <c r="A14" s="15" t="s">
        <v>101</v>
      </c>
      <c r="B14" s="16">
        <v>1913</v>
      </c>
      <c r="C14" s="17">
        <v>0.014157995233795646</v>
      </c>
      <c r="D14" s="16">
        <v>1838</v>
      </c>
      <c r="E14" s="17">
        <v>0.014503732462162461</v>
      </c>
      <c r="F14" s="16">
        <v>250</v>
      </c>
      <c r="G14" s="17">
        <v>0.006855325216628277</v>
      </c>
      <c r="H14" s="13">
        <f>VLOOKUP(A14,'[3]Sheet1'!$A$266:$C$312,2,FALSE)</f>
        <v>257</v>
      </c>
      <c r="I14" s="65">
        <f>VLOOKUP(A14,'[3]Sheet1'!$A$266:$C$312,3,FALSE)/100</f>
        <v>0.0068407463600308775</v>
      </c>
    </row>
    <row r="15" spans="1:9" ht="14.25">
      <c r="A15" s="15" t="s">
        <v>102</v>
      </c>
      <c r="B15" s="16">
        <v>965</v>
      </c>
      <c r="C15" s="17">
        <v>0.007141905593629272</v>
      </c>
      <c r="D15" s="16">
        <v>880</v>
      </c>
      <c r="E15" s="17">
        <v>0.006944115651089752</v>
      </c>
      <c r="F15" s="16">
        <v>125</v>
      </c>
      <c r="G15" s="17">
        <v>0.0034276626083141384</v>
      </c>
      <c r="H15" s="13">
        <f>VLOOKUP(A15,'[3]Sheet1'!$A$266:$C$312,2,FALSE)</f>
        <v>113</v>
      </c>
      <c r="I15" s="65">
        <f>VLOOKUP(A15,'[3]Sheet1'!$A$266:$C$312,3,FALSE)/100</f>
        <v>0.0030077989832042375</v>
      </c>
    </row>
    <row r="16" spans="1:9" ht="14.25">
      <c r="A16" s="15" t="s">
        <v>103</v>
      </c>
      <c r="B16" s="16">
        <v>8135</v>
      </c>
      <c r="C16" s="17">
        <v>0.06020663420121671</v>
      </c>
      <c r="D16" s="16">
        <v>8033</v>
      </c>
      <c r="E16" s="17">
        <v>0.0633887284377318</v>
      </c>
      <c r="F16" s="16">
        <v>1252</v>
      </c>
      <c r="G16" s="17">
        <v>0.03433146868487441</v>
      </c>
      <c r="H16" s="13">
        <f>VLOOKUP(A16,'[3]Sheet1'!$A$266:$C$312,2,FALSE)</f>
        <v>1410</v>
      </c>
      <c r="I16" s="65">
        <f>VLOOKUP(A16,'[3]Sheet1'!$A$266:$C$312,3,FALSE)/100</f>
        <v>0.03753094306476084</v>
      </c>
    </row>
    <row r="17" spans="1:9" ht="14.25">
      <c r="A17" s="15" t="s">
        <v>104</v>
      </c>
      <c r="B17" s="16">
        <v>1597</v>
      </c>
      <c r="C17" s="17">
        <v>0.01181929868707352</v>
      </c>
      <c r="D17" s="16">
        <v>1474</v>
      </c>
      <c r="E17" s="17">
        <v>0.011631393715575335</v>
      </c>
      <c r="F17" s="16">
        <v>166</v>
      </c>
      <c r="G17" s="17">
        <v>0.004551935943841176</v>
      </c>
      <c r="H17" s="13">
        <f>VLOOKUP(A17,'[3]Sheet1'!$A$266:$C$312,2,FALSE)</f>
        <v>143</v>
      </c>
      <c r="I17" s="65">
        <f>VLOOKUP(A17,'[3]Sheet1'!$A$266:$C$312,3,FALSE)/100</f>
        <v>0.0038063296867097873</v>
      </c>
    </row>
    <row r="18" spans="1:9" ht="14.25">
      <c r="A18" s="15" t="s">
        <v>105</v>
      </c>
      <c r="B18" s="16">
        <v>3479</v>
      </c>
      <c r="C18" s="17">
        <v>0.02574786482926035</v>
      </c>
      <c r="D18" s="16">
        <v>3087</v>
      </c>
      <c r="E18" s="17">
        <v>0.024359642062402348</v>
      </c>
      <c r="F18" s="16">
        <v>416</v>
      </c>
      <c r="G18" s="17">
        <v>0.011407261160469452</v>
      </c>
      <c r="H18" s="13">
        <f>VLOOKUP(A18,'[3]Sheet1'!$A$266:$C$312,2,FALSE)</f>
        <v>478</v>
      </c>
      <c r="I18" s="65">
        <f>VLOOKUP(A18,'[3]Sheet1'!$A$266:$C$312,3,FALSE)/100</f>
        <v>0.012723255875855093</v>
      </c>
    </row>
    <row r="19" spans="1:9" ht="14.25">
      <c r="A19" s="15" t="s">
        <v>106</v>
      </c>
      <c r="B19" s="16">
        <v>7431</v>
      </c>
      <c r="C19" s="17">
        <v>0.05499637354016489</v>
      </c>
      <c r="D19" s="16">
        <v>7185</v>
      </c>
      <c r="E19" s="17">
        <v>0.05669712608304531</v>
      </c>
      <c r="F19" s="16">
        <v>812</v>
      </c>
      <c r="G19" s="17">
        <v>0.02226609630360864</v>
      </c>
      <c r="H19" s="13">
        <f>VLOOKUP(A19,'[3]Sheet1'!$A$266:$C$312,2,FALSE)</f>
        <v>908</v>
      </c>
      <c r="I19" s="65">
        <f>VLOOKUP(A19,'[3]Sheet1'!$A$266:$C$312,3,FALSE)/100</f>
        <v>0.024168862626101306</v>
      </c>
    </row>
    <row r="20" spans="1:9" ht="14.25">
      <c r="A20" s="15" t="s">
        <v>107</v>
      </c>
      <c r="B20" s="16">
        <v>4467</v>
      </c>
      <c r="C20" s="17">
        <v>0.033059992006986484</v>
      </c>
      <c r="D20" s="16">
        <v>4356</v>
      </c>
      <c r="E20" s="17">
        <v>0.03437337247289428</v>
      </c>
      <c r="F20" s="16">
        <v>612</v>
      </c>
      <c r="G20" s="17">
        <v>0.01678183613030602</v>
      </c>
      <c r="H20" s="13">
        <f>VLOOKUP(A20,'[3]Sheet1'!$A$266:$C$312,2,FALSE)</f>
        <v>594</v>
      </c>
      <c r="I20" s="65">
        <f>VLOOKUP(A20,'[3]Sheet1'!$A$266:$C$312,3,FALSE)/100</f>
        <v>0.015810907929409885</v>
      </c>
    </row>
    <row r="21" spans="1:9" ht="14.25">
      <c r="A21" s="15" t="s">
        <v>108</v>
      </c>
      <c r="B21" s="16">
        <v>4164</v>
      </c>
      <c r="C21" s="17">
        <v>0.030817507659971283</v>
      </c>
      <c r="D21" s="16">
        <v>3846</v>
      </c>
      <c r="E21" s="17">
        <v>0.03034894181146726</v>
      </c>
      <c r="F21" s="16">
        <v>800</v>
      </c>
      <c r="G21" s="17">
        <v>0.021937040693210487</v>
      </c>
      <c r="H21" s="13">
        <f>VLOOKUP(A21,'[3]Sheet1'!$A$266:$C$312,2,FALSE)</f>
        <v>820</v>
      </c>
      <c r="I21" s="65">
        <f>VLOOKUP(A21,'[3]Sheet1'!$A$266:$C$312,3,FALSE)/100</f>
        <v>0.02182650589581836</v>
      </c>
    </row>
    <row r="22" spans="1:9" ht="14.25">
      <c r="A22" s="15" t="s">
        <v>109</v>
      </c>
      <c r="B22" s="16">
        <v>569</v>
      </c>
      <c r="C22" s="17">
        <v>0.004211133971787622</v>
      </c>
      <c r="D22" s="16">
        <v>529</v>
      </c>
      <c r="E22" s="17">
        <v>0.0041743604311664535</v>
      </c>
      <c r="F22" s="16">
        <v>69</v>
      </c>
      <c r="G22" s="17">
        <v>0.0018920697597894043</v>
      </c>
      <c r="H22" s="13">
        <f>VLOOKUP(A22,'[3]Sheet1'!$A$266:$C$312,2,FALSE)</f>
        <v>61</v>
      </c>
      <c r="I22" s="65">
        <f>VLOOKUP(A22,'[3]Sheet1'!$A$266:$C$312,3,FALSE)/100</f>
        <v>0.0016236790971279511</v>
      </c>
    </row>
    <row r="23" spans="1:9" ht="14.25">
      <c r="A23" s="15" t="s">
        <v>110</v>
      </c>
      <c r="B23" s="16">
        <v>1710</v>
      </c>
      <c r="C23" s="17">
        <v>0.01265560473067985</v>
      </c>
      <c r="D23" s="16">
        <v>1679</v>
      </c>
      <c r="E23" s="17">
        <v>0.013249057020658744</v>
      </c>
      <c r="F23" s="16">
        <v>166</v>
      </c>
      <c r="G23" s="17">
        <v>0.004551935943841176</v>
      </c>
      <c r="H23" s="13">
        <f>VLOOKUP(A23,'[3]Sheet1'!$A$266:$C$312,2,FALSE)</f>
        <v>157</v>
      </c>
      <c r="I23" s="65">
        <f>VLOOKUP(A23,'[3]Sheet1'!$A$266:$C$312,3,FALSE)/100</f>
        <v>0.00417897734834571</v>
      </c>
    </row>
    <row r="24" spans="1:9" ht="14.25">
      <c r="A24" s="15" t="s">
        <v>111</v>
      </c>
      <c r="B24" s="16">
        <v>4889</v>
      </c>
      <c r="C24" s="17">
        <v>0.03618318802824198</v>
      </c>
      <c r="D24" s="16">
        <v>4689</v>
      </c>
      <c r="E24" s="17">
        <v>0.037001088963590736</v>
      </c>
      <c r="F24" s="16">
        <v>467</v>
      </c>
      <c r="G24" s="17">
        <v>0.012805747504661619</v>
      </c>
      <c r="H24" s="13">
        <f>VLOOKUP(A24,'[3]Sheet1'!$A$266:$C$312,2,FALSE)</f>
        <v>422</v>
      </c>
      <c r="I24" s="65">
        <f>VLOOKUP(A24,'[3]Sheet1'!$A$266:$C$312,3,FALSE)/100</f>
        <v>0.0112326652293114</v>
      </c>
    </row>
    <row r="25" spans="1:9" ht="14.25">
      <c r="A25" s="15" t="s">
        <v>112</v>
      </c>
      <c r="B25" s="16">
        <v>1666</v>
      </c>
      <c r="C25" s="17">
        <v>0.012329963439364112</v>
      </c>
      <c r="D25" s="16">
        <v>1567</v>
      </c>
      <c r="E25" s="17">
        <v>0.012365260483247322</v>
      </c>
      <c r="F25" s="16">
        <v>403</v>
      </c>
      <c r="G25" s="17">
        <v>0.011050784249204783</v>
      </c>
      <c r="H25" s="13">
        <f>VLOOKUP(A25,'[3]Sheet1'!$A$266:$C$312,2,FALSE)</f>
        <v>428</v>
      </c>
      <c r="I25" s="65">
        <f>VLOOKUP(A25,'[3]Sheet1'!$A$266:$C$312,3,FALSE)/100</f>
        <v>0.01139237137001251</v>
      </c>
    </row>
    <row r="26" spans="1:9" ht="14.25">
      <c r="A26" s="15" t="s">
        <v>113</v>
      </c>
      <c r="B26" s="16">
        <v>3071</v>
      </c>
      <c r="C26" s="17">
        <v>0.022728281946150772</v>
      </c>
      <c r="D26" s="16">
        <v>2966</v>
      </c>
      <c r="E26" s="17">
        <v>0.023404826160377507</v>
      </c>
      <c r="F26" s="16">
        <v>154</v>
      </c>
      <c r="G26" s="17">
        <v>0.004222880333443019</v>
      </c>
      <c r="H26" s="13">
        <f>VLOOKUP(A26,'[3]Sheet1'!$A$266:$C$312,2,FALSE)</f>
        <v>163</v>
      </c>
      <c r="I26" s="65">
        <f>VLOOKUP(A26,'[3]Sheet1'!$A$266:$C$312,3,FALSE)/100</f>
        <v>0.004338683489046821</v>
      </c>
    </row>
    <row r="27" spans="1:9" ht="14.25">
      <c r="A27" s="15" t="s">
        <v>114</v>
      </c>
      <c r="B27" s="16">
        <v>1688</v>
      </c>
      <c r="C27" s="17">
        <v>0.01249278408502198</v>
      </c>
      <c r="D27" s="16">
        <v>1563</v>
      </c>
      <c r="E27" s="17">
        <v>0.012333696321196913</v>
      </c>
      <c r="F27" s="16">
        <v>91</v>
      </c>
      <c r="G27" s="17">
        <v>0.002495338378852693</v>
      </c>
      <c r="H27" s="13">
        <f>VLOOKUP(A27,'[3]Sheet1'!$A$266:$C$312,2,FALSE)</f>
        <v>99</v>
      </c>
      <c r="I27" s="65">
        <f>VLOOKUP(A27,'[3]Sheet1'!$A$266:$C$312,3,FALSE)/100</f>
        <v>0.002635151321568314</v>
      </c>
    </row>
    <row r="28" spans="1:9" ht="14.25">
      <c r="A28" s="15" t="s">
        <v>115</v>
      </c>
      <c r="B28" s="16">
        <v>835</v>
      </c>
      <c r="C28" s="17">
        <v>0.006179783596560044</v>
      </c>
      <c r="D28" s="16">
        <v>836</v>
      </c>
      <c r="E28" s="17">
        <v>0.006596909868535265</v>
      </c>
      <c r="F28" s="16">
        <v>169</v>
      </c>
      <c r="G28" s="17">
        <v>0.0046341998464407156</v>
      </c>
      <c r="H28" s="13">
        <f>VLOOKUP(A28,'[3]Sheet1'!$A$266:$C$312,2,FALSE)</f>
        <v>198</v>
      </c>
      <c r="I28" s="65">
        <f>VLOOKUP(A28,'[3]Sheet1'!$A$266:$C$312,3,FALSE)/100</f>
        <v>0.005270302643136628</v>
      </c>
    </row>
    <row r="29" spans="1:9" ht="14.25">
      <c r="A29" s="15" t="s">
        <v>116</v>
      </c>
      <c r="B29" s="16">
        <v>3792</v>
      </c>
      <c r="C29" s="17">
        <v>0.02806435856066549</v>
      </c>
      <c r="D29" s="16">
        <v>3616</v>
      </c>
      <c r="E29" s="17">
        <v>0.028534002493568803</v>
      </c>
      <c r="F29" s="16">
        <v>725</v>
      </c>
      <c r="G29" s="17">
        <v>0.019880443128222004</v>
      </c>
      <c r="H29" s="13">
        <f>VLOOKUP(A29,'[3]Sheet1'!$A$266:$C$312,2,FALSE)</f>
        <v>733</v>
      </c>
      <c r="I29" s="65">
        <f>VLOOKUP(A29,'[3]Sheet1'!$A$266:$C$312,3,FALSE)/100</f>
        <v>0.019510766855652267</v>
      </c>
    </row>
    <row r="30" spans="1:9" ht="14.25">
      <c r="A30" s="15" t="s">
        <v>117</v>
      </c>
      <c r="B30" s="16">
        <v>781</v>
      </c>
      <c r="C30" s="17">
        <v>0.0057801329208543644</v>
      </c>
      <c r="D30" s="16">
        <v>792</v>
      </c>
      <c r="E30" s="17">
        <v>0.006249704085980777</v>
      </c>
      <c r="F30" s="16">
        <v>160</v>
      </c>
      <c r="G30" s="17">
        <v>0.0043874081386420976</v>
      </c>
      <c r="H30" s="13">
        <f>VLOOKUP(A30,'[3]Sheet1'!$A$266:$C$312,2,FALSE)</f>
        <v>183</v>
      </c>
      <c r="I30" s="65">
        <f>VLOOKUP(A30,'[3]Sheet1'!$A$266:$C$312,3,FALSE)/100</f>
        <v>0.004871037291383854</v>
      </c>
    </row>
    <row r="31" spans="1:9" ht="14.25">
      <c r="A31" s="15" t="s">
        <v>118</v>
      </c>
      <c r="B31" s="16">
        <v>4509</v>
      </c>
      <c r="C31" s="17">
        <v>0.03337083142142424</v>
      </c>
      <c r="D31" s="16">
        <v>4223</v>
      </c>
      <c r="E31" s="17">
        <v>0.03332386408471821</v>
      </c>
      <c r="F31" s="16">
        <v>1454</v>
      </c>
      <c r="G31" s="17">
        <v>0.03987057145991005</v>
      </c>
      <c r="H31" s="13">
        <f>VLOOKUP(A31,'[3]Sheet1'!$A$266:$C$312,2,FALSE)</f>
        <v>1500</v>
      </c>
      <c r="I31" s="65">
        <f>VLOOKUP(A31,'[3]Sheet1'!$A$266:$C$312,3,FALSE)/100</f>
        <v>0.039926535175277486</v>
      </c>
    </row>
    <row r="32" spans="1:9" ht="14.25">
      <c r="A32" s="15" t="s">
        <v>119</v>
      </c>
      <c r="B32" s="16">
        <v>2228</v>
      </c>
      <c r="C32" s="17">
        <v>0.016489290842078775</v>
      </c>
      <c r="D32" s="16">
        <v>2102</v>
      </c>
      <c r="E32" s="17">
        <v>0.016586967157489387</v>
      </c>
      <c r="F32" s="16">
        <v>770</v>
      </c>
      <c r="G32" s="17">
        <v>0.021114401667215094</v>
      </c>
      <c r="H32" s="13">
        <f>VLOOKUP(A32,'[3]Sheet1'!$A$266:$C$312,2,FALSE)</f>
        <v>848</v>
      </c>
      <c r="I32" s="65">
        <f>VLOOKUP(A32,'[3]Sheet1'!$A$266:$C$312,3,FALSE)/100</f>
        <v>0.022571801219090207</v>
      </c>
    </row>
    <row r="33" spans="1:9" ht="14.25">
      <c r="A33" s="15" t="s">
        <v>120</v>
      </c>
      <c r="B33" s="16">
        <v>1292</v>
      </c>
      <c r="C33" s="17">
        <v>0.00956201246318033</v>
      </c>
      <c r="D33" s="16">
        <v>1230</v>
      </c>
      <c r="E33" s="17">
        <v>0.00970597983050045</v>
      </c>
      <c r="F33" s="16">
        <v>181</v>
      </c>
      <c r="G33" s="17">
        <v>0.004963255456838872</v>
      </c>
      <c r="H33" s="13">
        <f>VLOOKUP(A33,'[3]Sheet1'!$A$266:$C$312,2,FALSE)</f>
        <v>146</v>
      </c>
      <c r="I33" s="65">
        <f>VLOOKUP(A33,'[3]Sheet1'!$A$266:$C$312,3,FALSE)/100</f>
        <v>0.0038861827570603417</v>
      </c>
    </row>
    <row r="34" spans="1:9" ht="14.25">
      <c r="A34" s="15" t="s">
        <v>121</v>
      </c>
      <c r="B34" s="16">
        <v>2147</v>
      </c>
      <c r="C34" s="17">
        <v>0.015889814828520258</v>
      </c>
      <c r="D34" s="16">
        <v>1646</v>
      </c>
      <c r="E34" s="17">
        <v>0.012988652683742878</v>
      </c>
      <c r="F34" s="16">
        <v>418</v>
      </c>
      <c r="G34" s="17">
        <v>0.01146210376220248</v>
      </c>
      <c r="H34" s="13">
        <f>VLOOKUP(A34,'[3]Sheet1'!$A$266:$C$312,2,FALSE)</f>
        <v>400</v>
      </c>
      <c r="I34" s="65">
        <f>VLOOKUP(A34,'[3]Sheet1'!$A$266:$C$312,3,FALSE)/100</f>
        <v>0.010647076046740665</v>
      </c>
    </row>
    <row r="35" spans="1:9" ht="14.25">
      <c r="A35" s="15" t="s">
        <v>122</v>
      </c>
      <c r="B35" s="16">
        <v>970</v>
      </c>
      <c r="C35" s="17">
        <v>0.007178910285824243</v>
      </c>
      <c r="D35" s="16">
        <v>887</v>
      </c>
      <c r="E35" s="17">
        <v>0.0069993529346779665</v>
      </c>
      <c r="F35" s="16">
        <v>335</v>
      </c>
      <c r="G35" s="17">
        <v>0.009186135790281892</v>
      </c>
      <c r="H35" s="13">
        <f>VLOOKUP(A35,'[3]Sheet1'!$A$266:$C$312,2,FALSE)</f>
        <v>382</v>
      </c>
      <c r="I35" s="65">
        <f>VLOOKUP(A35,'[3]Sheet1'!$A$266:$C$312,3,FALSE)/100</f>
        <v>0.010167957624637333</v>
      </c>
    </row>
    <row r="36" spans="1:9" ht="14.25">
      <c r="A36" s="15" t="s">
        <v>123</v>
      </c>
      <c r="B36" s="16">
        <v>2203</v>
      </c>
      <c r="C36" s="17">
        <v>0.016304267381103923</v>
      </c>
      <c r="D36" s="16">
        <v>2119</v>
      </c>
      <c r="E36" s="17">
        <v>0.01672111484620362</v>
      </c>
      <c r="F36" s="16">
        <v>475</v>
      </c>
      <c r="G36" s="17">
        <v>0.013025117911593727</v>
      </c>
      <c r="H36" s="13">
        <f>VLOOKUP(A36,'[3]Sheet1'!$A$266:$C$312,2,FALSE)</f>
        <v>426</v>
      </c>
      <c r="I36" s="65">
        <f>VLOOKUP(A36,'[3]Sheet1'!$A$266:$C$312,3,FALSE)/100</f>
        <v>0.011339135989778808</v>
      </c>
    </row>
    <row r="37" spans="1:9" ht="14.25">
      <c r="A37" s="15" t="s">
        <v>124</v>
      </c>
      <c r="B37" s="16">
        <v>1105</v>
      </c>
      <c r="C37" s="17">
        <v>0.008178036975088442</v>
      </c>
      <c r="D37" s="16">
        <v>993</v>
      </c>
      <c r="E37" s="17">
        <v>0.007835803229013777</v>
      </c>
      <c r="F37" s="16">
        <v>303</v>
      </c>
      <c r="G37" s="17">
        <v>0.008308654162553473</v>
      </c>
      <c r="H37" s="13">
        <f>VLOOKUP(A37,'[3]Sheet1'!$A$266:$C$312,2,FALSE)</f>
        <v>321</v>
      </c>
      <c r="I37" s="65">
        <f>VLOOKUP(A37,'[3]Sheet1'!$A$266:$C$312,3,FALSE)/100</f>
        <v>0.008544278527509382</v>
      </c>
    </row>
    <row r="38" spans="1:9" ht="14.25">
      <c r="A38" s="15" t="s">
        <v>125</v>
      </c>
      <c r="B38" s="16">
        <v>7666</v>
      </c>
      <c r="C38" s="17">
        <v>0.056735594073328496</v>
      </c>
      <c r="D38" s="16">
        <v>6807</v>
      </c>
      <c r="E38" s="17">
        <v>0.053714312769281757</v>
      </c>
      <c r="F38" s="16">
        <v>2435</v>
      </c>
      <c r="G38" s="17">
        <v>0.06677086760995941</v>
      </c>
      <c r="H38" s="13">
        <f>VLOOKUP(A38,'[3]Sheet1'!$A$266:$C$312,2,FALSE)</f>
        <v>2425</v>
      </c>
      <c r="I38" s="65">
        <f>VLOOKUP(A38,'[3]Sheet1'!$A$266:$C$312,3,FALSE)/100</f>
        <v>0.06454789853336527</v>
      </c>
    </row>
    <row r="39" spans="1:9" ht="14.25">
      <c r="A39" s="15" t="s">
        <v>126</v>
      </c>
      <c r="B39" s="16">
        <v>537</v>
      </c>
      <c r="C39" s="17">
        <v>0.003974303941739812</v>
      </c>
      <c r="D39" s="16">
        <v>563</v>
      </c>
      <c r="E39" s="17">
        <v>0.004442655808594921</v>
      </c>
      <c r="F39" s="16">
        <v>145</v>
      </c>
      <c r="G39" s="17">
        <v>0.003976088625644401</v>
      </c>
      <c r="H39" s="13">
        <f>VLOOKUP(A39,'[3]Sheet1'!$A$266:$C$312,2,FALSE)</f>
        <v>172</v>
      </c>
      <c r="I39" s="65">
        <f>VLOOKUP(A39,'[3]Sheet1'!$A$266:$C$312,3,FALSE)/100</f>
        <v>0.004578242700098486</v>
      </c>
    </row>
    <row r="40" spans="1:9" ht="14.25">
      <c r="A40" s="15" t="s">
        <v>127</v>
      </c>
      <c r="B40" s="16">
        <v>2290</v>
      </c>
      <c r="C40" s="17">
        <v>0.016948149025296406</v>
      </c>
      <c r="D40" s="16">
        <v>2082</v>
      </c>
      <c r="E40" s="17">
        <v>0.016429146347237345</v>
      </c>
      <c r="F40" s="16">
        <v>553</v>
      </c>
      <c r="G40" s="17">
        <v>0.015163979379181744</v>
      </c>
      <c r="H40" s="13">
        <f>VLOOKUP(A40,'[3]Sheet1'!$A$266:$C$312,2,FALSE)</f>
        <v>563</v>
      </c>
      <c r="I40" s="65">
        <f>VLOOKUP(A40,'[3]Sheet1'!$A$266:$C$312,3,FALSE)/100</f>
        <v>0.014985759535787487</v>
      </c>
    </row>
    <row r="41" spans="1:9" ht="14.25">
      <c r="A41" s="15" t="s">
        <v>128</v>
      </c>
      <c r="B41" s="16">
        <v>1058</v>
      </c>
      <c r="C41" s="17">
        <v>0.00783019286845572</v>
      </c>
      <c r="D41" s="16">
        <v>992</v>
      </c>
      <c r="E41" s="17">
        <v>0.007827912188501176</v>
      </c>
      <c r="F41" s="16">
        <v>149</v>
      </c>
      <c r="G41" s="17">
        <v>0.004085773829110452</v>
      </c>
      <c r="H41" s="13">
        <f>VLOOKUP(A41,'[3]Sheet1'!$A$266:$C$312,2,FALSE)</f>
        <v>133</v>
      </c>
      <c r="I41" s="65">
        <f>VLOOKUP(A41,'[3]Sheet1'!$A$266:$C$312,3,FALSE)/100</f>
        <v>0.0035401527855412705</v>
      </c>
    </row>
    <row r="42" spans="1:9" ht="14.25">
      <c r="A42" s="15" t="s">
        <v>129</v>
      </c>
      <c r="B42" s="16">
        <v>509</v>
      </c>
      <c r="C42" s="17">
        <v>0.0037670776654479786</v>
      </c>
      <c r="D42" s="16">
        <v>488</v>
      </c>
      <c r="E42" s="17">
        <v>0.003850827770149772</v>
      </c>
      <c r="F42" s="16">
        <v>194</v>
      </c>
      <c r="G42" s="17">
        <v>0.005319732368103544</v>
      </c>
      <c r="H42" s="13">
        <f>VLOOKUP(A42,'[3]Sheet1'!$A$266:$C$312,2,FALSE)</f>
        <v>235</v>
      </c>
      <c r="I42" s="65">
        <f>VLOOKUP(A42,'[3]Sheet1'!$A$266:$C$312,3,FALSE)/100</f>
        <v>0.00625515717746014</v>
      </c>
    </row>
    <row r="43" spans="1:9" ht="14.25">
      <c r="A43" s="15" t="s">
        <v>130</v>
      </c>
      <c r="B43" s="16">
        <v>386</v>
      </c>
      <c r="C43" s="17">
        <v>0.002856762237451709</v>
      </c>
      <c r="D43" s="16">
        <v>353</v>
      </c>
      <c r="E43" s="17">
        <v>0.002785537300948503</v>
      </c>
      <c r="F43" s="16">
        <v>123</v>
      </c>
      <c r="G43" s="17">
        <v>0.003372820006581112</v>
      </c>
      <c r="H43" s="13">
        <f>VLOOKUP(A43,'[3]Sheet1'!$A$266:$C$312,2,FALSE)</f>
        <v>122</v>
      </c>
      <c r="I43" s="65">
        <f>VLOOKUP(A43,'[3]Sheet1'!$A$266:$C$312,3,FALSE)/100</f>
        <v>0.0032473581942559023</v>
      </c>
    </row>
    <row r="44" spans="1:9" ht="14.25">
      <c r="A44" s="15" t="s">
        <v>131</v>
      </c>
      <c r="B44" s="16">
        <v>541</v>
      </c>
      <c r="C44" s="17">
        <v>0.004003907695495789</v>
      </c>
      <c r="D44" s="16">
        <v>544</v>
      </c>
      <c r="E44" s="17">
        <v>0.004292726038855483</v>
      </c>
      <c r="F44" s="16">
        <v>164</v>
      </c>
      <c r="G44" s="17">
        <v>0.00449709334210815</v>
      </c>
      <c r="H44" s="13">
        <f>VLOOKUP(A44,'[3]Sheet1'!$A$266:$C$312,2,FALSE)</f>
        <v>174</v>
      </c>
      <c r="I44" s="65">
        <f>VLOOKUP(A44,'[3]Sheet1'!$A$266:$C$312,3,FALSE)/100</f>
        <v>0.0046314780803321885</v>
      </c>
    </row>
    <row r="45" spans="1:9" ht="14.25">
      <c r="A45" s="15" t="s">
        <v>132</v>
      </c>
      <c r="B45" s="16">
        <v>530</v>
      </c>
      <c r="C45" s="17">
        <v>0.0039224973726668545</v>
      </c>
      <c r="D45" s="16">
        <v>513</v>
      </c>
      <c r="E45" s="17">
        <v>0.004048103782964821</v>
      </c>
      <c r="F45" s="16">
        <v>223</v>
      </c>
      <c r="G45" s="17">
        <v>0.006114950093232423</v>
      </c>
      <c r="H45" s="13">
        <f>VLOOKUP(A45,'[3]Sheet1'!$A$266:$C$312,2,FALSE)</f>
        <v>216</v>
      </c>
      <c r="I45" s="65">
        <f>VLOOKUP(A45,'[3]Sheet1'!$A$266:$C$312,3,FALSE)/100</f>
        <v>0.0057494210652399595</v>
      </c>
    </row>
    <row r="46" spans="1:9" ht="14.25">
      <c r="A46" s="15" t="s">
        <v>133</v>
      </c>
      <c r="B46" s="16">
        <v>284</v>
      </c>
      <c r="C46" s="17">
        <v>0.0021018665166743144</v>
      </c>
      <c r="D46" s="16">
        <v>266</v>
      </c>
      <c r="E46" s="17">
        <v>0.0020990167763521297</v>
      </c>
      <c r="F46" s="16">
        <v>77</v>
      </c>
      <c r="G46" s="17">
        <v>0.0021114401667215094</v>
      </c>
      <c r="H46" s="13">
        <f>VLOOKUP(A46,'[3]Sheet1'!$A$266:$C$312,2,FALSE)</f>
        <v>59</v>
      </c>
      <c r="I46" s="65">
        <f>VLOOKUP(A46,'[3]Sheet1'!$A$266:$C$312,3,FALSE)/100</f>
        <v>0.0015704437168942479</v>
      </c>
    </row>
    <row r="47" spans="1:9" ht="14.25">
      <c r="A47" s="15" t="s">
        <v>134</v>
      </c>
      <c r="B47" s="16">
        <v>1003</v>
      </c>
      <c r="C47" s="17">
        <v>0.0074231412543110465</v>
      </c>
      <c r="D47" s="16">
        <v>1012</v>
      </c>
      <c r="E47" s="17">
        <v>0.007985732998753216</v>
      </c>
      <c r="F47" s="16">
        <v>213</v>
      </c>
      <c r="G47" s="17">
        <v>0.005840737084567293</v>
      </c>
      <c r="H47" s="13">
        <f>VLOOKUP(A47,'[3]Sheet1'!$A$266:$C$312,2,FALSE)</f>
        <v>254</v>
      </c>
      <c r="I47" s="65">
        <f>VLOOKUP(A47,'[3]Sheet1'!$A$266:$C$312,3,FALSE)/100</f>
        <v>0.006760893289680322</v>
      </c>
    </row>
    <row r="48" spans="1:9" ht="14.25">
      <c r="A48" s="15" t="s">
        <v>135</v>
      </c>
      <c r="B48" s="16">
        <v>3328</v>
      </c>
      <c r="C48" s="17">
        <v>0.024630323124972247</v>
      </c>
      <c r="D48" s="16">
        <v>3179</v>
      </c>
      <c r="E48" s="17">
        <v>0.025085617789561733</v>
      </c>
      <c r="F48" s="16">
        <v>867</v>
      </c>
      <c r="G48" s="17">
        <v>0.023774267851266864</v>
      </c>
      <c r="H48" s="13">
        <f>VLOOKUP(A48,'[3]Sheet1'!$A$266:$C$312,2,FALSE)</f>
        <v>858</v>
      </c>
      <c r="I48" s="65">
        <f>VLOOKUP(A48,'[3]Sheet1'!$A$266:$C$312,3,FALSE)/100</f>
        <v>0.022837978120258725</v>
      </c>
    </row>
    <row r="49" spans="1:9" ht="14.25">
      <c r="A49" s="15" t="s">
        <v>136</v>
      </c>
      <c r="B49" s="16">
        <v>509</v>
      </c>
      <c r="C49" s="17">
        <v>0.0037670776654479786</v>
      </c>
      <c r="D49" s="16">
        <v>423</v>
      </c>
      <c r="E49" s="17">
        <v>0.0033379101368306427</v>
      </c>
      <c r="F49" s="16">
        <v>140</v>
      </c>
      <c r="G49" s="17">
        <v>0.003838982121311835</v>
      </c>
      <c r="H49" s="13">
        <f>VLOOKUP(A49,'[3]Sheet1'!$A$266:$C$312,2,FALSE)</f>
        <v>147</v>
      </c>
      <c r="I49" s="65">
        <f>VLOOKUP(A49,'[3]Sheet1'!$A$266:$C$312,3,FALSE)/100</f>
        <v>0.003912800447177194</v>
      </c>
    </row>
    <row r="50" spans="1:9" ht="14.25">
      <c r="A50" s="15" t="s">
        <v>137</v>
      </c>
      <c r="B50" s="16">
        <v>1496</v>
      </c>
      <c r="C50" s="17">
        <v>0.01107180390473512</v>
      </c>
      <c r="D50" s="16">
        <v>1357</v>
      </c>
      <c r="E50" s="17">
        <v>0.010708141975600903</v>
      </c>
      <c r="F50" s="16">
        <v>93</v>
      </c>
      <c r="G50" s="17">
        <v>0.002550180980585719</v>
      </c>
      <c r="H50" s="13">
        <f>VLOOKUP(A50,'[3]Sheet1'!$A$266:$C$312,2,FALSE)</f>
        <v>76</v>
      </c>
      <c r="I50" s="65">
        <f>VLOOKUP(A50,'[3]Sheet1'!$A$266:$C$312,3,FALSE)/100</f>
        <v>0.002022944448880726</v>
      </c>
    </row>
    <row r="51" spans="1:9" ht="15" thickBot="1">
      <c r="A51" s="18" t="s">
        <v>70</v>
      </c>
      <c r="B51" s="19">
        <v>286</v>
      </c>
      <c r="C51" s="20">
        <v>0.0021166683935523022</v>
      </c>
      <c r="D51" s="19">
        <v>258</v>
      </c>
      <c r="E51" s="17">
        <v>0.0020358884522513137</v>
      </c>
      <c r="F51" s="19">
        <v>10997</v>
      </c>
      <c r="G51" s="17">
        <v>0.30155204562904464</v>
      </c>
      <c r="H51" s="72">
        <f>VLOOKUP(A51,'[3]Sheet1'!$A$266:$C$312,2,FALSE)</f>
        <v>11668</v>
      </c>
      <c r="I51" s="73">
        <f>VLOOKUP(A51,'[3]Sheet1'!$A$266:$C$312,3,FALSE)/100</f>
        <v>0.3105752082834251</v>
      </c>
    </row>
    <row r="52" spans="1:9" ht="15" thickBot="1">
      <c r="A52" s="21" t="s">
        <v>60</v>
      </c>
      <c r="B52" s="22">
        <v>135118</v>
      </c>
      <c r="C52" s="23">
        <v>1</v>
      </c>
      <c r="D52" s="22">
        <v>126726</v>
      </c>
      <c r="E52" s="23">
        <v>1</v>
      </c>
      <c r="F52" s="22">
        <v>36468</v>
      </c>
      <c r="G52" s="23">
        <v>1</v>
      </c>
      <c r="H52" s="47">
        <f>VLOOKUP(A52,'[3]Sheet1'!$A$266:$C$312,2,FALSE)</f>
        <v>37569</v>
      </c>
      <c r="I52" s="66">
        <f>VLOOKUP(A52,'[3]Sheet1'!$A$266:$C$312,3,FALSE)/100</f>
        <v>1</v>
      </c>
    </row>
  </sheetData>
  <sheetProtection/>
  <mergeCells count="8">
    <mergeCell ref="H4:I4"/>
    <mergeCell ref="A1:I1"/>
    <mergeCell ref="A2:I2"/>
    <mergeCell ref="B3:I3"/>
    <mergeCell ref="A3:A5"/>
    <mergeCell ref="B4:C4"/>
    <mergeCell ref="D4:E4"/>
    <mergeCell ref="F4:G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6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87.421875" style="58" customWidth="1"/>
    <col min="2" max="8" width="15.7109375" style="58" hidden="1" customWidth="1"/>
    <col min="9" max="10" width="14.7109375" style="58" customWidth="1"/>
    <col min="11" max="18" width="14.7109375" style="58" hidden="1" customWidth="1"/>
    <col min="19" max="20" width="14.7109375" style="58" customWidth="1"/>
    <col min="21" max="21" width="14.7109375" style="58" hidden="1" customWidth="1"/>
    <col min="22" max="23" width="14.7109375" style="58" customWidth="1"/>
    <col min="24" max="16384" width="8.8515625" style="58" customWidth="1"/>
  </cols>
  <sheetData>
    <row r="1" spans="1:23" ht="24.75" customHeight="1" thickBot="1" thickTop="1">
      <c r="A1" s="103" t="s">
        <v>148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5"/>
    </row>
    <row r="2" spans="1:23" ht="24.75" customHeight="1" thickBot="1" thickTop="1">
      <c r="A2" s="106" t="s">
        <v>11</v>
      </c>
      <c r="B2" s="109" t="s">
        <v>67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  <c r="V2" s="112" t="s">
        <v>62</v>
      </c>
      <c r="W2" s="113"/>
    </row>
    <row r="3" spans="1:23" ht="24.75" customHeight="1" thickBot="1">
      <c r="A3" s="107"/>
      <c r="B3" s="114" t="s">
        <v>68</v>
      </c>
      <c r="C3" s="115"/>
      <c r="D3" s="115"/>
      <c r="E3" s="115"/>
      <c r="F3" s="115"/>
      <c r="G3" s="115"/>
      <c r="H3" s="115"/>
      <c r="I3" s="116"/>
      <c r="J3" s="117"/>
      <c r="K3" s="115" t="s">
        <v>69</v>
      </c>
      <c r="L3" s="116"/>
      <c r="M3" s="116"/>
      <c r="N3" s="116"/>
      <c r="O3" s="116"/>
      <c r="P3" s="116"/>
      <c r="Q3" s="116"/>
      <c r="R3" s="116"/>
      <c r="S3" s="118"/>
      <c r="T3" s="119"/>
      <c r="U3" s="92" t="s">
        <v>70</v>
      </c>
      <c r="V3" s="112"/>
      <c r="W3" s="113"/>
    </row>
    <row r="4" spans="1:23" ht="24.75" customHeight="1" thickBot="1">
      <c r="A4" s="107"/>
      <c r="B4" s="114" t="s">
        <v>61</v>
      </c>
      <c r="C4" s="116"/>
      <c r="D4" s="116"/>
      <c r="E4" s="116"/>
      <c r="F4" s="116"/>
      <c r="G4" s="116"/>
      <c r="H4" s="116"/>
      <c r="I4" s="92" t="s">
        <v>71</v>
      </c>
      <c r="J4" s="93"/>
      <c r="K4" s="114" t="s">
        <v>61</v>
      </c>
      <c r="L4" s="115"/>
      <c r="M4" s="115"/>
      <c r="N4" s="115"/>
      <c r="O4" s="115"/>
      <c r="P4" s="115"/>
      <c r="Q4" s="115"/>
      <c r="R4" s="121"/>
      <c r="S4" s="92" t="s">
        <v>72</v>
      </c>
      <c r="T4" s="93"/>
      <c r="U4" s="112"/>
      <c r="V4" s="112"/>
      <c r="W4" s="113"/>
    </row>
    <row r="5" spans="1:23" ht="24.75" customHeight="1">
      <c r="A5" s="107"/>
      <c r="B5" s="96" t="s">
        <v>63</v>
      </c>
      <c r="C5" s="97"/>
      <c r="D5" s="96" t="s">
        <v>64</v>
      </c>
      <c r="E5" s="97"/>
      <c r="F5" s="98" t="s">
        <v>65</v>
      </c>
      <c r="G5" s="99"/>
      <c r="H5" s="33" t="s">
        <v>66</v>
      </c>
      <c r="I5" s="120"/>
      <c r="J5" s="95"/>
      <c r="K5" s="98" t="s">
        <v>63</v>
      </c>
      <c r="L5" s="99"/>
      <c r="M5" s="100" t="s">
        <v>64</v>
      </c>
      <c r="N5" s="101"/>
      <c r="O5" s="96" t="s">
        <v>65</v>
      </c>
      <c r="P5" s="97"/>
      <c r="Q5" s="102" t="s">
        <v>66</v>
      </c>
      <c r="R5" s="102"/>
      <c r="S5" s="94"/>
      <c r="T5" s="95"/>
      <c r="U5" s="112"/>
      <c r="V5" s="112"/>
      <c r="W5" s="113"/>
    </row>
    <row r="6" spans="1:23" ht="24.75" customHeight="1" thickBot="1">
      <c r="A6" s="108"/>
      <c r="B6" s="26" t="s">
        <v>12</v>
      </c>
      <c r="C6" s="25" t="s">
        <v>13</v>
      </c>
      <c r="D6" s="26" t="s">
        <v>12</v>
      </c>
      <c r="E6" s="25" t="s">
        <v>13</v>
      </c>
      <c r="F6" s="24" t="s">
        <v>12</v>
      </c>
      <c r="G6" s="34" t="s">
        <v>13</v>
      </c>
      <c r="H6" s="35" t="s">
        <v>12</v>
      </c>
      <c r="I6" s="27" t="s">
        <v>12</v>
      </c>
      <c r="J6" s="36" t="s">
        <v>13</v>
      </c>
      <c r="K6" s="24" t="s">
        <v>12</v>
      </c>
      <c r="L6" s="34" t="s">
        <v>13</v>
      </c>
      <c r="M6" s="26" t="s">
        <v>12</v>
      </c>
      <c r="N6" s="25" t="s">
        <v>13</v>
      </c>
      <c r="O6" s="37" t="s">
        <v>12</v>
      </c>
      <c r="P6" s="38" t="s">
        <v>13</v>
      </c>
      <c r="Q6" s="24" t="s">
        <v>12</v>
      </c>
      <c r="R6" s="34" t="s">
        <v>13</v>
      </c>
      <c r="S6" s="39" t="s">
        <v>12</v>
      </c>
      <c r="T6" s="40" t="s">
        <v>13</v>
      </c>
      <c r="U6" s="37" t="s">
        <v>12</v>
      </c>
      <c r="V6" s="37" t="s">
        <v>12</v>
      </c>
      <c r="W6" s="41" t="s">
        <v>13</v>
      </c>
    </row>
    <row r="7" spans="1:23" ht="14.25">
      <c r="A7" s="12" t="s">
        <v>93</v>
      </c>
      <c r="B7" s="28"/>
      <c r="C7" s="29"/>
      <c r="D7" s="28"/>
      <c r="E7" s="29"/>
      <c r="F7" s="28"/>
      <c r="G7" s="29"/>
      <c r="H7" s="42"/>
      <c r="I7" s="28">
        <f>VLOOKUP(A7,'[3]Sheet1'!$A$369:$W$415,8,FALSE)</f>
        <v>1538</v>
      </c>
      <c r="J7" s="29">
        <f>VLOOKUP(A7,'[3]Sheet1'!$A$369:$W$415,9,FALSE)/100</f>
        <v>0.08753059017699619</v>
      </c>
      <c r="K7" s="28"/>
      <c r="L7" s="29"/>
      <c r="M7" s="28"/>
      <c r="N7" s="29"/>
      <c r="O7" s="28"/>
      <c r="P7" s="29"/>
      <c r="Q7" s="28"/>
      <c r="R7" s="29"/>
      <c r="S7" s="28">
        <f>VLOOKUP(A7,'[3]Sheet1'!$A$369:$W$415,20,FALSE)</f>
        <v>2529</v>
      </c>
      <c r="T7" s="29">
        <f>VLOOKUP(A7,'[3]Sheet1'!$A$369:$W$415,21,FALSE)/100</f>
        <v>0.12646264626462647</v>
      </c>
      <c r="U7" s="42"/>
      <c r="V7" s="28">
        <f>VLOOKUP(A7,'[3]Sheet1'!$A$369:$W$415,22,FALSE)</f>
        <v>4067</v>
      </c>
      <c r="W7" s="29">
        <f>VLOOKUP(A7,'[3]Sheet1'!$A$369:$W$415,23,FALSE)/100</f>
        <v>0.1082541457052357</v>
      </c>
    </row>
    <row r="8" spans="1:23" ht="14.25">
      <c r="A8" s="12" t="s">
        <v>94</v>
      </c>
      <c r="B8" s="30"/>
      <c r="C8" s="17"/>
      <c r="D8" s="30"/>
      <c r="E8" s="17"/>
      <c r="F8" s="30"/>
      <c r="G8" s="17"/>
      <c r="H8" s="43"/>
      <c r="I8" s="30">
        <f>VLOOKUP(A8,'[3]Sheet1'!$A$369:$W$415,8,FALSE)</f>
        <v>796</v>
      </c>
      <c r="J8" s="17">
        <f>VLOOKUP(A8,'[3]Sheet1'!$A$369:$W$415,9,FALSE)/100</f>
        <v>0.045301917932957715</v>
      </c>
      <c r="K8" s="30"/>
      <c r="L8" s="17"/>
      <c r="M8" s="30"/>
      <c r="N8" s="17"/>
      <c r="O8" s="30"/>
      <c r="P8" s="17"/>
      <c r="Q8" s="30"/>
      <c r="R8" s="17"/>
      <c r="S8" s="30">
        <f>VLOOKUP(A8,'[3]Sheet1'!$A$369:$W$415,20,FALSE)</f>
        <v>1360</v>
      </c>
      <c r="T8" s="17">
        <f>VLOOKUP(A8,'[3]Sheet1'!$A$369:$W$415,21,FALSE)/100</f>
        <v>0.06800680068006801</v>
      </c>
      <c r="U8" s="43"/>
      <c r="V8" s="30">
        <f>VLOOKUP(A8,'[3]Sheet1'!$A$369:$W$415,22,FALSE)</f>
        <v>2156</v>
      </c>
      <c r="W8" s="17">
        <f>VLOOKUP(A8,'[3]Sheet1'!$A$369:$W$415,23,FALSE)/100</f>
        <v>0.057387739891932174</v>
      </c>
    </row>
    <row r="9" spans="1:23" ht="14.25">
      <c r="A9" s="12" t="s">
        <v>95</v>
      </c>
      <c r="B9" s="30"/>
      <c r="C9" s="17"/>
      <c r="D9" s="30"/>
      <c r="E9" s="17"/>
      <c r="F9" s="30"/>
      <c r="G9" s="17"/>
      <c r="H9" s="43"/>
      <c r="I9" s="30">
        <f>VLOOKUP(A9,'[3]Sheet1'!$A$369:$W$415,8,FALSE)</f>
        <v>176</v>
      </c>
      <c r="J9" s="17">
        <f>VLOOKUP(A9,'[3]Sheet1'!$A$369:$W$415,9,FALSE)/100</f>
        <v>0.01001650446758864</v>
      </c>
      <c r="K9" s="30"/>
      <c r="L9" s="17"/>
      <c r="M9" s="30"/>
      <c r="N9" s="17"/>
      <c r="O9" s="30"/>
      <c r="P9" s="17"/>
      <c r="Q9" s="30"/>
      <c r="R9" s="17"/>
      <c r="S9" s="30">
        <f>VLOOKUP(A9,'[3]Sheet1'!$A$369:$W$415,20,FALSE)</f>
        <v>245</v>
      </c>
      <c r="T9" s="17">
        <f>VLOOKUP(A9,'[3]Sheet1'!$A$369:$W$415,21,FALSE)/100</f>
        <v>0.01225122512251225</v>
      </c>
      <c r="U9" s="43"/>
      <c r="V9" s="30">
        <f>VLOOKUP(A9,'[3]Sheet1'!$A$369:$W$415,22,FALSE)</f>
        <v>421</v>
      </c>
      <c r="W9" s="17">
        <f>VLOOKUP(A9,'[3]Sheet1'!$A$369:$W$415,23,FALSE)/100</f>
        <v>0.011206047539194549</v>
      </c>
    </row>
    <row r="10" spans="1:23" ht="14.25">
      <c r="A10" s="12" t="s">
        <v>96</v>
      </c>
      <c r="B10" s="30"/>
      <c r="C10" s="17"/>
      <c r="D10" s="30"/>
      <c r="E10" s="17"/>
      <c r="F10" s="30"/>
      <c r="G10" s="17"/>
      <c r="H10" s="43"/>
      <c r="I10" s="30">
        <f>VLOOKUP(A10,'[3]Sheet1'!$A$369:$W$415,8,FALSE)</f>
        <v>292</v>
      </c>
      <c r="J10" s="17">
        <f>VLOOKUP(A10,'[3]Sheet1'!$A$369:$W$415,9,FALSE)/100</f>
        <v>0.01661829150304479</v>
      </c>
      <c r="K10" s="30"/>
      <c r="L10" s="17"/>
      <c r="M10" s="30"/>
      <c r="N10" s="17"/>
      <c r="O10" s="30"/>
      <c r="P10" s="17"/>
      <c r="Q10" s="30"/>
      <c r="R10" s="17"/>
      <c r="S10" s="30">
        <f>VLOOKUP(A10,'[3]Sheet1'!$A$369:$W$415,20,FALSE)</f>
        <v>404</v>
      </c>
      <c r="T10" s="17">
        <f>VLOOKUP(A10,'[3]Sheet1'!$A$369:$W$415,21,FALSE)/100</f>
        <v>0.020202020202020204</v>
      </c>
      <c r="U10" s="43"/>
      <c r="V10" s="30">
        <f>VLOOKUP(A10,'[3]Sheet1'!$A$369:$W$415,22,FALSE)</f>
        <v>696</v>
      </c>
      <c r="W10" s="17">
        <f>VLOOKUP(A10,'[3]Sheet1'!$A$369:$W$415,23,FALSE)/100</f>
        <v>0.018525912321328754</v>
      </c>
    </row>
    <row r="11" spans="1:23" ht="14.25">
      <c r="A11" s="12" t="s">
        <v>97</v>
      </c>
      <c r="B11" s="30"/>
      <c r="C11" s="17"/>
      <c r="D11" s="30"/>
      <c r="E11" s="17"/>
      <c r="F11" s="30"/>
      <c r="G11" s="17"/>
      <c r="H11" s="43"/>
      <c r="I11" s="30">
        <f>VLOOKUP(A11,'[3]Sheet1'!$A$369:$W$415,8,FALSE)</f>
        <v>441</v>
      </c>
      <c r="J11" s="17">
        <f>VLOOKUP(A11,'[3]Sheet1'!$A$369:$W$415,9,FALSE)/100</f>
        <v>0.02509817312617381</v>
      </c>
      <c r="K11" s="30"/>
      <c r="L11" s="17"/>
      <c r="M11" s="30"/>
      <c r="N11" s="17"/>
      <c r="O11" s="30"/>
      <c r="P11" s="17"/>
      <c r="Q11" s="30"/>
      <c r="R11" s="17"/>
      <c r="S11" s="30">
        <f>VLOOKUP(A11,'[3]Sheet1'!$A$369:$W$415,20,FALSE)</f>
        <v>479</v>
      </c>
      <c r="T11" s="17">
        <f>VLOOKUP(A11,'[3]Sheet1'!$A$369:$W$415,21,FALSE)/100</f>
        <v>0.023952395239523954</v>
      </c>
      <c r="U11" s="43"/>
      <c r="V11" s="30">
        <f>VLOOKUP(A11,'[3]Sheet1'!$A$369:$W$415,22,FALSE)</f>
        <v>920</v>
      </c>
      <c r="W11" s="17">
        <f>VLOOKUP(A11,'[3]Sheet1'!$A$369:$W$415,23,FALSE)/100</f>
        <v>0.024488274907503528</v>
      </c>
    </row>
    <row r="12" spans="1:23" ht="14.25">
      <c r="A12" s="12" t="s">
        <v>98</v>
      </c>
      <c r="B12" s="30"/>
      <c r="C12" s="17"/>
      <c r="D12" s="30"/>
      <c r="E12" s="17"/>
      <c r="F12" s="30"/>
      <c r="G12" s="17"/>
      <c r="H12" s="43"/>
      <c r="I12" s="30">
        <f>VLOOKUP(A12,'[3]Sheet1'!$A$369:$W$415,8,FALSE)</f>
        <v>111</v>
      </c>
      <c r="J12" s="17">
        <f>VLOOKUP(A12,'[3]Sheet1'!$A$369:$W$415,9,FALSE)/100</f>
        <v>0.006317227249445109</v>
      </c>
      <c r="K12" s="30"/>
      <c r="L12" s="17"/>
      <c r="M12" s="30"/>
      <c r="N12" s="17"/>
      <c r="O12" s="30"/>
      <c r="P12" s="17"/>
      <c r="Q12" s="30"/>
      <c r="R12" s="17"/>
      <c r="S12" s="30">
        <f>VLOOKUP(A12,'[3]Sheet1'!$A$369:$W$415,20,FALSE)</f>
        <v>153</v>
      </c>
      <c r="T12" s="17">
        <f>VLOOKUP(A12,'[3]Sheet1'!$A$369:$W$415,21,FALSE)/100</f>
        <v>0.00765076507650765</v>
      </c>
      <c r="U12" s="43"/>
      <c r="V12" s="30">
        <f>VLOOKUP(A12,'[3]Sheet1'!$A$369:$W$415,22,FALSE)</f>
        <v>264</v>
      </c>
      <c r="W12" s="17">
        <f>VLOOKUP(A12,'[3]Sheet1'!$A$369:$W$415,23,FALSE)/100</f>
        <v>0.007027070190848838</v>
      </c>
    </row>
    <row r="13" spans="1:23" ht="14.25">
      <c r="A13" s="12" t="s">
        <v>99</v>
      </c>
      <c r="B13" s="30"/>
      <c r="C13" s="17"/>
      <c r="D13" s="30"/>
      <c r="E13" s="17"/>
      <c r="F13" s="30"/>
      <c r="G13" s="17"/>
      <c r="H13" s="43"/>
      <c r="I13" s="30">
        <f>VLOOKUP(A13,'[3]Sheet1'!$A$369:$W$415,8,FALSE)</f>
        <v>106</v>
      </c>
      <c r="J13" s="17">
        <f>VLOOKUP(A13,'[3]Sheet1'!$A$369:$W$415,9,FALSE)/100</f>
        <v>0.006032667463434067</v>
      </c>
      <c r="K13" s="30"/>
      <c r="L13" s="17"/>
      <c r="M13" s="30"/>
      <c r="N13" s="17"/>
      <c r="O13" s="30"/>
      <c r="P13" s="17"/>
      <c r="Q13" s="30"/>
      <c r="R13" s="17"/>
      <c r="S13" s="30">
        <f>VLOOKUP(A13,'[3]Sheet1'!$A$369:$W$415,20,FALSE)</f>
        <v>140</v>
      </c>
      <c r="T13" s="17">
        <f>VLOOKUP(A13,'[3]Sheet1'!$A$369:$W$415,21,FALSE)/100</f>
        <v>0.007000700070007001</v>
      </c>
      <c r="U13" s="43"/>
      <c r="V13" s="30">
        <f>VLOOKUP(A13,'[3]Sheet1'!$A$369:$W$415,22,FALSE)</f>
        <v>246</v>
      </c>
      <c r="W13" s="17">
        <f>VLOOKUP(A13,'[3]Sheet1'!$A$369:$W$415,23,FALSE)/100</f>
        <v>0.006547951768745509</v>
      </c>
    </row>
    <row r="14" spans="1:23" ht="14.25">
      <c r="A14" s="12" t="s">
        <v>100</v>
      </c>
      <c r="B14" s="30"/>
      <c r="C14" s="17"/>
      <c r="D14" s="30"/>
      <c r="E14" s="17"/>
      <c r="F14" s="30"/>
      <c r="G14" s="17"/>
      <c r="H14" s="43"/>
      <c r="I14" s="30">
        <f>VLOOKUP(A14,'[3]Sheet1'!$A$369:$W$415,8,FALSE)</f>
        <v>242</v>
      </c>
      <c r="J14" s="17">
        <f>VLOOKUP(A14,'[3]Sheet1'!$A$369:$W$415,9,FALSE)/100</f>
        <v>0.01377269364293438</v>
      </c>
      <c r="K14" s="30"/>
      <c r="L14" s="17"/>
      <c r="M14" s="30"/>
      <c r="N14" s="17"/>
      <c r="O14" s="30"/>
      <c r="P14" s="17"/>
      <c r="Q14" s="30"/>
      <c r="R14" s="17"/>
      <c r="S14" s="30">
        <f>VLOOKUP(A14,'[3]Sheet1'!$A$369:$W$415,20,FALSE)</f>
        <v>265</v>
      </c>
      <c r="T14" s="17">
        <f>VLOOKUP(A14,'[3]Sheet1'!$A$369:$W$415,21,FALSE)/100</f>
        <v>0.013251325132513252</v>
      </c>
      <c r="U14" s="43"/>
      <c r="V14" s="30">
        <f>VLOOKUP(A14,'[3]Sheet1'!$A$369:$W$415,22,FALSE)</f>
        <v>507</v>
      </c>
      <c r="W14" s="17">
        <f>VLOOKUP(A14,'[3]Sheet1'!$A$369:$W$415,23,FALSE)/100</f>
        <v>0.013495168889243792</v>
      </c>
    </row>
    <row r="15" spans="1:23" ht="14.25">
      <c r="A15" s="12" t="s">
        <v>101</v>
      </c>
      <c r="B15" s="30"/>
      <c r="C15" s="17"/>
      <c r="D15" s="30"/>
      <c r="E15" s="17"/>
      <c r="F15" s="30"/>
      <c r="G15" s="17"/>
      <c r="H15" s="43"/>
      <c r="I15" s="30">
        <f>VLOOKUP(A15,'[3]Sheet1'!$A$369:$W$415,8,FALSE)</f>
        <v>122</v>
      </c>
      <c r="J15" s="17">
        <f>VLOOKUP(A15,'[3]Sheet1'!$A$369:$W$415,9,FALSE)/100</f>
        <v>0.006943258778669399</v>
      </c>
      <c r="K15" s="30"/>
      <c r="L15" s="17"/>
      <c r="M15" s="30"/>
      <c r="N15" s="17"/>
      <c r="O15" s="30"/>
      <c r="P15" s="17"/>
      <c r="Q15" s="30"/>
      <c r="R15" s="17"/>
      <c r="S15" s="30">
        <f>VLOOKUP(A15,'[3]Sheet1'!$A$369:$W$415,20,FALSE)</f>
        <v>135</v>
      </c>
      <c r="T15" s="17">
        <f>VLOOKUP(A15,'[3]Sheet1'!$A$369:$W$415,21,FALSE)/100</f>
        <v>0.0067506750675067504</v>
      </c>
      <c r="U15" s="43"/>
      <c r="V15" s="30">
        <f>VLOOKUP(A15,'[3]Sheet1'!$A$369:$W$415,22,FALSE)</f>
        <v>257</v>
      </c>
      <c r="W15" s="17">
        <f>VLOOKUP(A15,'[3]Sheet1'!$A$369:$W$415,23,FALSE)/100</f>
        <v>0.0068407463600308775</v>
      </c>
    </row>
    <row r="16" spans="1:23" ht="14.25">
      <c r="A16" s="12" t="s">
        <v>102</v>
      </c>
      <c r="B16" s="30"/>
      <c r="C16" s="17"/>
      <c r="D16" s="30"/>
      <c r="E16" s="17"/>
      <c r="F16" s="30"/>
      <c r="G16" s="17"/>
      <c r="H16" s="43"/>
      <c r="I16" s="30">
        <f>VLOOKUP(A16,'[3]Sheet1'!$A$369:$W$415,8,FALSE)</f>
        <v>45</v>
      </c>
      <c r="J16" s="17">
        <f>VLOOKUP(A16,'[3]Sheet1'!$A$369:$W$415,9,FALSE)/100</f>
        <v>0.0025610380740993684</v>
      </c>
      <c r="K16" s="30"/>
      <c r="L16" s="17"/>
      <c r="M16" s="30"/>
      <c r="N16" s="17"/>
      <c r="O16" s="30"/>
      <c r="P16" s="17"/>
      <c r="Q16" s="30"/>
      <c r="R16" s="17"/>
      <c r="S16" s="30">
        <f>VLOOKUP(A16,'[3]Sheet1'!$A$369:$W$415,20,FALSE)</f>
        <v>68</v>
      </c>
      <c r="T16" s="17">
        <f>VLOOKUP(A16,'[3]Sheet1'!$A$369:$W$415,21,FALSE)/100</f>
        <v>0.0034003400340033994</v>
      </c>
      <c r="U16" s="43"/>
      <c r="V16" s="30">
        <f>VLOOKUP(A16,'[3]Sheet1'!$A$369:$W$415,22,FALSE)</f>
        <v>113</v>
      </c>
      <c r="W16" s="17">
        <f>VLOOKUP(A16,'[3]Sheet1'!$A$369:$W$415,23,FALSE)/100</f>
        <v>0.0030077989832042375</v>
      </c>
    </row>
    <row r="17" spans="1:23" ht="14.25">
      <c r="A17" s="12" t="s">
        <v>103</v>
      </c>
      <c r="B17" s="30"/>
      <c r="C17" s="17"/>
      <c r="D17" s="30"/>
      <c r="E17" s="17"/>
      <c r="F17" s="30"/>
      <c r="G17" s="17"/>
      <c r="H17" s="43"/>
      <c r="I17" s="30">
        <f>VLOOKUP(A17,'[3]Sheet1'!$A$369:$W$415,8,FALSE)</f>
        <v>655</v>
      </c>
      <c r="J17" s="17">
        <f>VLOOKUP(A17,'[3]Sheet1'!$A$369:$W$415,9,FALSE)/100</f>
        <v>0.037277331967446356</v>
      </c>
      <c r="K17" s="30"/>
      <c r="L17" s="17"/>
      <c r="M17" s="30"/>
      <c r="N17" s="17"/>
      <c r="O17" s="30"/>
      <c r="P17" s="17"/>
      <c r="Q17" s="30"/>
      <c r="R17" s="17"/>
      <c r="S17" s="30">
        <f>VLOOKUP(A17,'[3]Sheet1'!$A$369:$W$415,20,FALSE)</f>
        <v>755</v>
      </c>
      <c r="T17" s="17">
        <f>VLOOKUP(A17,'[3]Sheet1'!$A$369:$W$415,21,FALSE)/100</f>
        <v>0.037753775377537754</v>
      </c>
      <c r="U17" s="43"/>
      <c r="V17" s="30">
        <f>VLOOKUP(A17,'[3]Sheet1'!$A$369:$W$415,22,FALSE)</f>
        <v>1410</v>
      </c>
      <c r="W17" s="17">
        <f>VLOOKUP(A17,'[3]Sheet1'!$A$369:$W$415,23,FALSE)/100</f>
        <v>0.03753094306476084</v>
      </c>
    </row>
    <row r="18" spans="1:23" ht="14.25">
      <c r="A18" s="12" t="s">
        <v>104</v>
      </c>
      <c r="B18" s="30"/>
      <c r="C18" s="17"/>
      <c r="D18" s="30"/>
      <c r="E18" s="17"/>
      <c r="F18" s="30"/>
      <c r="G18" s="17"/>
      <c r="H18" s="43"/>
      <c r="I18" s="30">
        <f>VLOOKUP(A18,'[3]Sheet1'!$A$369:$W$415,8,FALSE)</f>
        <v>62</v>
      </c>
      <c r="J18" s="17">
        <f>VLOOKUP(A18,'[3]Sheet1'!$A$369:$W$415,9,FALSE)/100</f>
        <v>0.0035285413465369077</v>
      </c>
      <c r="K18" s="30"/>
      <c r="L18" s="17"/>
      <c r="M18" s="30"/>
      <c r="N18" s="17"/>
      <c r="O18" s="30"/>
      <c r="P18" s="17"/>
      <c r="Q18" s="30"/>
      <c r="R18" s="17"/>
      <c r="S18" s="30">
        <f>VLOOKUP(A18,'[3]Sheet1'!$A$369:$W$415,20,FALSE)</f>
        <v>81</v>
      </c>
      <c r="T18" s="17">
        <f>VLOOKUP(A18,'[3]Sheet1'!$A$369:$W$415,21,FALSE)/100</f>
        <v>0.004050405040504051</v>
      </c>
      <c r="U18" s="43"/>
      <c r="V18" s="30">
        <f>VLOOKUP(A18,'[3]Sheet1'!$A$369:$W$415,22,FALSE)</f>
        <v>143</v>
      </c>
      <c r="W18" s="17">
        <f>VLOOKUP(A18,'[3]Sheet1'!$A$369:$W$415,23,FALSE)/100</f>
        <v>0.0038063296867097873</v>
      </c>
    </row>
    <row r="19" spans="1:23" ht="14.25">
      <c r="A19" s="12" t="s">
        <v>105</v>
      </c>
      <c r="B19" s="30"/>
      <c r="C19" s="17"/>
      <c r="D19" s="30"/>
      <c r="E19" s="17"/>
      <c r="F19" s="30"/>
      <c r="G19" s="17"/>
      <c r="H19" s="43"/>
      <c r="I19" s="30">
        <f>VLOOKUP(A19,'[3]Sheet1'!$A$369:$W$415,8,FALSE)</f>
        <v>193</v>
      </c>
      <c r="J19" s="17">
        <f>VLOOKUP(A19,'[3]Sheet1'!$A$369:$W$415,9,FALSE)/100</f>
        <v>0.01098400774002618</v>
      </c>
      <c r="K19" s="30"/>
      <c r="L19" s="17"/>
      <c r="M19" s="30"/>
      <c r="N19" s="17"/>
      <c r="O19" s="30"/>
      <c r="P19" s="17"/>
      <c r="Q19" s="30"/>
      <c r="R19" s="17"/>
      <c r="S19" s="30">
        <f>VLOOKUP(A19,'[3]Sheet1'!$A$369:$W$415,20,FALSE)</f>
        <v>285</v>
      </c>
      <c r="T19" s="17">
        <f>VLOOKUP(A19,'[3]Sheet1'!$A$369:$W$415,21,FALSE)/100</f>
        <v>0.014251425142514252</v>
      </c>
      <c r="U19" s="43"/>
      <c r="V19" s="30">
        <f>VLOOKUP(A19,'[3]Sheet1'!$A$369:$W$415,22,FALSE)</f>
        <v>478</v>
      </c>
      <c r="W19" s="17">
        <f>VLOOKUP(A19,'[3]Sheet1'!$A$369:$W$415,23,FALSE)/100</f>
        <v>0.012723255875855093</v>
      </c>
    </row>
    <row r="20" spans="1:23" ht="14.25">
      <c r="A20" s="12" t="s">
        <v>106</v>
      </c>
      <c r="B20" s="30"/>
      <c r="C20" s="17"/>
      <c r="D20" s="30"/>
      <c r="E20" s="17"/>
      <c r="F20" s="30"/>
      <c r="G20" s="17"/>
      <c r="H20" s="43"/>
      <c r="I20" s="30">
        <f>VLOOKUP(A20,'[3]Sheet1'!$A$369:$W$415,8,FALSE)</f>
        <v>328</v>
      </c>
      <c r="J20" s="17">
        <f>VLOOKUP(A20,'[3]Sheet1'!$A$369:$W$415,9,FALSE)/100</f>
        <v>0.018667121962324285</v>
      </c>
      <c r="K20" s="30"/>
      <c r="L20" s="17"/>
      <c r="M20" s="30"/>
      <c r="N20" s="17"/>
      <c r="O20" s="30"/>
      <c r="P20" s="17"/>
      <c r="Q20" s="30"/>
      <c r="R20" s="17"/>
      <c r="S20" s="30">
        <f>VLOOKUP(A20,'[3]Sheet1'!$A$369:$W$415,20,FALSE)</f>
        <v>580</v>
      </c>
      <c r="T20" s="17">
        <f>VLOOKUP(A20,'[3]Sheet1'!$A$369:$W$415,21,FALSE)/100</f>
        <v>0.029002900290029006</v>
      </c>
      <c r="U20" s="43"/>
      <c r="V20" s="30">
        <f>VLOOKUP(A20,'[3]Sheet1'!$A$369:$W$415,22,FALSE)</f>
        <v>908</v>
      </c>
      <c r="W20" s="17">
        <f>VLOOKUP(A20,'[3]Sheet1'!$A$369:$W$415,23,FALSE)/100</f>
        <v>0.024168862626101306</v>
      </c>
    </row>
    <row r="21" spans="1:23" ht="14.25">
      <c r="A21" s="12" t="s">
        <v>107</v>
      </c>
      <c r="B21" s="30"/>
      <c r="C21" s="17"/>
      <c r="D21" s="30"/>
      <c r="E21" s="17"/>
      <c r="F21" s="30"/>
      <c r="G21" s="17"/>
      <c r="H21" s="43"/>
      <c r="I21" s="30">
        <f>VLOOKUP(A21,'[3]Sheet1'!$A$369:$W$415,8,FALSE)</f>
        <v>230</v>
      </c>
      <c r="J21" s="17">
        <f>VLOOKUP(A21,'[3]Sheet1'!$A$369:$W$415,9,FALSE)/100</f>
        <v>0.013089750156507882</v>
      </c>
      <c r="K21" s="30"/>
      <c r="L21" s="17"/>
      <c r="M21" s="30"/>
      <c r="N21" s="17"/>
      <c r="O21" s="30"/>
      <c r="P21" s="17"/>
      <c r="Q21" s="30"/>
      <c r="R21" s="17"/>
      <c r="S21" s="30">
        <f>VLOOKUP(A21,'[3]Sheet1'!$A$369:$W$415,20,FALSE)</f>
        <v>364</v>
      </c>
      <c r="T21" s="17">
        <f>VLOOKUP(A21,'[3]Sheet1'!$A$369:$W$415,21,FALSE)/100</f>
        <v>0.018201820182018203</v>
      </c>
      <c r="U21" s="43"/>
      <c r="V21" s="30">
        <f>VLOOKUP(A21,'[3]Sheet1'!$A$369:$W$415,22,FALSE)</f>
        <v>594</v>
      </c>
      <c r="W21" s="17">
        <f>VLOOKUP(A21,'[3]Sheet1'!$A$369:$W$415,23,FALSE)/100</f>
        <v>0.015810907929409885</v>
      </c>
    </row>
    <row r="22" spans="1:23" ht="14.25">
      <c r="A22" s="12" t="s">
        <v>108</v>
      </c>
      <c r="B22" s="30"/>
      <c r="C22" s="17"/>
      <c r="D22" s="30"/>
      <c r="E22" s="17"/>
      <c r="F22" s="30"/>
      <c r="G22" s="17"/>
      <c r="H22" s="43"/>
      <c r="I22" s="30">
        <f>VLOOKUP(A22,'[3]Sheet1'!$A$369:$W$415,8,FALSE)</f>
        <v>418</v>
      </c>
      <c r="J22" s="17">
        <f>VLOOKUP(A22,'[3]Sheet1'!$A$369:$W$415,9,FALSE)/100</f>
        <v>0.023789198110523026</v>
      </c>
      <c r="K22" s="30"/>
      <c r="L22" s="17"/>
      <c r="M22" s="30"/>
      <c r="N22" s="17"/>
      <c r="O22" s="30"/>
      <c r="P22" s="17"/>
      <c r="Q22" s="30"/>
      <c r="R22" s="17"/>
      <c r="S22" s="30">
        <f>VLOOKUP(A22,'[3]Sheet1'!$A$369:$W$415,20,FALSE)</f>
        <v>402</v>
      </c>
      <c r="T22" s="17">
        <f>VLOOKUP(A22,'[3]Sheet1'!$A$369:$W$415,21,FALSE)/100</f>
        <v>0.020102010201020103</v>
      </c>
      <c r="U22" s="43"/>
      <c r="V22" s="30">
        <f>VLOOKUP(A22,'[3]Sheet1'!$A$369:$W$415,22,FALSE)</f>
        <v>820</v>
      </c>
      <c r="W22" s="17">
        <f>VLOOKUP(A22,'[3]Sheet1'!$A$369:$W$415,23,FALSE)/100</f>
        <v>0.02182650589581836</v>
      </c>
    </row>
    <row r="23" spans="1:23" ht="14.25">
      <c r="A23" s="12" t="s">
        <v>109</v>
      </c>
      <c r="B23" s="30"/>
      <c r="C23" s="17"/>
      <c r="D23" s="30"/>
      <c r="E23" s="17"/>
      <c r="F23" s="30"/>
      <c r="G23" s="17"/>
      <c r="H23" s="43"/>
      <c r="I23" s="30">
        <f>VLOOKUP(A23,'[3]Sheet1'!$A$369:$W$415,8,FALSE)</f>
        <v>20</v>
      </c>
      <c r="J23" s="17">
        <f>VLOOKUP(A23,'[3]Sheet1'!$A$369:$W$415,9,FALSE)/100</f>
        <v>0.0011382391440441636</v>
      </c>
      <c r="K23" s="30"/>
      <c r="L23" s="17"/>
      <c r="M23" s="30"/>
      <c r="N23" s="17"/>
      <c r="O23" s="30"/>
      <c r="P23" s="17"/>
      <c r="Q23" s="30"/>
      <c r="R23" s="17"/>
      <c r="S23" s="30">
        <f>VLOOKUP(A23,'[3]Sheet1'!$A$369:$W$415,20,FALSE)</f>
        <v>41</v>
      </c>
      <c r="T23" s="17">
        <f>VLOOKUP(A23,'[3]Sheet1'!$A$369:$W$415,21,FALSE)/100</f>
        <v>0.0020502050205020504</v>
      </c>
      <c r="U23" s="43"/>
      <c r="V23" s="30">
        <f>VLOOKUP(A23,'[3]Sheet1'!$A$369:$W$415,22,FALSE)</f>
        <v>61</v>
      </c>
      <c r="W23" s="17">
        <f>VLOOKUP(A23,'[3]Sheet1'!$A$369:$W$415,23,FALSE)/100</f>
        <v>0.0016236790971279511</v>
      </c>
    </row>
    <row r="24" spans="1:23" ht="14.25">
      <c r="A24" s="12" t="s">
        <v>110</v>
      </c>
      <c r="B24" s="30"/>
      <c r="C24" s="17"/>
      <c r="D24" s="30"/>
      <c r="E24" s="17"/>
      <c r="F24" s="30"/>
      <c r="G24" s="17"/>
      <c r="H24" s="43"/>
      <c r="I24" s="30">
        <f>VLOOKUP(A24,'[3]Sheet1'!$A$369:$W$415,8,FALSE)</f>
        <v>66</v>
      </c>
      <c r="J24" s="17">
        <f>VLOOKUP(A24,'[3]Sheet1'!$A$369:$W$415,9,FALSE)/100</f>
        <v>0.0037561891753457406</v>
      </c>
      <c r="K24" s="30"/>
      <c r="L24" s="17"/>
      <c r="M24" s="30"/>
      <c r="N24" s="17"/>
      <c r="O24" s="30"/>
      <c r="P24" s="17"/>
      <c r="Q24" s="30"/>
      <c r="R24" s="17"/>
      <c r="S24" s="30">
        <f>VLOOKUP(A24,'[3]Sheet1'!$A$369:$W$415,20,FALSE)</f>
        <v>91</v>
      </c>
      <c r="T24" s="17">
        <f>VLOOKUP(A24,'[3]Sheet1'!$A$369:$W$415,21,FALSE)/100</f>
        <v>0.004550455045504551</v>
      </c>
      <c r="U24" s="43"/>
      <c r="V24" s="30">
        <f>VLOOKUP(A24,'[3]Sheet1'!$A$369:$W$415,22,FALSE)</f>
        <v>157</v>
      </c>
      <c r="W24" s="17">
        <f>VLOOKUP(A24,'[3]Sheet1'!$A$369:$W$415,23,FALSE)/100</f>
        <v>0.00417897734834571</v>
      </c>
    </row>
    <row r="25" spans="1:23" ht="14.25">
      <c r="A25" s="12" t="s">
        <v>111</v>
      </c>
      <c r="B25" s="30"/>
      <c r="C25" s="17"/>
      <c r="D25" s="30"/>
      <c r="E25" s="17"/>
      <c r="F25" s="30"/>
      <c r="G25" s="17"/>
      <c r="H25" s="43"/>
      <c r="I25" s="30">
        <f>VLOOKUP(A25,'[3]Sheet1'!$A$369:$W$415,8,FALSE)</f>
        <v>166</v>
      </c>
      <c r="J25" s="17">
        <f>VLOOKUP(A25,'[3]Sheet1'!$A$369:$W$415,9,FALSE)/100</f>
        <v>0.009447384895566558</v>
      </c>
      <c r="K25" s="30"/>
      <c r="L25" s="17"/>
      <c r="M25" s="30"/>
      <c r="N25" s="17"/>
      <c r="O25" s="30"/>
      <c r="P25" s="17"/>
      <c r="Q25" s="30"/>
      <c r="R25" s="17"/>
      <c r="S25" s="30">
        <f>VLOOKUP(A25,'[3]Sheet1'!$A$369:$W$415,20,FALSE)</f>
        <v>256</v>
      </c>
      <c r="T25" s="17">
        <f>VLOOKUP(A25,'[3]Sheet1'!$A$369:$W$415,21,FALSE)/100</f>
        <v>0.012801280128012803</v>
      </c>
      <c r="U25" s="43"/>
      <c r="V25" s="30">
        <f>VLOOKUP(A25,'[3]Sheet1'!$A$369:$W$415,22,FALSE)</f>
        <v>422</v>
      </c>
      <c r="W25" s="17">
        <f>VLOOKUP(A25,'[3]Sheet1'!$A$369:$W$415,23,FALSE)/100</f>
        <v>0.0112326652293114</v>
      </c>
    </row>
    <row r="26" spans="1:23" ht="14.25">
      <c r="A26" s="12" t="s">
        <v>112</v>
      </c>
      <c r="B26" s="30"/>
      <c r="C26" s="17"/>
      <c r="D26" s="30"/>
      <c r="E26" s="17"/>
      <c r="F26" s="30"/>
      <c r="G26" s="17"/>
      <c r="H26" s="43"/>
      <c r="I26" s="30">
        <f>VLOOKUP(A26,'[3]Sheet1'!$A$369:$W$415,8,FALSE)</f>
        <v>168</v>
      </c>
      <c r="J26" s="17">
        <f>VLOOKUP(A26,'[3]Sheet1'!$A$369:$W$415,9,FALSE)/100</f>
        <v>0.009561208809970974</v>
      </c>
      <c r="K26" s="30"/>
      <c r="L26" s="17"/>
      <c r="M26" s="30"/>
      <c r="N26" s="17"/>
      <c r="O26" s="30"/>
      <c r="P26" s="17"/>
      <c r="Q26" s="30"/>
      <c r="R26" s="17"/>
      <c r="S26" s="30">
        <f>VLOOKUP(A26,'[3]Sheet1'!$A$369:$W$415,20,FALSE)</f>
        <v>260</v>
      </c>
      <c r="T26" s="17">
        <f>VLOOKUP(A26,'[3]Sheet1'!$A$369:$W$415,21,FALSE)/100</f>
        <v>0.013001300130013</v>
      </c>
      <c r="U26" s="43"/>
      <c r="V26" s="30">
        <f>VLOOKUP(A26,'[3]Sheet1'!$A$369:$W$415,22,FALSE)</f>
        <v>428</v>
      </c>
      <c r="W26" s="17">
        <f>VLOOKUP(A26,'[3]Sheet1'!$A$369:$W$415,23,FALSE)/100</f>
        <v>0.01139237137001251</v>
      </c>
    </row>
    <row r="27" spans="1:23" ht="14.25">
      <c r="A27" s="12" t="s">
        <v>113</v>
      </c>
      <c r="B27" s="30"/>
      <c r="C27" s="17"/>
      <c r="D27" s="30"/>
      <c r="E27" s="17"/>
      <c r="F27" s="30"/>
      <c r="G27" s="17"/>
      <c r="H27" s="43"/>
      <c r="I27" s="30">
        <f>VLOOKUP(A27,'[3]Sheet1'!$A$369:$W$415,8,FALSE)</f>
        <v>68</v>
      </c>
      <c r="J27" s="17">
        <f>VLOOKUP(A27,'[3]Sheet1'!$A$369:$W$415,9,FALSE)/100</f>
        <v>0.003870013089750156</v>
      </c>
      <c r="K27" s="30"/>
      <c r="L27" s="17"/>
      <c r="M27" s="30"/>
      <c r="N27" s="17"/>
      <c r="O27" s="30"/>
      <c r="P27" s="17"/>
      <c r="Q27" s="30"/>
      <c r="R27" s="17"/>
      <c r="S27" s="30">
        <f>VLOOKUP(A27,'[3]Sheet1'!$A$369:$W$415,20,FALSE)</f>
        <v>95</v>
      </c>
      <c r="T27" s="17">
        <f>VLOOKUP(A27,'[3]Sheet1'!$A$369:$W$415,21,FALSE)/100</f>
        <v>0.004750475047504751</v>
      </c>
      <c r="U27" s="43"/>
      <c r="V27" s="30">
        <f>VLOOKUP(A27,'[3]Sheet1'!$A$369:$W$415,22,FALSE)</f>
        <v>163</v>
      </c>
      <c r="W27" s="17">
        <f>VLOOKUP(A27,'[3]Sheet1'!$A$369:$W$415,23,FALSE)/100</f>
        <v>0.004338683489046821</v>
      </c>
    </row>
    <row r="28" spans="1:23" ht="14.25">
      <c r="A28" s="12" t="s">
        <v>114</v>
      </c>
      <c r="B28" s="30"/>
      <c r="C28" s="17"/>
      <c r="D28" s="30"/>
      <c r="E28" s="17"/>
      <c r="F28" s="30"/>
      <c r="G28" s="17"/>
      <c r="H28" s="43"/>
      <c r="I28" s="30">
        <f>VLOOKUP(A28,'[3]Sheet1'!$A$369:$W$415,8,FALSE)</f>
        <v>52</v>
      </c>
      <c r="J28" s="17">
        <f>VLOOKUP(A28,'[3]Sheet1'!$A$369:$W$415,9,FALSE)/100</f>
        <v>0.0029594217745148254</v>
      </c>
      <c r="K28" s="30"/>
      <c r="L28" s="17"/>
      <c r="M28" s="30"/>
      <c r="N28" s="17"/>
      <c r="O28" s="30"/>
      <c r="P28" s="17"/>
      <c r="Q28" s="30"/>
      <c r="R28" s="17"/>
      <c r="S28" s="30">
        <f>VLOOKUP(A28,'[3]Sheet1'!$A$369:$W$415,20,FALSE)</f>
        <v>47</v>
      </c>
      <c r="T28" s="17">
        <f>VLOOKUP(A28,'[3]Sheet1'!$A$369:$W$415,21,FALSE)/100</f>
        <v>0.0023502350235023502</v>
      </c>
      <c r="U28" s="43"/>
      <c r="V28" s="30">
        <f>VLOOKUP(A28,'[3]Sheet1'!$A$369:$W$415,22,FALSE)</f>
        <v>99</v>
      </c>
      <c r="W28" s="17">
        <f>VLOOKUP(A28,'[3]Sheet1'!$A$369:$W$415,23,FALSE)/100</f>
        <v>0.002635151321568314</v>
      </c>
    </row>
    <row r="29" spans="1:23" ht="14.25">
      <c r="A29" s="12" t="s">
        <v>115</v>
      </c>
      <c r="B29" s="30"/>
      <c r="C29" s="17"/>
      <c r="D29" s="30"/>
      <c r="E29" s="17"/>
      <c r="F29" s="30"/>
      <c r="G29" s="17"/>
      <c r="H29" s="43"/>
      <c r="I29" s="30">
        <f>VLOOKUP(A29,'[3]Sheet1'!$A$369:$W$415,8,FALSE)</f>
        <v>60</v>
      </c>
      <c r="J29" s="17">
        <f>VLOOKUP(A29,'[3]Sheet1'!$A$369:$W$415,9,FALSE)/100</f>
        <v>0.0034147174321324915</v>
      </c>
      <c r="K29" s="30"/>
      <c r="L29" s="17"/>
      <c r="M29" s="30"/>
      <c r="N29" s="17"/>
      <c r="O29" s="30"/>
      <c r="P29" s="17"/>
      <c r="Q29" s="30"/>
      <c r="R29" s="17"/>
      <c r="S29" s="30">
        <f>VLOOKUP(A29,'[3]Sheet1'!$A$369:$W$415,20,FALSE)</f>
        <v>138</v>
      </c>
      <c r="T29" s="17">
        <f>VLOOKUP(A29,'[3]Sheet1'!$A$369:$W$415,21,FALSE)/100</f>
        <v>0.006900690069006901</v>
      </c>
      <c r="U29" s="43"/>
      <c r="V29" s="30">
        <f>VLOOKUP(A29,'[3]Sheet1'!$A$369:$W$415,22,FALSE)</f>
        <v>198</v>
      </c>
      <c r="W29" s="17">
        <f>VLOOKUP(A29,'[3]Sheet1'!$A$369:$W$415,23,FALSE)/100</f>
        <v>0.005270302643136628</v>
      </c>
    </row>
    <row r="30" spans="1:23" ht="14.25">
      <c r="A30" s="12" t="s">
        <v>116</v>
      </c>
      <c r="B30" s="30"/>
      <c r="C30" s="17"/>
      <c r="D30" s="30"/>
      <c r="E30" s="17"/>
      <c r="F30" s="30"/>
      <c r="G30" s="17"/>
      <c r="H30" s="43"/>
      <c r="I30" s="30">
        <f>VLOOKUP(A30,'[3]Sheet1'!$A$369:$W$415,8,FALSE)</f>
        <v>304</v>
      </c>
      <c r="J30" s="17">
        <f>VLOOKUP(A30,'[3]Sheet1'!$A$369:$W$415,9,FALSE)/100</f>
        <v>0.01730123498947129</v>
      </c>
      <c r="K30" s="30"/>
      <c r="L30" s="17"/>
      <c r="M30" s="30"/>
      <c r="N30" s="17"/>
      <c r="O30" s="30"/>
      <c r="P30" s="17"/>
      <c r="Q30" s="30"/>
      <c r="R30" s="17"/>
      <c r="S30" s="30">
        <f>VLOOKUP(A30,'[3]Sheet1'!$A$369:$W$415,20,FALSE)</f>
        <v>429</v>
      </c>
      <c r="T30" s="17">
        <f>VLOOKUP(A30,'[3]Sheet1'!$A$369:$W$415,21,FALSE)/100</f>
        <v>0.02145214521452145</v>
      </c>
      <c r="U30" s="43"/>
      <c r="V30" s="30">
        <f>VLOOKUP(A30,'[3]Sheet1'!$A$369:$W$415,22,FALSE)</f>
        <v>733</v>
      </c>
      <c r="W30" s="17">
        <f>VLOOKUP(A30,'[3]Sheet1'!$A$369:$W$415,23,FALSE)/100</f>
        <v>0.019510766855652267</v>
      </c>
    </row>
    <row r="31" spans="1:23" ht="14.25">
      <c r="A31" s="12" t="s">
        <v>117</v>
      </c>
      <c r="B31" s="30"/>
      <c r="C31" s="17"/>
      <c r="D31" s="30"/>
      <c r="E31" s="17"/>
      <c r="F31" s="30"/>
      <c r="G31" s="17"/>
      <c r="H31" s="43"/>
      <c r="I31" s="30">
        <f>VLOOKUP(A31,'[3]Sheet1'!$A$369:$W$415,8,FALSE)</f>
        <v>82</v>
      </c>
      <c r="J31" s="17">
        <f>VLOOKUP(A31,'[3]Sheet1'!$A$369:$W$415,9,FALSE)/100</f>
        <v>0.004666780490581071</v>
      </c>
      <c r="K31" s="30"/>
      <c r="L31" s="17"/>
      <c r="M31" s="30"/>
      <c r="N31" s="17"/>
      <c r="O31" s="30"/>
      <c r="P31" s="17"/>
      <c r="Q31" s="30"/>
      <c r="R31" s="17"/>
      <c r="S31" s="30">
        <f>VLOOKUP(A31,'[3]Sheet1'!$A$369:$W$415,20,FALSE)</f>
        <v>101</v>
      </c>
      <c r="T31" s="17">
        <f>VLOOKUP(A31,'[3]Sheet1'!$A$369:$W$415,21,FALSE)/100</f>
        <v>0.005050505050505051</v>
      </c>
      <c r="U31" s="43"/>
      <c r="V31" s="30">
        <f>VLOOKUP(A31,'[3]Sheet1'!$A$369:$W$415,22,FALSE)</f>
        <v>183</v>
      </c>
      <c r="W31" s="17">
        <f>VLOOKUP(A31,'[3]Sheet1'!$A$369:$W$415,23,FALSE)/100</f>
        <v>0.004871037291383854</v>
      </c>
    </row>
    <row r="32" spans="1:23" ht="14.25">
      <c r="A32" s="12" t="s">
        <v>118</v>
      </c>
      <c r="B32" s="30"/>
      <c r="C32" s="17"/>
      <c r="D32" s="30"/>
      <c r="E32" s="17"/>
      <c r="F32" s="30"/>
      <c r="G32" s="17"/>
      <c r="H32" s="43"/>
      <c r="I32" s="30">
        <f>VLOOKUP(A32,'[3]Sheet1'!$A$369:$W$415,8,FALSE)</f>
        <v>669</v>
      </c>
      <c r="J32" s="17">
        <f>VLOOKUP(A32,'[3]Sheet1'!$A$369:$W$415,9,FALSE)/100</f>
        <v>0.03807409936827727</v>
      </c>
      <c r="K32" s="30"/>
      <c r="L32" s="17"/>
      <c r="M32" s="30"/>
      <c r="N32" s="17"/>
      <c r="O32" s="30"/>
      <c r="P32" s="17"/>
      <c r="Q32" s="30"/>
      <c r="R32" s="17"/>
      <c r="S32" s="30">
        <f>VLOOKUP(A32,'[3]Sheet1'!$A$369:$W$415,20,FALSE)</f>
        <v>831</v>
      </c>
      <c r="T32" s="17">
        <f>VLOOKUP(A32,'[3]Sheet1'!$A$369:$W$415,21,FALSE)/100</f>
        <v>0.041554155415541555</v>
      </c>
      <c r="U32" s="43"/>
      <c r="V32" s="30">
        <f>VLOOKUP(A32,'[3]Sheet1'!$A$369:$W$415,22,FALSE)</f>
        <v>1500</v>
      </c>
      <c r="W32" s="17">
        <f>VLOOKUP(A32,'[3]Sheet1'!$A$369:$W$415,23,FALSE)/100</f>
        <v>0.039926535175277486</v>
      </c>
    </row>
    <row r="33" spans="1:23" ht="14.25">
      <c r="A33" s="12" t="s">
        <v>119</v>
      </c>
      <c r="B33" s="30"/>
      <c r="C33" s="17"/>
      <c r="D33" s="30"/>
      <c r="E33" s="17"/>
      <c r="F33" s="30"/>
      <c r="G33" s="17"/>
      <c r="H33" s="43"/>
      <c r="I33" s="30">
        <f>VLOOKUP(A33,'[3]Sheet1'!$A$369:$W$415,8,FALSE)</f>
        <v>385</v>
      </c>
      <c r="J33" s="17">
        <f>VLOOKUP(A33,'[3]Sheet1'!$A$369:$W$415,9,FALSE)/100</f>
        <v>0.02191110352285015</v>
      </c>
      <c r="K33" s="30"/>
      <c r="L33" s="17"/>
      <c r="M33" s="30"/>
      <c r="N33" s="17"/>
      <c r="O33" s="30"/>
      <c r="P33" s="17"/>
      <c r="Q33" s="30"/>
      <c r="R33" s="17"/>
      <c r="S33" s="30">
        <f>VLOOKUP(A33,'[3]Sheet1'!$A$369:$W$415,20,FALSE)</f>
        <v>463</v>
      </c>
      <c r="T33" s="17">
        <f>VLOOKUP(A33,'[3]Sheet1'!$A$369:$W$415,21,FALSE)/100</f>
        <v>0.02315231523152315</v>
      </c>
      <c r="U33" s="43"/>
      <c r="V33" s="30">
        <f>VLOOKUP(A33,'[3]Sheet1'!$A$369:$W$415,22,FALSE)</f>
        <v>848</v>
      </c>
      <c r="W33" s="17">
        <f>VLOOKUP(A33,'[3]Sheet1'!$A$369:$W$415,23,FALSE)/100</f>
        <v>0.022571801219090207</v>
      </c>
    </row>
    <row r="34" spans="1:23" ht="14.25">
      <c r="A34" s="12" t="s">
        <v>120</v>
      </c>
      <c r="B34" s="30"/>
      <c r="C34" s="17"/>
      <c r="D34" s="30"/>
      <c r="E34" s="17"/>
      <c r="F34" s="30"/>
      <c r="G34" s="17"/>
      <c r="H34" s="43"/>
      <c r="I34" s="30">
        <f>VLOOKUP(A34,'[3]Sheet1'!$A$369:$W$415,8,FALSE)</f>
        <v>59</v>
      </c>
      <c r="J34" s="17">
        <f>VLOOKUP(A34,'[3]Sheet1'!$A$369:$W$415,9,FALSE)/100</f>
        <v>0.0033578054749302828</v>
      </c>
      <c r="K34" s="30"/>
      <c r="L34" s="17"/>
      <c r="M34" s="30"/>
      <c r="N34" s="17"/>
      <c r="O34" s="30"/>
      <c r="P34" s="17"/>
      <c r="Q34" s="30"/>
      <c r="R34" s="17"/>
      <c r="S34" s="30">
        <f>VLOOKUP(A34,'[3]Sheet1'!$A$369:$W$415,20,FALSE)</f>
        <v>87</v>
      </c>
      <c r="T34" s="17">
        <f>VLOOKUP(A34,'[3]Sheet1'!$A$369:$W$415,21,FALSE)/100</f>
        <v>0.00435043504350435</v>
      </c>
      <c r="U34" s="43"/>
      <c r="V34" s="30">
        <f>VLOOKUP(A34,'[3]Sheet1'!$A$369:$W$415,22,FALSE)</f>
        <v>146</v>
      </c>
      <c r="W34" s="17">
        <f>VLOOKUP(A34,'[3]Sheet1'!$A$369:$W$415,23,FALSE)/100</f>
        <v>0.0038861827570603417</v>
      </c>
    </row>
    <row r="35" spans="1:23" ht="14.25">
      <c r="A35" s="12" t="s">
        <v>121</v>
      </c>
      <c r="B35" s="30"/>
      <c r="C35" s="17"/>
      <c r="D35" s="30"/>
      <c r="E35" s="17"/>
      <c r="F35" s="30"/>
      <c r="G35" s="17"/>
      <c r="H35" s="43"/>
      <c r="I35" s="30">
        <f>VLOOKUP(A35,'[3]Sheet1'!$A$369:$W$415,8,FALSE)</f>
        <v>171</v>
      </c>
      <c r="J35" s="17">
        <f>VLOOKUP(A35,'[3]Sheet1'!$A$369:$W$415,9,FALSE)/100</f>
        <v>0.0097319446815776</v>
      </c>
      <c r="K35" s="30"/>
      <c r="L35" s="17"/>
      <c r="M35" s="30"/>
      <c r="N35" s="17"/>
      <c r="O35" s="30"/>
      <c r="P35" s="17"/>
      <c r="Q35" s="30"/>
      <c r="R35" s="17"/>
      <c r="S35" s="30">
        <f>VLOOKUP(A35,'[3]Sheet1'!$A$369:$W$415,20,FALSE)</f>
        <v>229</v>
      </c>
      <c r="T35" s="17">
        <f>VLOOKUP(A35,'[3]Sheet1'!$A$369:$W$415,21,FALSE)/100</f>
        <v>0.011451145114511452</v>
      </c>
      <c r="U35" s="43"/>
      <c r="V35" s="30">
        <f>VLOOKUP(A35,'[3]Sheet1'!$A$369:$W$415,22,FALSE)</f>
        <v>400</v>
      </c>
      <c r="W35" s="17">
        <f>VLOOKUP(A35,'[3]Sheet1'!$A$369:$W$415,23,FALSE)/100</f>
        <v>0.010647076046740665</v>
      </c>
    </row>
    <row r="36" spans="1:23" ht="14.25">
      <c r="A36" s="12" t="s">
        <v>122</v>
      </c>
      <c r="B36" s="30"/>
      <c r="C36" s="17"/>
      <c r="D36" s="30"/>
      <c r="E36" s="17"/>
      <c r="F36" s="30"/>
      <c r="G36" s="17"/>
      <c r="H36" s="43"/>
      <c r="I36" s="30">
        <f>VLOOKUP(A36,'[3]Sheet1'!$A$369:$W$415,8,FALSE)</f>
        <v>175</v>
      </c>
      <c r="J36" s="17">
        <f>VLOOKUP(A36,'[3]Sheet1'!$A$369:$W$415,9,FALSE)/100</f>
        <v>0.00995959251038643</v>
      </c>
      <c r="K36" s="30"/>
      <c r="L36" s="17"/>
      <c r="M36" s="30"/>
      <c r="N36" s="17"/>
      <c r="O36" s="30"/>
      <c r="P36" s="17"/>
      <c r="Q36" s="30"/>
      <c r="R36" s="17"/>
      <c r="S36" s="30">
        <f>VLOOKUP(A36,'[3]Sheet1'!$A$369:$W$415,20,FALSE)</f>
        <v>207</v>
      </c>
      <c r="T36" s="17">
        <f>VLOOKUP(A36,'[3]Sheet1'!$A$369:$W$415,21,FALSE)/100</f>
        <v>0.010351035103510351</v>
      </c>
      <c r="U36" s="43"/>
      <c r="V36" s="30">
        <f>VLOOKUP(A36,'[3]Sheet1'!$A$369:$W$415,22,FALSE)</f>
        <v>382</v>
      </c>
      <c r="W36" s="17">
        <f>VLOOKUP(A36,'[3]Sheet1'!$A$369:$W$415,23,FALSE)/100</f>
        <v>0.010167957624637333</v>
      </c>
    </row>
    <row r="37" spans="1:23" ht="14.25">
      <c r="A37" s="12" t="s">
        <v>123</v>
      </c>
      <c r="B37" s="30"/>
      <c r="C37" s="17"/>
      <c r="D37" s="30"/>
      <c r="E37" s="17"/>
      <c r="F37" s="30"/>
      <c r="G37" s="17"/>
      <c r="H37" s="43"/>
      <c r="I37" s="30">
        <f>VLOOKUP(A37,'[3]Sheet1'!$A$369:$W$415,8,FALSE)</f>
        <v>174</v>
      </c>
      <c r="J37" s="17">
        <f>VLOOKUP(A37,'[3]Sheet1'!$A$369:$W$415,9,FALSE)/100</f>
        <v>0.009902680553184225</v>
      </c>
      <c r="K37" s="30"/>
      <c r="L37" s="17"/>
      <c r="M37" s="30"/>
      <c r="N37" s="17"/>
      <c r="O37" s="30"/>
      <c r="P37" s="17"/>
      <c r="Q37" s="30"/>
      <c r="R37" s="17"/>
      <c r="S37" s="30">
        <f>VLOOKUP(A37,'[3]Sheet1'!$A$369:$W$415,20,FALSE)</f>
        <v>252</v>
      </c>
      <c r="T37" s="17">
        <f>VLOOKUP(A37,'[3]Sheet1'!$A$369:$W$415,21,FALSE)/100</f>
        <v>0.012601260126012601</v>
      </c>
      <c r="U37" s="43"/>
      <c r="V37" s="30">
        <f>VLOOKUP(A37,'[3]Sheet1'!$A$369:$W$415,22,FALSE)</f>
        <v>426</v>
      </c>
      <c r="W37" s="17">
        <f>VLOOKUP(A37,'[3]Sheet1'!$A$369:$W$415,23,FALSE)/100</f>
        <v>0.011339135989778808</v>
      </c>
    </row>
    <row r="38" spans="1:23" ht="14.25">
      <c r="A38" s="12" t="s">
        <v>124</v>
      </c>
      <c r="B38" s="30"/>
      <c r="C38" s="17"/>
      <c r="D38" s="30"/>
      <c r="E38" s="17"/>
      <c r="F38" s="30"/>
      <c r="G38" s="17"/>
      <c r="H38" s="43"/>
      <c r="I38" s="30">
        <f>VLOOKUP(A38,'[3]Sheet1'!$A$369:$W$415,8,FALSE)</f>
        <v>133</v>
      </c>
      <c r="J38" s="17">
        <f>VLOOKUP(A38,'[3]Sheet1'!$A$369:$W$415,9,FALSE)/100</f>
        <v>0.007569290307893688</v>
      </c>
      <c r="K38" s="30"/>
      <c r="L38" s="17"/>
      <c r="M38" s="30"/>
      <c r="N38" s="17"/>
      <c r="O38" s="30"/>
      <c r="P38" s="17"/>
      <c r="Q38" s="30"/>
      <c r="R38" s="17"/>
      <c r="S38" s="30">
        <f>VLOOKUP(A38,'[3]Sheet1'!$A$369:$W$415,20,FALSE)</f>
        <v>188</v>
      </c>
      <c r="T38" s="17">
        <f>VLOOKUP(A38,'[3]Sheet1'!$A$369:$W$415,21,FALSE)/100</f>
        <v>0.009400940094009401</v>
      </c>
      <c r="U38" s="43"/>
      <c r="V38" s="30">
        <f>VLOOKUP(A38,'[3]Sheet1'!$A$369:$W$415,22,FALSE)</f>
        <v>321</v>
      </c>
      <c r="W38" s="17">
        <f>VLOOKUP(A38,'[3]Sheet1'!$A$369:$W$415,23,FALSE)/100</f>
        <v>0.008544278527509382</v>
      </c>
    </row>
    <row r="39" spans="1:23" ht="14.25">
      <c r="A39" s="12" t="s">
        <v>125</v>
      </c>
      <c r="B39" s="30"/>
      <c r="C39" s="17"/>
      <c r="D39" s="30"/>
      <c r="E39" s="17"/>
      <c r="F39" s="30"/>
      <c r="G39" s="17"/>
      <c r="H39" s="43"/>
      <c r="I39" s="30">
        <f>VLOOKUP(A39,'[3]Sheet1'!$A$369:$W$415,8,FALSE)</f>
        <v>1245</v>
      </c>
      <c r="J39" s="17">
        <f>VLOOKUP(A39,'[3]Sheet1'!$A$369:$W$415,9,FALSE)/100</f>
        <v>0.0708553867167492</v>
      </c>
      <c r="K39" s="30"/>
      <c r="L39" s="17"/>
      <c r="M39" s="30"/>
      <c r="N39" s="17"/>
      <c r="O39" s="30"/>
      <c r="P39" s="17"/>
      <c r="Q39" s="30"/>
      <c r="R39" s="17"/>
      <c r="S39" s="30">
        <f>VLOOKUP(A39,'[3]Sheet1'!$A$369:$W$415,20,FALSE)</f>
        <v>1180</v>
      </c>
      <c r="T39" s="17">
        <f>VLOOKUP(A39,'[3]Sheet1'!$A$369:$W$415,21,FALSE)/100</f>
        <v>0.059005900590059016</v>
      </c>
      <c r="U39" s="43"/>
      <c r="V39" s="30">
        <f>VLOOKUP(A39,'[3]Sheet1'!$A$369:$W$415,22,FALSE)</f>
        <v>2425</v>
      </c>
      <c r="W39" s="17">
        <f>VLOOKUP(A39,'[3]Sheet1'!$A$369:$W$415,23,FALSE)/100</f>
        <v>0.06454789853336527</v>
      </c>
    </row>
    <row r="40" spans="1:23" ht="14.25">
      <c r="A40" s="12" t="s">
        <v>126</v>
      </c>
      <c r="B40" s="30"/>
      <c r="C40" s="17"/>
      <c r="D40" s="30"/>
      <c r="E40" s="17"/>
      <c r="F40" s="30"/>
      <c r="G40" s="17"/>
      <c r="H40" s="43"/>
      <c r="I40" s="30">
        <f>VLOOKUP(A40,'[3]Sheet1'!$A$369:$W$415,8,FALSE)</f>
        <v>76</v>
      </c>
      <c r="J40" s="17">
        <f>VLOOKUP(A40,'[3]Sheet1'!$A$369:$W$415,9,FALSE)/100</f>
        <v>0.004325308747367822</v>
      </c>
      <c r="K40" s="30"/>
      <c r="L40" s="17"/>
      <c r="M40" s="30"/>
      <c r="N40" s="17"/>
      <c r="O40" s="30"/>
      <c r="P40" s="17"/>
      <c r="Q40" s="30"/>
      <c r="R40" s="17"/>
      <c r="S40" s="30">
        <f>VLOOKUP(A40,'[3]Sheet1'!$A$369:$W$415,20,FALSE)</f>
        <v>96</v>
      </c>
      <c r="T40" s="17">
        <f>VLOOKUP(A40,'[3]Sheet1'!$A$369:$W$415,21,FALSE)/100</f>
        <v>0.004800480048004801</v>
      </c>
      <c r="U40" s="43"/>
      <c r="V40" s="30">
        <f>VLOOKUP(A40,'[3]Sheet1'!$A$369:$W$415,22,FALSE)</f>
        <v>172</v>
      </c>
      <c r="W40" s="17">
        <f>VLOOKUP(A40,'[3]Sheet1'!$A$369:$W$415,23,FALSE)/100</f>
        <v>0.004578242700098486</v>
      </c>
    </row>
    <row r="41" spans="1:23" ht="14.25">
      <c r="A41" s="12" t="s">
        <v>127</v>
      </c>
      <c r="B41" s="30"/>
      <c r="C41" s="17"/>
      <c r="D41" s="30"/>
      <c r="E41" s="17"/>
      <c r="F41" s="30"/>
      <c r="G41" s="17"/>
      <c r="H41" s="43"/>
      <c r="I41" s="30">
        <f>VLOOKUP(A41,'[3]Sheet1'!$A$369:$W$415,8,FALSE)</f>
        <v>276</v>
      </c>
      <c r="J41" s="17">
        <f>VLOOKUP(A41,'[3]Sheet1'!$A$369:$W$415,9,FALSE)/100</f>
        <v>0.01570770018780946</v>
      </c>
      <c r="K41" s="30"/>
      <c r="L41" s="17"/>
      <c r="M41" s="30"/>
      <c r="N41" s="17"/>
      <c r="O41" s="30"/>
      <c r="P41" s="17"/>
      <c r="Q41" s="30"/>
      <c r="R41" s="17"/>
      <c r="S41" s="30">
        <f>VLOOKUP(A41,'[3]Sheet1'!$A$369:$W$415,20,FALSE)</f>
        <v>287</v>
      </c>
      <c r="T41" s="17">
        <f>VLOOKUP(A41,'[3]Sheet1'!$A$369:$W$415,21,FALSE)/100</f>
        <v>0.01435143514351435</v>
      </c>
      <c r="U41" s="43"/>
      <c r="V41" s="30">
        <f>VLOOKUP(A41,'[3]Sheet1'!$A$369:$W$415,22,FALSE)</f>
        <v>563</v>
      </c>
      <c r="W41" s="17">
        <f>VLOOKUP(A41,'[3]Sheet1'!$A$369:$W$415,23,FALSE)/100</f>
        <v>0.014985759535787487</v>
      </c>
    </row>
    <row r="42" spans="1:23" ht="14.25">
      <c r="A42" s="12" t="s">
        <v>128</v>
      </c>
      <c r="B42" s="30"/>
      <c r="C42" s="17"/>
      <c r="D42" s="30"/>
      <c r="E42" s="17"/>
      <c r="F42" s="30"/>
      <c r="G42" s="17"/>
      <c r="H42" s="43"/>
      <c r="I42" s="30">
        <f>VLOOKUP(A42,'[3]Sheet1'!$A$369:$W$415,8,FALSE)</f>
        <v>47</v>
      </c>
      <c r="J42" s="17">
        <f>VLOOKUP(A42,'[3]Sheet1'!$A$369:$W$415,9,FALSE)/100</f>
        <v>0.0026748619885037846</v>
      </c>
      <c r="K42" s="30"/>
      <c r="L42" s="17"/>
      <c r="M42" s="30"/>
      <c r="N42" s="17"/>
      <c r="O42" s="30"/>
      <c r="P42" s="17"/>
      <c r="Q42" s="30"/>
      <c r="R42" s="17"/>
      <c r="S42" s="30">
        <f>VLOOKUP(A42,'[3]Sheet1'!$A$369:$W$415,20,FALSE)</f>
        <v>86</v>
      </c>
      <c r="T42" s="17">
        <f>VLOOKUP(A42,'[3]Sheet1'!$A$369:$W$415,21,FALSE)/100</f>
        <v>0.004300430043004301</v>
      </c>
      <c r="U42" s="43"/>
      <c r="V42" s="30">
        <f>VLOOKUP(A42,'[3]Sheet1'!$A$369:$W$415,22,FALSE)</f>
        <v>133</v>
      </c>
      <c r="W42" s="17">
        <f>VLOOKUP(A42,'[3]Sheet1'!$A$369:$W$415,23,FALSE)/100</f>
        <v>0.0035401527855412705</v>
      </c>
    </row>
    <row r="43" spans="1:23" ht="14.25">
      <c r="A43" s="12" t="s">
        <v>129</v>
      </c>
      <c r="B43" s="30"/>
      <c r="C43" s="17"/>
      <c r="D43" s="30"/>
      <c r="E43" s="17"/>
      <c r="F43" s="30"/>
      <c r="G43" s="17"/>
      <c r="H43" s="43"/>
      <c r="I43" s="30">
        <f>VLOOKUP(A43,'[3]Sheet1'!$A$369:$W$415,8,FALSE)</f>
        <v>143</v>
      </c>
      <c r="J43" s="17">
        <f>VLOOKUP(A43,'[3]Sheet1'!$A$369:$W$415,9,FALSE)/100</f>
        <v>0.00813840987991577</v>
      </c>
      <c r="K43" s="30"/>
      <c r="L43" s="17"/>
      <c r="M43" s="30"/>
      <c r="N43" s="17"/>
      <c r="O43" s="30"/>
      <c r="P43" s="17"/>
      <c r="Q43" s="30"/>
      <c r="R43" s="17"/>
      <c r="S43" s="30">
        <f>VLOOKUP(A43,'[3]Sheet1'!$A$369:$W$415,20,FALSE)</f>
        <v>92</v>
      </c>
      <c r="T43" s="17">
        <f>VLOOKUP(A43,'[3]Sheet1'!$A$369:$W$415,21,FALSE)/100</f>
        <v>0.0046004600460046</v>
      </c>
      <c r="U43" s="43"/>
      <c r="V43" s="30">
        <f>VLOOKUP(A43,'[3]Sheet1'!$A$369:$W$415,22,FALSE)</f>
        <v>235</v>
      </c>
      <c r="W43" s="17">
        <f>VLOOKUP(A43,'[3]Sheet1'!$A$369:$W$415,23,FALSE)/100</f>
        <v>0.00625515717746014</v>
      </c>
    </row>
    <row r="44" spans="1:23" ht="14.25">
      <c r="A44" s="12" t="s">
        <v>130</v>
      </c>
      <c r="B44" s="30"/>
      <c r="C44" s="17"/>
      <c r="D44" s="30"/>
      <c r="E44" s="17"/>
      <c r="F44" s="30"/>
      <c r="G44" s="17"/>
      <c r="H44" s="43"/>
      <c r="I44" s="30">
        <f>VLOOKUP(A44,'[3]Sheet1'!$A$369:$W$415,8,FALSE)</f>
        <v>56</v>
      </c>
      <c r="J44" s="17">
        <f>VLOOKUP(A44,'[3]Sheet1'!$A$369:$W$415,9,FALSE)/100</f>
        <v>0.0031870696033236582</v>
      </c>
      <c r="K44" s="30"/>
      <c r="L44" s="17"/>
      <c r="M44" s="30"/>
      <c r="N44" s="17"/>
      <c r="O44" s="30"/>
      <c r="P44" s="17"/>
      <c r="Q44" s="30"/>
      <c r="R44" s="17"/>
      <c r="S44" s="30">
        <f>VLOOKUP(A44,'[3]Sheet1'!$A$369:$W$415,20,FALSE)</f>
        <v>66</v>
      </c>
      <c r="T44" s="17">
        <f>VLOOKUP(A44,'[3]Sheet1'!$A$369:$W$415,21,FALSE)/100</f>
        <v>0.0033003300330033</v>
      </c>
      <c r="U44" s="43"/>
      <c r="V44" s="30">
        <f>VLOOKUP(A44,'[3]Sheet1'!$A$369:$W$415,22,FALSE)</f>
        <v>122</v>
      </c>
      <c r="W44" s="17">
        <f>VLOOKUP(A44,'[3]Sheet1'!$A$369:$W$415,23,FALSE)/100</f>
        <v>0.0032473581942559023</v>
      </c>
    </row>
    <row r="45" spans="1:23" ht="14.25">
      <c r="A45" s="12" t="s">
        <v>131</v>
      </c>
      <c r="B45" s="30"/>
      <c r="C45" s="17"/>
      <c r="D45" s="30"/>
      <c r="E45" s="17"/>
      <c r="F45" s="30"/>
      <c r="G45" s="17"/>
      <c r="H45" s="43"/>
      <c r="I45" s="30">
        <f>VLOOKUP(A45,'[3]Sheet1'!$A$369:$W$415,8,FALSE)</f>
        <v>90</v>
      </c>
      <c r="J45" s="17">
        <f>VLOOKUP(A45,'[3]Sheet1'!$A$369:$W$415,9,FALSE)/100</f>
        <v>0.005122076148198737</v>
      </c>
      <c r="K45" s="30"/>
      <c r="L45" s="17"/>
      <c r="M45" s="30"/>
      <c r="N45" s="17"/>
      <c r="O45" s="30"/>
      <c r="P45" s="17"/>
      <c r="Q45" s="30"/>
      <c r="R45" s="17"/>
      <c r="S45" s="30">
        <f>VLOOKUP(A45,'[3]Sheet1'!$A$369:$W$415,20,FALSE)</f>
        <v>84</v>
      </c>
      <c r="T45" s="17">
        <f>VLOOKUP(A45,'[3]Sheet1'!$A$369:$W$415,21,FALSE)/100</f>
        <v>0.0042004200420042</v>
      </c>
      <c r="U45" s="43"/>
      <c r="V45" s="30">
        <f>VLOOKUP(A45,'[3]Sheet1'!$A$369:$W$415,22,FALSE)</f>
        <v>174</v>
      </c>
      <c r="W45" s="17">
        <f>VLOOKUP(A45,'[3]Sheet1'!$A$369:$W$415,23,FALSE)/100</f>
        <v>0.0046314780803321885</v>
      </c>
    </row>
    <row r="46" spans="1:23" ht="14.25">
      <c r="A46" s="12" t="s">
        <v>132</v>
      </c>
      <c r="B46" s="30"/>
      <c r="C46" s="17"/>
      <c r="D46" s="30"/>
      <c r="E46" s="17"/>
      <c r="F46" s="30"/>
      <c r="G46" s="17"/>
      <c r="H46" s="43"/>
      <c r="I46" s="30">
        <f>VLOOKUP(A46,'[3]Sheet1'!$A$369:$W$415,8,FALSE)</f>
        <v>101</v>
      </c>
      <c r="J46" s="17">
        <f>VLOOKUP(A46,'[3]Sheet1'!$A$369:$W$415,9,FALSE)/100</f>
        <v>0.005748107677423026</v>
      </c>
      <c r="K46" s="30"/>
      <c r="L46" s="17"/>
      <c r="M46" s="30"/>
      <c r="N46" s="17"/>
      <c r="O46" s="30"/>
      <c r="P46" s="17"/>
      <c r="Q46" s="30"/>
      <c r="R46" s="17"/>
      <c r="S46" s="30">
        <f>VLOOKUP(A46,'[3]Sheet1'!$A$369:$W$415,20,FALSE)</f>
        <v>115</v>
      </c>
      <c r="T46" s="17">
        <f>VLOOKUP(A46,'[3]Sheet1'!$A$369:$W$415,21,FALSE)/100</f>
        <v>0.005750575057505751</v>
      </c>
      <c r="U46" s="43"/>
      <c r="V46" s="30">
        <f>VLOOKUP(A46,'[3]Sheet1'!$A$369:$W$415,22,FALSE)</f>
        <v>216</v>
      </c>
      <c r="W46" s="17">
        <f>VLOOKUP(A46,'[3]Sheet1'!$A$369:$W$415,23,FALSE)/100</f>
        <v>0.0057494210652399595</v>
      </c>
    </row>
    <row r="47" spans="1:23" ht="14.25">
      <c r="A47" s="12" t="s">
        <v>133</v>
      </c>
      <c r="B47" s="30"/>
      <c r="C47" s="17"/>
      <c r="D47" s="30"/>
      <c r="E47" s="17"/>
      <c r="F47" s="30"/>
      <c r="G47" s="17"/>
      <c r="H47" s="43"/>
      <c r="I47" s="30">
        <f>VLOOKUP(A47,'[3]Sheet1'!$A$369:$W$415,8,FALSE)</f>
        <v>29</v>
      </c>
      <c r="J47" s="17">
        <f>VLOOKUP(A47,'[3]Sheet1'!$A$369:$W$415,9,FALSE)/100</f>
        <v>0.0016504467588640379</v>
      </c>
      <c r="K47" s="30"/>
      <c r="L47" s="17"/>
      <c r="M47" s="30"/>
      <c r="N47" s="17"/>
      <c r="O47" s="30"/>
      <c r="P47" s="17"/>
      <c r="Q47" s="30"/>
      <c r="R47" s="17"/>
      <c r="S47" s="30">
        <f>VLOOKUP(A47,'[3]Sheet1'!$A$369:$W$415,20,FALSE)</f>
        <v>30</v>
      </c>
      <c r="T47" s="17">
        <f>VLOOKUP(A47,'[3]Sheet1'!$A$369:$W$415,21,FALSE)/100</f>
        <v>0.0015001500150015</v>
      </c>
      <c r="U47" s="43"/>
      <c r="V47" s="30">
        <f>VLOOKUP(A47,'[3]Sheet1'!$A$369:$W$415,22,FALSE)</f>
        <v>59</v>
      </c>
      <c r="W47" s="17">
        <f>VLOOKUP(A47,'[3]Sheet1'!$A$369:$W$415,23,FALSE)/100</f>
        <v>0.0015704437168942479</v>
      </c>
    </row>
    <row r="48" spans="1:23" ht="14.25">
      <c r="A48" s="12" t="s">
        <v>134</v>
      </c>
      <c r="B48" s="30"/>
      <c r="C48" s="17"/>
      <c r="D48" s="30"/>
      <c r="E48" s="17"/>
      <c r="F48" s="30"/>
      <c r="G48" s="17"/>
      <c r="H48" s="43"/>
      <c r="I48" s="30">
        <f>VLOOKUP(A48,'[3]Sheet1'!$A$369:$W$415,8,FALSE)</f>
        <v>76</v>
      </c>
      <c r="J48" s="17">
        <f>VLOOKUP(A48,'[3]Sheet1'!$A$369:$W$415,9,FALSE)/100</f>
        <v>0.004325308747367822</v>
      </c>
      <c r="K48" s="30"/>
      <c r="L48" s="17"/>
      <c r="M48" s="30"/>
      <c r="N48" s="17"/>
      <c r="O48" s="30"/>
      <c r="P48" s="17"/>
      <c r="Q48" s="30"/>
      <c r="R48" s="17"/>
      <c r="S48" s="30">
        <f>VLOOKUP(A48,'[3]Sheet1'!$A$369:$W$415,20,FALSE)</f>
        <v>178</v>
      </c>
      <c r="T48" s="17">
        <f>VLOOKUP(A48,'[3]Sheet1'!$A$369:$W$415,21,FALSE)/100</f>
        <v>0.0089008900890089</v>
      </c>
      <c r="U48" s="43"/>
      <c r="V48" s="30">
        <f>VLOOKUP(A48,'[3]Sheet1'!$A$369:$W$415,22,FALSE)</f>
        <v>254</v>
      </c>
      <c r="W48" s="17">
        <f>VLOOKUP(A48,'[3]Sheet1'!$A$369:$W$415,23,FALSE)/100</f>
        <v>0.006760893289680322</v>
      </c>
    </row>
    <row r="49" spans="1:23" ht="14.25">
      <c r="A49" s="12" t="s">
        <v>135</v>
      </c>
      <c r="B49" s="30"/>
      <c r="C49" s="17"/>
      <c r="D49" s="30"/>
      <c r="E49" s="17"/>
      <c r="F49" s="30"/>
      <c r="G49" s="17"/>
      <c r="H49" s="43"/>
      <c r="I49" s="30">
        <f>VLOOKUP(A49,'[3]Sheet1'!$A$369:$W$415,8,FALSE)</f>
        <v>398</v>
      </c>
      <c r="J49" s="17">
        <f>VLOOKUP(A49,'[3]Sheet1'!$A$369:$W$415,9,FALSE)/100</f>
        <v>0.022650958966478858</v>
      </c>
      <c r="K49" s="30"/>
      <c r="L49" s="17"/>
      <c r="M49" s="30"/>
      <c r="N49" s="17"/>
      <c r="O49" s="30"/>
      <c r="P49" s="17"/>
      <c r="Q49" s="30"/>
      <c r="R49" s="17"/>
      <c r="S49" s="30">
        <f>VLOOKUP(A49,'[3]Sheet1'!$A$369:$W$415,20,FALSE)</f>
        <v>460</v>
      </c>
      <c r="T49" s="17">
        <f>VLOOKUP(A49,'[3]Sheet1'!$A$369:$W$415,21,FALSE)/100</f>
        <v>0.023002300230023004</v>
      </c>
      <c r="U49" s="43"/>
      <c r="V49" s="30">
        <f>VLOOKUP(A49,'[3]Sheet1'!$A$369:$W$415,22,FALSE)</f>
        <v>858</v>
      </c>
      <c r="W49" s="17">
        <f>VLOOKUP(A49,'[3]Sheet1'!$A$369:$W$415,23,FALSE)/100</f>
        <v>0.022837978120258725</v>
      </c>
    </row>
    <row r="50" spans="1:23" ht="14.25">
      <c r="A50" s="12" t="s">
        <v>136</v>
      </c>
      <c r="B50" s="30"/>
      <c r="C50" s="17"/>
      <c r="D50" s="30"/>
      <c r="E50" s="17"/>
      <c r="F50" s="30"/>
      <c r="G50" s="17"/>
      <c r="H50" s="43"/>
      <c r="I50" s="30">
        <f>VLOOKUP(A50,'[3]Sheet1'!$A$369:$W$415,8,FALSE)</f>
        <v>44</v>
      </c>
      <c r="J50" s="17">
        <f>VLOOKUP(A50,'[3]Sheet1'!$A$369:$W$415,9,FALSE)/100</f>
        <v>0.00250412611689716</v>
      </c>
      <c r="K50" s="30"/>
      <c r="L50" s="17"/>
      <c r="M50" s="30"/>
      <c r="N50" s="17"/>
      <c r="O50" s="30"/>
      <c r="P50" s="17"/>
      <c r="Q50" s="30"/>
      <c r="R50" s="17"/>
      <c r="S50" s="30">
        <f>VLOOKUP(A50,'[3]Sheet1'!$A$369:$W$415,20,FALSE)</f>
        <v>103</v>
      </c>
      <c r="T50" s="17">
        <f>VLOOKUP(A50,'[3]Sheet1'!$A$369:$W$415,21,FALSE)/100</f>
        <v>0.0051505150515051504</v>
      </c>
      <c r="U50" s="43"/>
      <c r="V50" s="30">
        <f>VLOOKUP(A50,'[3]Sheet1'!$A$369:$W$415,22,FALSE)</f>
        <v>147</v>
      </c>
      <c r="W50" s="17">
        <f>VLOOKUP(A50,'[3]Sheet1'!$A$369:$W$415,23,FALSE)/100</f>
        <v>0.003912800447177194</v>
      </c>
    </row>
    <row r="51" spans="1:23" ht="14.25">
      <c r="A51" s="12" t="s">
        <v>137</v>
      </c>
      <c r="B51" s="31"/>
      <c r="C51" s="20"/>
      <c r="D51" s="31"/>
      <c r="E51" s="20"/>
      <c r="F51" s="31"/>
      <c r="G51" s="20"/>
      <c r="H51" s="46"/>
      <c r="I51" s="31">
        <f>VLOOKUP(A51,'[3]Sheet1'!$A$369:$W$415,8,FALSE)</f>
        <v>28</v>
      </c>
      <c r="J51" s="20">
        <f>VLOOKUP(A51,'[3]Sheet1'!$A$369:$W$415,9,FALSE)/100</f>
        <v>0.0015935348016618291</v>
      </c>
      <c r="K51" s="31"/>
      <c r="L51" s="20"/>
      <c r="M51" s="31"/>
      <c r="N51" s="20"/>
      <c r="O51" s="31"/>
      <c r="P51" s="20"/>
      <c r="Q51" s="31"/>
      <c r="R51" s="20"/>
      <c r="S51" s="31">
        <f>VLOOKUP(A51,'[3]Sheet1'!$A$369:$W$415,20,FALSE)</f>
        <v>48</v>
      </c>
      <c r="T51" s="20">
        <f>VLOOKUP(A51,'[3]Sheet1'!$A$369:$W$415,21,FALSE)/100</f>
        <v>0.0024002400240024004</v>
      </c>
      <c r="U51" s="46"/>
      <c r="V51" s="31">
        <f>VLOOKUP(A51,'[3]Sheet1'!$A$369:$W$415,22,FALSE)</f>
        <v>76</v>
      </c>
      <c r="W51" s="20">
        <f>VLOOKUP(A51,'[3]Sheet1'!$A$369:$W$415,23,FALSE)/100</f>
        <v>0.002022944448880726</v>
      </c>
    </row>
    <row r="52" spans="1:23" ht="15" thickBot="1">
      <c r="A52" s="44" t="s">
        <v>70</v>
      </c>
      <c r="B52" s="69"/>
      <c r="C52" s="70"/>
      <c r="D52" s="71"/>
      <c r="E52" s="70"/>
      <c r="F52" s="71"/>
      <c r="G52" s="70"/>
      <c r="H52" s="71"/>
      <c r="I52" s="71">
        <f>VLOOKUP(A52,'[3]Sheet1'!$A$369:$W$415,8,FALSE)</f>
        <v>6455</v>
      </c>
      <c r="J52" s="70">
        <f>VLOOKUP(A52,'[3]Sheet1'!$A$369:$W$415,9,FALSE)/100</f>
        <v>0.36736668374025383</v>
      </c>
      <c r="K52" s="71"/>
      <c r="L52" s="70"/>
      <c r="M52" s="71"/>
      <c r="N52" s="70"/>
      <c r="O52" s="71"/>
      <c r="P52" s="70"/>
      <c r="Q52" s="71"/>
      <c r="R52" s="70"/>
      <c r="S52" s="71">
        <f>VLOOKUP(A52,'[3]Sheet1'!$A$369:$W$415,20,FALSE)</f>
        <v>5213</v>
      </c>
      <c r="T52" s="70">
        <f>VLOOKUP(A52,'[3]Sheet1'!$A$369:$W$415,21,FALSE)/100</f>
        <v>0.26067606760676065</v>
      </c>
      <c r="U52" s="45"/>
      <c r="V52" s="71">
        <f>VLOOKUP(A52,'[3]Sheet1'!$A$369:$W$415,22,FALSE)</f>
        <v>11668</v>
      </c>
      <c r="W52" s="70">
        <f>VLOOKUP(A52,'[3]Sheet1'!$A$369:$W$415,23,FALSE)/100</f>
        <v>0.3105752082834251</v>
      </c>
    </row>
    <row r="53" spans="1:23" ht="15" thickBot="1">
      <c r="A53" s="21" t="s">
        <v>60</v>
      </c>
      <c r="B53" s="22"/>
      <c r="C53" s="23"/>
      <c r="D53" s="22"/>
      <c r="E53" s="23"/>
      <c r="F53" s="22"/>
      <c r="G53" s="23"/>
      <c r="H53" s="22"/>
      <c r="I53" s="22">
        <f>VLOOKUP(A53,'[3]Sheet1'!$A$369:$W$415,8,FALSE)</f>
        <v>17571</v>
      </c>
      <c r="J53" s="23">
        <f>VLOOKUP(A53,'[3]Sheet1'!$A$369:$W$415,9,FALSE)/100</f>
        <v>1</v>
      </c>
      <c r="K53" s="22"/>
      <c r="L53" s="23"/>
      <c r="M53" s="22"/>
      <c r="N53" s="23"/>
      <c r="O53" s="22"/>
      <c r="P53" s="23"/>
      <c r="Q53" s="22"/>
      <c r="R53" s="23"/>
      <c r="S53" s="22">
        <f>VLOOKUP(A53,'[3]Sheet1'!$A$369:$W$415,20,FALSE)</f>
        <v>19998</v>
      </c>
      <c r="T53" s="23">
        <f>VLOOKUP(A53,'[3]Sheet1'!$A$369:$W$415,21,FALSE)/100</f>
        <v>1</v>
      </c>
      <c r="U53" s="47"/>
      <c r="V53" s="22">
        <f>VLOOKUP(A53,'[3]Sheet1'!$A$369:$W$415,22,FALSE)</f>
        <v>37569</v>
      </c>
      <c r="W53" s="23">
        <f>VLOOKUP(A53,'[3]Sheet1'!$A$369:$W$415,23,FALSE)/100</f>
        <v>1</v>
      </c>
    </row>
    <row r="56" ht="14.25">
      <c r="V56" s="74"/>
    </row>
  </sheetData>
  <sheetProtection/>
  <mergeCells count="18">
    <mergeCell ref="A1:W1"/>
    <mergeCell ref="A2:A6"/>
    <mergeCell ref="B2:U2"/>
    <mergeCell ref="V2:W5"/>
    <mergeCell ref="B3:J3"/>
    <mergeCell ref="K3:T3"/>
    <mergeCell ref="U3:U5"/>
    <mergeCell ref="B4:H4"/>
    <mergeCell ref="I4:J5"/>
    <mergeCell ref="K4:R4"/>
    <mergeCell ref="S4:T5"/>
    <mergeCell ref="B5:C5"/>
    <mergeCell ref="D5:E5"/>
    <mergeCell ref="F5:G5"/>
    <mergeCell ref="K5:L5"/>
    <mergeCell ref="M5:N5"/>
    <mergeCell ref="O5:P5"/>
    <mergeCell ref="Q5:R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52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7.28125" style="58" bestFit="1" customWidth="1"/>
    <col min="2" max="14" width="11.421875" style="58" customWidth="1"/>
    <col min="15" max="15" width="10.140625" style="58" customWidth="1"/>
    <col min="16" max="16384" width="8.8515625" style="58" customWidth="1"/>
  </cols>
  <sheetData>
    <row r="1" spans="1:15" ht="24.75" customHeight="1" thickBot="1" thickTop="1">
      <c r="A1" s="136" t="s">
        <v>149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1:15" ht="24.75" customHeight="1" thickBot="1" thickTop="1">
      <c r="A2" s="86" t="s">
        <v>73</v>
      </c>
      <c r="B2" s="122" t="s">
        <v>143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 t="s">
        <v>75</v>
      </c>
      <c r="O2" s="124"/>
    </row>
    <row r="3" spans="1:15" ht="24.75" customHeight="1">
      <c r="A3" s="86"/>
      <c r="B3" s="90" t="s">
        <v>76</v>
      </c>
      <c r="C3" s="91"/>
      <c r="D3" s="90" t="s">
        <v>77</v>
      </c>
      <c r="E3" s="91"/>
      <c r="F3" s="125" t="s">
        <v>78</v>
      </c>
      <c r="G3" s="126"/>
      <c r="H3" s="125" t="s">
        <v>79</v>
      </c>
      <c r="I3" s="126"/>
      <c r="J3" s="125" t="s">
        <v>80</v>
      </c>
      <c r="K3" s="126"/>
      <c r="L3" s="125" t="s">
        <v>81</v>
      </c>
      <c r="M3" s="126"/>
      <c r="N3" s="123"/>
      <c r="O3" s="124"/>
    </row>
    <row r="4" spans="1:15" ht="24.75" customHeight="1" thickBot="1">
      <c r="A4" s="87"/>
      <c r="B4" s="10" t="s">
        <v>12</v>
      </c>
      <c r="C4" s="11" t="s">
        <v>13</v>
      </c>
      <c r="D4" s="10" t="s">
        <v>12</v>
      </c>
      <c r="E4" s="11" t="s">
        <v>13</v>
      </c>
      <c r="F4" s="10" t="s">
        <v>12</v>
      </c>
      <c r="G4" s="48" t="s">
        <v>13</v>
      </c>
      <c r="H4" s="10" t="s">
        <v>12</v>
      </c>
      <c r="I4" s="11" t="s">
        <v>13</v>
      </c>
      <c r="J4" s="10" t="s">
        <v>12</v>
      </c>
      <c r="K4" s="11" t="s">
        <v>13</v>
      </c>
      <c r="L4" s="10" t="s">
        <v>12</v>
      </c>
      <c r="M4" s="11" t="s">
        <v>13</v>
      </c>
      <c r="N4" s="10" t="s">
        <v>12</v>
      </c>
      <c r="O4" s="11" t="s">
        <v>13</v>
      </c>
    </row>
    <row r="5" spans="1:15" ht="14.25">
      <c r="A5" s="12" t="s">
        <v>93</v>
      </c>
      <c r="B5" s="49">
        <f>VLOOKUP(A5,'[3]Sheet1'!$A$420:$O$466,2,FALSE)</f>
        <v>16</v>
      </c>
      <c r="C5" s="29">
        <f>VLOOKUP(A5,'[3]Sheet1'!$A$420:$O$466,3,FALSE)/100</f>
        <v>0.07239819004524888</v>
      </c>
      <c r="D5" s="49">
        <f>VLOOKUP(A5,'[3]Sheet1'!$A$420:$O$466,4,FALSE)</f>
        <v>848</v>
      </c>
      <c r="E5" s="29">
        <f>VLOOKUP(A5,'[3]Sheet1'!$A$420:$O$466,5,FALSE)/100</f>
        <v>0.13276968842962267</v>
      </c>
      <c r="F5" s="28">
        <f>VLOOKUP(A5,'[3]Sheet1'!$A$420:$O$466,6,FALSE)</f>
        <v>1192</v>
      </c>
      <c r="G5" s="50">
        <f>VLOOKUP(A5,'[3]Sheet1'!$A$420:$O$466,7,FALSE)/100</f>
        <v>0.12552653748946924</v>
      </c>
      <c r="H5" s="49">
        <f>VLOOKUP(A5,'[3]Sheet1'!$A$420:$O$466,8,FALSE)</f>
        <v>1052</v>
      </c>
      <c r="I5" s="29">
        <f>VLOOKUP(A5,'[3]Sheet1'!$A$420:$O$466,9,FALSE)/100</f>
        <v>0.1033906633906634</v>
      </c>
      <c r="J5" s="28">
        <f>VLOOKUP(A5,'[3]Sheet1'!$A$420:$O$466,10,FALSE)</f>
        <v>859</v>
      </c>
      <c r="K5" s="50">
        <f>VLOOKUP(A5,'[3]Sheet1'!$A$420:$O$466,11,FALSE)/100</f>
        <v>0.08361724909958143</v>
      </c>
      <c r="L5" s="49">
        <f>VLOOKUP(A5,'[3]Sheet1'!$A$420:$O$466,12,FALSE)</f>
        <v>100</v>
      </c>
      <c r="M5" s="29">
        <f>VLOOKUP(A5,'[3]Sheet1'!$A$420:$O$466,13,FALSE)/100</f>
        <v>0.0983284169124877</v>
      </c>
      <c r="N5" s="49">
        <f>VLOOKUP(A5,'[3]Sheet1'!$A$420:$O$466,14,FALSE)</f>
        <v>4067</v>
      </c>
      <c r="O5" s="29">
        <f>VLOOKUP(A5,'[3]Sheet1'!$A$420:$O$466,15,FALSE)/100</f>
        <v>0.1082541457052357</v>
      </c>
    </row>
    <row r="6" spans="1:15" ht="14.25">
      <c r="A6" s="12" t="s">
        <v>94</v>
      </c>
      <c r="B6" s="16">
        <f>VLOOKUP(A6,'[3]Sheet1'!$A$420:$O$466,2,FALSE)</f>
        <v>19</v>
      </c>
      <c r="C6" s="17">
        <f>VLOOKUP(A6,'[3]Sheet1'!$A$420:$O$466,3,FALSE)/100</f>
        <v>0.08597285067873303</v>
      </c>
      <c r="D6" s="16">
        <f>VLOOKUP(A6,'[3]Sheet1'!$A$420:$O$466,4,FALSE)</f>
        <v>386</v>
      </c>
      <c r="E6" s="17">
        <f>VLOOKUP(A6,'[3]Sheet1'!$A$420:$O$466,5,FALSE)/100</f>
        <v>0.06043525912008768</v>
      </c>
      <c r="F6" s="30">
        <f>VLOOKUP(A6,'[3]Sheet1'!$A$420:$O$466,6,FALSE)</f>
        <v>534</v>
      </c>
      <c r="G6" s="51">
        <f>VLOOKUP(A6,'[3]Sheet1'!$A$420:$O$466,7,FALSE)/100</f>
        <v>0.05623420387531592</v>
      </c>
      <c r="H6" s="16">
        <f>VLOOKUP(A6,'[3]Sheet1'!$A$420:$O$466,8,FALSE)</f>
        <v>544</v>
      </c>
      <c r="I6" s="17">
        <f>VLOOKUP(A6,'[3]Sheet1'!$A$420:$O$466,9,FALSE)/100</f>
        <v>0.053464373464373466</v>
      </c>
      <c r="J6" s="30">
        <f>VLOOKUP(A6,'[3]Sheet1'!$A$420:$O$466,10,FALSE)</f>
        <v>612</v>
      </c>
      <c r="K6" s="51">
        <f>VLOOKUP(A6,'[3]Sheet1'!$A$420:$O$466,11,FALSE)/100</f>
        <v>0.059573639637885714</v>
      </c>
      <c r="L6" s="16">
        <f>VLOOKUP(A6,'[3]Sheet1'!$A$420:$O$466,12,FALSE)</f>
        <v>61</v>
      </c>
      <c r="M6" s="17">
        <f>VLOOKUP(A6,'[3]Sheet1'!$A$420:$O$466,13,FALSE)/100</f>
        <v>0.059980334316617506</v>
      </c>
      <c r="N6" s="16">
        <f>VLOOKUP(A6,'[3]Sheet1'!$A$420:$O$466,14,FALSE)</f>
        <v>2156</v>
      </c>
      <c r="O6" s="17">
        <f>VLOOKUP(A6,'[3]Sheet1'!$A$420:$O$466,15,FALSE)/100</f>
        <v>0.057387739891932174</v>
      </c>
    </row>
    <row r="7" spans="1:15" ht="14.25">
      <c r="A7" s="12" t="s">
        <v>95</v>
      </c>
      <c r="B7" s="16">
        <f>VLOOKUP(A7,'[3]Sheet1'!$A$420:$O$466,2,FALSE)</f>
        <v>4</v>
      </c>
      <c r="C7" s="17">
        <f>VLOOKUP(A7,'[3]Sheet1'!$A$420:$O$466,3,FALSE)/100</f>
        <v>0.01809954751131222</v>
      </c>
      <c r="D7" s="16">
        <f>VLOOKUP(A7,'[3]Sheet1'!$A$420:$O$466,4,FALSE)</f>
        <v>61</v>
      </c>
      <c r="E7" s="17">
        <f>VLOOKUP(A7,'[3]Sheet1'!$A$420:$O$466,5,FALSE)/100</f>
        <v>0.009550649757319556</v>
      </c>
      <c r="F7" s="30">
        <f>VLOOKUP(A7,'[3]Sheet1'!$A$420:$O$466,6,FALSE)</f>
        <v>107</v>
      </c>
      <c r="G7" s="51">
        <f>VLOOKUP(A7,'[3]Sheet1'!$A$420:$O$466,7,FALSE)/100</f>
        <v>0.011267902274641955</v>
      </c>
      <c r="H7" s="16">
        <f>VLOOKUP(A7,'[3]Sheet1'!$A$420:$O$466,8,FALSE)</f>
        <v>107</v>
      </c>
      <c r="I7" s="17">
        <f>VLOOKUP(A7,'[3]Sheet1'!$A$420:$O$466,9,FALSE)/100</f>
        <v>0.010515970515970516</v>
      </c>
      <c r="J7" s="30">
        <f>VLOOKUP(A7,'[3]Sheet1'!$A$420:$O$466,10,FALSE)</f>
        <v>131</v>
      </c>
      <c r="K7" s="51">
        <f>VLOOKUP(A7,'[3]Sheet1'!$A$420:$O$466,11,FALSE)/100</f>
        <v>0.012751873844057238</v>
      </c>
      <c r="L7" s="16">
        <f>VLOOKUP(A7,'[3]Sheet1'!$A$420:$O$466,12,FALSE)</f>
        <v>11</v>
      </c>
      <c r="M7" s="17">
        <f>VLOOKUP(A7,'[3]Sheet1'!$A$420:$O$466,13,FALSE)/100</f>
        <v>0.010816125860373648</v>
      </c>
      <c r="N7" s="16">
        <f>VLOOKUP(A7,'[3]Sheet1'!$A$420:$O$466,14,FALSE)</f>
        <v>421</v>
      </c>
      <c r="O7" s="17">
        <f>VLOOKUP(A7,'[3]Sheet1'!$A$420:$O$466,15,FALSE)/100</f>
        <v>0.011206047539194549</v>
      </c>
    </row>
    <row r="8" spans="1:15" ht="14.25">
      <c r="A8" s="12" t="s">
        <v>96</v>
      </c>
      <c r="B8" s="16">
        <f>VLOOKUP(A8,'[3]Sheet1'!$A$420:$O$466,2,FALSE)</f>
        <v>3</v>
      </c>
      <c r="C8" s="17">
        <f>VLOOKUP(A8,'[3]Sheet1'!$A$420:$O$466,3,FALSE)/100</f>
        <v>0.013574660633484163</v>
      </c>
      <c r="D8" s="16">
        <f>VLOOKUP(A8,'[3]Sheet1'!$A$420:$O$466,4,FALSE)</f>
        <v>104</v>
      </c>
      <c r="E8" s="17">
        <f>VLOOKUP(A8,'[3]Sheet1'!$A$420:$O$466,5,FALSE)/100</f>
        <v>0.0162830749960858</v>
      </c>
      <c r="F8" s="30">
        <f>VLOOKUP(A8,'[3]Sheet1'!$A$420:$O$466,6,FALSE)</f>
        <v>156</v>
      </c>
      <c r="G8" s="51">
        <f>VLOOKUP(A8,'[3]Sheet1'!$A$420:$O$466,7,FALSE)/100</f>
        <v>0.016427969671440605</v>
      </c>
      <c r="H8" s="16">
        <f>VLOOKUP(A8,'[3]Sheet1'!$A$420:$O$466,8,FALSE)</f>
        <v>175</v>
      </c>
      <c r="I8" s="17">
        <f>VLOOKUP(A8,'[3]Sheet1'!$A$420:$O$466,9,FALSE)/100</f>
        <v>0.0171990171990172</v>
      </c>
      <c r="J8" s="30">
        <f>VLOOKUP(A8,'[3]Sheet1'!$A$420:$O$466,10,FALSE)</f>
        <v>246</v>
      </c>
      <c r="K8" s="51">
        <f>VLOOKUP(A8,'[3]Sheet1'!$A$420:$O$466,11,FALSE)/100</f>
        <v>0.023946266913267785</v>
      </c>
      <c r="L8" s="16">
        <f>VLOOKUP(A8,'[3]Sheet1'!$A$420:$O$466,12,FALSE)</f>
        <v>12</v>
      </c>
      <c r="M8" s="17">
        <f>VLOOKUP(A8,'[3]Sheet1'!$A$420:$O$466,13,FALSE)/100</f>
        <v>0.011799410029498525</v>
      </c>
      <c r="N8" s="16">
        <f>VLOOKUP(A8,'[3]Sheet1'!$A$420:$O$466,14,FALSE)</f>
        <v>696</v>
      </c>
      <c r="O8" s="17">
        <f>VLOOKUP(A8,'[3]Sheet1'!$A$420:$O$466,15,FALSE)/100</f>
        <v>0.018525912321328754</v>
      </c>
    </row>
    <row r="9" spans="1:15" ht="14.25">
      <c r="A9" s="12" t="s">
        <v>97</v>
      </c>
      <c r="B9" s="16">
        <f>VLOOKUP(A9,'[3]Sheet1'!$A$420:$O$466,2,FALSE)</f>
        <v>1</v>
      </c>
      <c r="C9" s="17">
        <f>VLOOKUP(A9,'[3]Sheet1'!$A$420:$O$466,3,FALSE)/100</f>
        <v>0.004524886877828055</v>
      </c>
      <c r="D9" s="16">
        <f>VLOOKUP(A9,'[3]Sheet1'!$A$420:$O$466,4,FALSE)</f>
        <v>144</v>
      </c>
      <c r="E9" s="17">
        <f>VLOOKUP(A9,'[3]Sheet1'!$A$420:$O$466,5,FALSE)/100</f>
        <v>0.02254579614842649</v>
      </c>
      <c r="F9" s="30">
        <f>VLOOKUP(A9,'[3]Sheet1'!$A$420:$O$466,6,FALSE)</f>
        <v>239</v>
      </c>
      <c r="G9" s="51">
        <f>VLOOKUP(A9,'[3]Sheet1'!$A$420:$O$466,7,FALSE)/100</f>
        <v>0.02516849199663016</v>
      </c>
      <c r="H9" s="16">
        <f>VLOOKUP(A9,'[3]Sheet1'!$A$420:$O$466,8,FALSE)</f>
        <v>256</v>
      </c>
      <c r="I9" s="17">
        <f>VLOOKUP(A9,'[3]Sheet1'!$A$420:$O$466,9,FALSE)/100</f>
        <v>0.02515970515970516</v>
      </c>
      <c r="J9" s="30">
        <f>VLOOKUP(A9,'[3]Sheet1'!$A$420:$O$466,10,FALSE)</f>
        <v>257</v>
      </c>
      <c r="K9" s="51">
        <f>VLOOKUP(A9,'[3]Sheet1'!$A$420:$O$466,11,FALSE)/100</f>
        <v>0.02501703494597489</v>
      </c>
      <c r="L9" s="16">
        <f>VLOOKUP(A9,'[3]Sheet1'!$A$420:$O$466,12,FALSE)</f>
        <v>23</v>
      </c>
      <c r="M9" s="17">
        <f>VLOOKUP(A9,'[3]Sheet1'!$A$420:$O$466,13,FALSE)/100</f>
        <v>0.022615535889872175</v>
      </c>
      <c r="N9" s="16">
        <f>VLOOKUP(A9,'[3]Sheet1'!$A$420:$O$466,14,FALSE)</f>
        <v>920</v>
      </c>
      <c r="O9" s="17">
        <f>VLOOKUP(A9,'[3]Sheet1'!$A$420:$O$466,15,FALSE)/100</f>
        <v>0.024488274907503528</v>
      </c>
    </row>
    <row r="10" spans="1:15" ht="14.25">
      <c r="A10" s="12" t="s">
        <v>98</v>
      </c>
      <c r="B10" s="16">
        <f>VLOOKUP(A10,'[3]Sheet1'!$A$420:$O$466,2,FALSE)</f>
        <v>1</v>
      </c>
      <c r="C10" s="17">
        <f>VLOOKUP(A10,'[3]Sheet1'!$A$420:$O$466,3,FALSE)/100</f>
        <v>0.004524886877828055</v>
      </c>
      <c r="D10" s="16">
        <f>VLOOKUP(A10,'[3]Sheet1'!$A$420:$O$466,4,FALSE)</f>
        <v>36</v>
      </c>
      <c r="E10" s="17">
        <f>VLOOKUP(A10,'[3]Sheet1'!$A$420:$O$466,5,FALSE)/100</f>
        <v>0.0056364490371066224</v>
      </c>
      <c r="F10" s="30">
        <f>VLOOKUP(A10,'[3]Sheet1'!$A$420:$O$466,6,FALSE)</f>
        <v>56</v>
      </c>
      <c r="G10" s="51">
        <f>VLOOKUP(A10,'[3]Sheet1'!$A$420:$O$466,7,FALSE)/100</f>
        <v>0.005897219882055602</v>
      </c>
      <c r="H10" s="16">
        <f>VLOOKUP(A10,'[3]Sheet1'!$A$420:$O$466,8,FALSE)</f>
        <v>69</v>
      </c>
      <c r="I10" s="17">
        <f>VLOOKUP(A10,'[3]Sheet1'!$A$420:$O$466,9,FALSE)/100</f>
        <v>0.006781326781326782</v>
      </c>
      <c r="J10" s="30">
        <f>VLOOKUP(A10,'[3]Sheet1'!$A$420:$O$466,10,FALSE)</f>
        <v>97</v>
      </c>
      <c r="K10" s="51">
        <f>VLOOKUP(A10,'[3]Sheet1'!$A$420:$O$466,11,FALSE)/100</f>
        <v>0.00944222719750803</v>
      </c>
      <c r="L10" s="16">
        <f>VLOOKUP(A10,'[3]Sheet1'!$A$420:$O$466,12,FALSE)</f>
        <v>5</v>
      </c>
      <c r="M10" s="17">
        <f>VLOOKUP(A10,'[3]Sheet1'!$A$420:$O$466,13,FALSE)/100</f>
        <v>0.004916420845624386</v>
      </c>
      <c r="N10" s="16">
        <f>VLOOKUP(A10,'[3]Sheet1'!$A$420:$O$466,14,FALSE)</f>
        <v>264</v>
      </c>
      <c r="O10" s="17">
        <f>VLOOKUP(A10,'[3]Sheet1'!$A$420:$O$466,15,FALSE)/100</f>
        <v>0.007027070190848838</v>
      </c>
    </row>
    <row r="11" spans="1:15" ht="14.25">
      <c r="A11" s="12" t="s">
        <v>99</v>
      </c>
      <c r="B11" s="16">
        <f>VLOOKUP(A11,'[3]Sheet1'!$A$420:$O$466,2,FALSE)</f>
        <v>0</v>
      </c>
      <c r="C11" s="17">
        <f>VLOOKUP(A11,'[3]Sheet1'!$A$420:$O$466,3,FALSE)/100</f>
        <v>0</v>
      </c>
      <c r="D11" s="16">
        <f>VLOOKUP(A11,'[3]Sheet1'!$A$420:$O$466,4,FALSE)</f>
        <v>37</v>
      </c>
      <c r="E11" s="17">
        <f>VLOOKUP(A11,'[3]Sheet1'!$A$420:$O$466,5,FALSE)/100</f>
        <v>0.005793017065915141</v>
      </c>
      <c r="F11" s="30">
        <f>VLOOKUP(A11,'[3]Sheet1'!$A$420:$O$466,6,FALSE)</f>
        <v>65</v>
      </c>
      <c r="G11" s="51">
        <f>VLOOKUP(A11,'[3]Sheet1'!$A$420:$O$466,7,FALSE)/100</f>
        <v>0.006844987363100252</v>
      </c>
      <c r="H11" s="16">
        <f>VLOOKUP(A11,'[3]Sheet1'!$A$420:$O$466,8,FALSE)</f>
        <v>64</v>
      </c>
      <c r="I11" s="17">
        <f>VLOOKUP(A11,'[3]Sheet1'!$A$420:$O$466,9,FALSE)/100</f>
        <v>0.00628992628992629</v>
      </c>
      <c r="J11" s="30">
        <f>VLOOKUP(A11,'[3]Sheet1'!$A$420:$O$466,10,FALSE)</f>
        <v>68</v>
      </c>
      <c r="K11" s="51">
        <f>VLOOKUP(A11,'[3]Sheet1'!$A$420:$O$466,11,FALSE)/100</f>
        <v>0.006619293293098414</v>
      </c>
      <c r="L11" s="16">
        <f>VLOOKUP(A11,'[3]Sheet1'!$A$420:$O$466,12,FALSE)</f>
        <v>12</v>
      </c>
      <c r="M11" s="17">
        <f>VLOOKUP(A11,'[3]Sheet1'!$A$420:$O$466,13,FALSE)/100</f>
        <v>0.011799410029498525</v>
      </c>
      <c r="N11" s="16">
        <f>VLOOKUP(A11,'[3]Sheet1'!$A$420:$O$466,14,FALSE)</f>
        <v>246</v>
      </c>
      <c r="O11" s="17">
        <f>VLOOKUP(A11,'[3]Sheet1'!$A$420:$O$466,15,FALSE)/100</f>
        <v>0.006547951768745509</v>
      </c>
    </row>
    <row r="12" spans="1:15" ht="14.25">
      <c r="A12" s="12" t="s">
        <v>100</v>
      </c>
      <c r="B12" s="16">
        <f>VLOOKUP(A12,'[3]Sheet1'!$A$420:$O$466,2,FALSE)</f>
        <v>11</v>
      </c>
      <c r="C12" s="17">
        <f>VLOOKUP(A12,'[3]Sheet1'!$A$420:$O$466,3,FALSE)/100</f>
        <v>0.0497737556561086</v>
      </c>
      <c r="D12" s="16">
        <f>VLOOKUP(A12,'[3]Sheet1'!$A$420:$O$466,4,FALSE)</f>
        <v>102</v>
      </c>
      <c r="E12" s="17">
        <f>VLOOKUP(A12,'[3]Sheet1'!$A$420:$O$466,5,FALSE)/100</f>
        <v>0.015969938938468764</v>
      </c>
      <c r="F12" s="30">
        <f>VLOOKUP(A12,'[3]Sheet1'!$A$420:$O$466,6,FALSE)</f>
        <v>122</v>
      </c>
      <c r="G12" s="51">
        <f>VLOOKUP(A12,'[3]Sheet1'!$A$420:$O$466,7,FALSE)/100</f>
        <v>0.012847514743049706</v>
      </c>
      <c r="H12" s="16">
        <f>VLOOKUP(A12,'[3]Sheet1'!$A$420:$O$466,8,FALSE)</f>
        <v>118</v>
      </c>
      <c r="I12" s="17">
        <f>VLOOKUP(A12,'[3]Sheet1'!$A$420:$O$466,9,FALSE)/100</f>
        <v>0.011597051597051595</v>
      </c>
      <c r="J12" s="30">
        <f>VLOOKUP(A12,'[3]Sheet1'!$A$420:$O$466,10,FALSE)</f>
        <v>137</v>
      </c>
      <c r="K12" s="51">
        <f>VLOOKUP(A12,'[3]Sheet1'!$A$420:$O$466,11,FALSE)/100</f>
        <v>0.013335929134624742</v>
      </c>
      <c r="L12" s="16">
        <f>VLOOKUP(A12,'[3]Sheet1'!$A$420:$O$466,12,FALSE)</f>
        <v>17</v>
      </c>
      <c r="M12" s="17">
        <f>VLOOKUP(A12,'[3]Sheet1'!$A$420:$O$466,13,FALSE)/100</f>
        <v>0.01671583087512291</v>
      </c>
      <c r="N12" s="16">
        <f>VLOOKUP(A12,'[3]Sheet1'!$A$420:$O$466,14,FALSE)</f>
        <v>507</v>
      </c>
      <c r="O12" s="17">
        <f>VLOOKUP(A12,'[3]Sheet1'!$A$420:$O$466,15,FALSE)/100</f>
        <v>0.013495168889243792</v>
      </c>
    </row>
    <row r="13" spans="1:15" ht="14.25">
      <c r="A13" s="12" t="s">
        <v>101</v>
      </c>
      <c r="B13" s="16">
        <f>VLOOKUP(A13,'[3]Sheet1'!$A$420:$O$466,2,FALSE)</f>
        <v>2</v>
      </c>
      <c r="C13" s="17">
        <f>VLOOKUP(A13,'[3]Sheet1'!$A$420:$O$466,3,FALSE)/100</f>
        <v>0.00904977375565611</v>
      </c>
      <c r="D13" s="16">
        <f>VLOOKUP(A13,'[3]Sheet1'!$A$420:$O$466,4,FALSE)</f>
        <v>45</v>
      </c>
      <c r="E13" s="17">
        <f>VLOOKUP(A13,'[3]Sheet1'!$A$420:$O$466,5,FALSE)/100</f>
        <v>0.0070455612963832796</v>
      </c>
      <c r="F13" s="30">
        <f>VLOOKUP(A13,'[3]Sheet1'!$A$420:$O$466,6,FALSE)</f>
        <v>53</v>
      </c>
      <c r="G13" s="51">
        <f>VLOOKUP(A13,'[3]Sheet1'!$A$420:$O$466,7,FALSE)/100</f>
        <v>0.005581297388374052</v>
      </c>
      <c r="H13" s="16">
        <f>VLOOKUP(A13,'[3]Sheet1'!$A$420:$O$466,8,FALSE)</f>
        <v>73</v>
      </c>
      <c r="I13" s="17">
        <f>VLOOKUP(A13,'[3]Sheet1'!$A$420:$O$466,9,FALSE)/100</f>
        <v>0.007174447174447174</v>
      </c>
      <c r="J13" s="30">
        <f>VLOOKUP(A13,'[3]Sheet1'!$A$420:$O$466,10,FALSE)</f>
        <v>80</v>
      </c>
      <c r="K13" s="51">
        <f>VLOOKUP(A13,'[3]Sheet1'!$A$420:$O$466,11,FALSE)/100</f>
        <v>0.007787403874233427</v>
      </c>
      <c r="L13" s="16">
        <f>VLOOKUP(A13,'[3]Sheet1'!$A$420:$O$466,12,FALSE)</f>
        <v>4</v>
      </c>
      <c r="M13" s="17">
        <f>VLOOKUP(A13,'[3]Sheet1'!$A$420:$O$466,13,FALSE)/100</f>
        <v>0.003933136676499508</v>
      </c>
      <c r="N13" s="16">
        <f>VLOOKUP(A13,'[3]Sheet1'!$A$420:$O$466,14,FALSE)</f>
        <v>257</v>
      </c>
      <c r="O13" s="17">
        <f>VLOOKUP(A13,'[3]Sheet1'!$A$420:$O$466,15,FALSE)/100</f>
        <v>0.0068407463600308775</v>
      </c>
    </row>
    <row r="14" spans="1:15" ht="14.25">
      <c r="A14" s="12" t="s">
        <v>102</v>
      </c>
      <c r="B14" s="16">
        <f>VLOOKUP(A14,'[3]Sheet1'!$A$420:$O$466,2,FALSE)</f>
        <v>2</v>
      </c>
      <c r="C14" s="17">
        <f>VLOOKUP(A14,'[3]Sheet1'!$A$420:$O$466,3,FALSE)/100</f>
        <v>0.00904977375565611</v>
      </c>
      <c r="D14" s="16">
        <f>VLOOKUP(A14,'[3]Sheet1'!$A$420:$O$466,4,FALSE)</f>
        <v>26</v>
      </c>
      <c r="E14" s="17">
        <f>VLOOKUP(A14,'[3]Sheet1'!$A$420:$O$466,5,FALSE)/100</f>
        <v>0.00407076874902145</v>
      </c>
      <c r="F14" s="30">
        <f>VLOOKUP(A14,'[3]Sheet1'!$A$420:$O$466,6,FALSE)</f>
        <v>26</v>
      </c>
      <c r="G14" s="51">
        <f>VLOOKUP(A14,'[3]Sheet1'!$A$420:$O$466,7,FALSE)/100</f>
        <v>0.0027379949452401007</v>
      </c>
      <c r="H14" s="16">
        <f>VLOOKUP(A14,'[3]Sheet1'!$A$420:$O$466,8,FALSE)</f>
        <v>23</v>
      </c>
      <c r="I14" s="17">
        <f>VLOOKUP(A14,'[3]Sheet1'!$A$420:$O$466,9,FALSE)/100</f>
        <v>0.0022604422604422603</v>
      </c>
      <c r="J14" s="30">
        <f>VLOOKUP(A14,'[3]Sheet1'!$A$420:$O$466,10,FALSE)</f>
        <v>33</v>
      </c>
      <c r="K14" s="51">
        <f>VLOOKUP(A14,'[3]Sheet1'!$A$420:$O$466,11,FALSE)/100</f>
        <v>0.0032123040981212885</v>
      </c>
      <c r="L14" s="16">
        <f>VLOOKUP(A14,'[3]Sheet1'!$A$420:$O$466,12,FALSE)</f>
        <v>3</v>
      </c>
      <c r="M14" s="17">
        <f>VLOOKUP(A14,'[3]Sheet1'!$A$420:$O$466,13,FALSE)/100</f>
        <v>0.0029498525073746312</v>
      </c>
      <c r="N14" s="16">
        <f>VLOOKUP(A14,'[3]Sheet1'!$A$420:$O$466,14,FALSE)</f>
        <v>113</v>
      </c>
      <c r="O14" s="17">
        <f>VLOOKUP(A14,'[3]Sheet1'!$A$420:$O$466,15,FALSE)/100</f>
        <v>0.0030077989832042375</v>
      </c>
    </row>
    <row r="15" spans="1:15" ht="14.25">
      <c r="A15" s="12" t="s">
        <v>103</v>
      </c>
      <c r="B15" s="16">
        <f>VLOOKUP(A15,'[3]Sheet1'!$A$420:$O$466,2,FALSE)</f>
        <v>5</v>
      </c>
      <c r="C15" s="17">
        <f>VLOOKUP(A15,'[3]Sheet1'!$A$420:$O$466,3,FALSE)/100</f>
        <v>0.02262443438914027</v>
      </c>
      <c r="D15" s="16">
        <f>VLOOKUP(A15,'[3]Sheet1'!$A$420:$O$466,4,FALSE)</f>
        <v>280</v>
      </c>
      <c r="E15" s="17">
        <f>VLOOKUP(A15,'[3]Sheet1'!$A$420:$O$466,5,FALSE)/100</f>
        <v>0.043839048066384854</v>
      </c>
      <c r="F15" s="30">
        <f>VLOOKUP(A15,'[3]Sheet1'!$A$420:$O$466,6,FALSE)</f>
        <v>341</v>
      </c>
      <c r="G15" s="51">
        <f>VLOOKUP(A15,'[3]Sheet1'!$A$420:$O$466,7,FALSE)/100</f>
        <v>0.03590985678180286</v>
      </c>
      <c r="H15" s="16">
        <f>VLOOKUP(A15,'[3]Sheet1'!$A$420:$O$466,8,FALSE)</f>
        <v>373</v>
      </c>
      <c r="I15" s="17">
        <f>VLOOKUP(A15,'[3]Sheet1'!$A$420:$O$466,9,FALSE)/100</f>
        <v>0.03665847665847666</v>
      </c>
      <c r="J15" s="30">
        <f>VLOOKUP(A15,'[3]Sheet1'!$A$420:$O$466,10,FALSE)</f>
        <v>378</v>
      </c>
      <c r="K15" s="51">
        <f>VLOOKUP(A15,'[3]Sheet1'!$A$420:$O$466,11,FALSE)/100</f>
        <v>0.03679548330575295</v>
      </c>
      <c r="L15" s="16">
        <f>VLOOKUP(A15,'[3]Sheet1'!$A$420:$O$466,12,FALSE)</f>
        <v>33</v>
      </c>
      <c r="M15" s="17">
        <f>VLOOKUP(A15,'[3]Sheet1'!$A$420:$O$466,13,FALSE)/100</f>
        <v>0.032448377581120944</v>
      </c>
      <c r="N15" s="16">
        <f>VLOOKUP(A15,'[3]Sheet1'!$A$420:$O$466,14,FALSE)</f>
        <v>1410</v>
      </c>
      <c r="O15" s="17">
        <f>VLOOKUP(A15,'[3]Sheet1'!$A$420:$O$466,15,FALSE)/100</f>
        <v>0.03753094306476084</v>
      </c>
    </row>
    <row r="16" spans="1:15" ht="14.25">
      <c r="A16" s="12" t="s">
        <v>104</v>
      </c>
      <c r="B16" s="16">
        <f>VLOOKUP(A16,'[3]Sheet1'!$A$420:$O$466,2,FALSE)</f>
        <v>0</v>
      </c>
      <c r="C16" s="17">
        <f>VLOOKUP(A16,'[3]Sheet1'!$A$420:$O$466,3,FALSE)/100</f>
        <v>0</v>
      </c>
      <c r="D16" s="16">
        <f>VLOOKUP(A16,'[3]Sheet1'!$A$420:$O$466,4,FALSE)</f>
        <v>31</v>
      </c>
      <c r="E16" s="17">
        <f>VLOOKUP(A16,'[3]Sheet1'!$A$420:$O$466,5,FALSE)/100</f>
        <v>0.004853608893064036</v>
      </c>
      <c r="F16" s="30">
        <f>VLOOKUP(A16,'[3]Sheet1'!$A$420:$O$466,6,FALSE)</f>
        <v>25</v>
      </c>
      <c r="G16" s="51">
        <f>VLOOKUP(A16,'[3]Sheet1'!$A$420:$O$466,7,FALSE)/100</f>
        <v>0.0026326874473462506</v>
      </c>
      <c r="H16" s="16">
        <f>VLOOKUP(A16,'[3]Sheet1'!$A$420:$O$466,8,FALSE)</f>
        <v>38</v>
      </c>
      <c r="I16" s="17">
        <f>VLOOKUP(A16,'[3]Sheet1'!$A$420:$O$466,9,FALSE)/100</f>
        <v>0.003734643734643734</v>
      </c>
      <c r="J16" s="30">
        <f>VLOOKUP(A16,'[3]Sheet1'!$A$420:$O$466,10,FALSE)</f>
        <v>44</v>
      </c>
      <c r="K16" s="51">
        <f>VLOOKUP(A16,'[3]Sheet1'!$A$420:$O$466,11,FALSE)/100</f>
        <v>0.004283072130828385</v>
      </c>
      <c r="L16" s="16">
        <f>VLOOKUP(A16,'[3]Sheet1'!$A$420:$O$466,12,FALSE)</f>
        <v>5</v>
      </c>
      <c r="M16" s="17">
        <f>VLOOKUP(A16,'[3]Sheet1'!$A$420:$O$466,13,FALSE)/100</f>
        <v>0.004916420845624386</v>
      </c>
      <c r="N16" s="16">
        <f>VLOOKUP(A16,'[3]Sheet1'!$A$420:$O$466,14,FALSE)</f>
        <v>143</v>
      </c>
      <c r="O16" s="17">
        <f>VLOOKUP(A16,'[3]Sheet1'!$A$420:$O$466,15,FALSE)/100</f>
        <v>0.0038063296867097873</v>
      </c>
    </row>
    <row r="17" spans="1:15" ht="14.25">
      <c r="A17" s="12" t="s">
        <v>105</v>
      </c>
      <c r="B17" s="16">
        <f>VLOOKUP(A17,'[3]Sheet1'!$A$420:$O$466,2,FALSE)</f>
        <v>10</v>
      </c>
      <c r="C17" s="17">
        <f>VLOOKUP(A17,'[3]Sheet1'!$A$420:$O$466,3,FALSE)/100</f>
        <v>0.04524886877828054</v>
      </c>
      <c r="D17" s="16">
        <f>VLOOKUP(A17,'[3]Sheet1'!$A$420:$O$466,4,FALSE)</f>
        <v>80</v>
      </c>
      <c r="E17" s="17">
        <f>VLOOKUP(A17,'[3]Sheet1'!$A$420:$O$466,5,FALSE)/100</f>
        <v>0.012525442304681384</v>
      </c>
      <c r="F17" s="30">
        <f>VLOOKUP(A17,'[3]Sheet1'!$A$420:$O$466,6,FALSE)</f>
        <v>114</v>
      </c>
      <c r="G17" s="51">
        <f>VLOOKUP(A17,'[3]Sheet1'!$A$420:$O$466,7,FALSE)/100</f>
        <v>0.012005054759898905</v>
      </c>
      <c r="H17" s="16">
        <f>VLOOKUP(A17,'[3]Sheet1'!$A$420:$O$466,8,FALSE)</f>
        <v>124</v>
      </c>
      <c r="I17" s="17">
        <f>VLOOKUP(A17,'[3]Sheet1'!$A$420:$O$466,9,FALSE)/100</f>
        <v>0.012186732186732187</v>
      </c>
      <c r="J17" s="30">
        <f>VLOOKUP(A17,'[3]Sheet1'!$A$420:$O$466,10,FALSE)</f>
        <v>135</v>
      </c>
      <c r="K17" s="51">
        <f>VLOOKUP(A17,'[3]Sheet1'!$A$420:$O$466,11,FALSE)/100</f>
        <v>0.01314124403776891</v>
      </c>
      <c r="L17" s="16">
        <f>VLOOKUP(A17,'[3]Sheet1'!$A$420:$O$466,12,FALSE)</f>
        <v>15</v>
      </c>
      <c r="M17" s="17">
        <f>VLOOKUP(A17,'[3]Sheet1'!$A$420:$O$466,13,FALSE)/100</f>
        <v>0.014749262536873156</v>
      </c>
      <c r="N17" s="16">
        <f>VLOOKUP(A17,'[3]Sheet1'!$A$420:$O$466,14,FALSE)</f>
        <v>478</v>
      </c>
      <c r="O17" s="17">
        <f>VLOOKUP(A17,'[3]Sheet1'!$A$420:$O$466,15,FALSE)/100</f>
        <v>0.012723255875855093</v>
      </c>
    </row>
    <row r="18" spans="1:15" ht="14.25">
      <c r="A18" s="12" t="s">
        <v>106</v>
      </c>
      <c r="B18" s="16">
        <f>VLOOKUP(A18,'[3]Sheet1'!$A$420:$O$466,2,FALSE)</f>
        <v>7</v>
      </c>
      <c r="C18" s="17">
        <f>VLOOKUP(A18,'[3]Sheet1'!$A$420:$O$466,3,FALSE)/100</f>
        <v>0.031674208144796386</v>
      </c>
      <c r="D18" s="16">
        <f>VLOOKUP(A18,'[3]Sheet1'!$A$420:$O$466,4,FALSE)</f>
        <v>161</v>
      </c>
      <c r="E18" s="17">
        <f>VLOOKUP(A18,'[3]Sheet1'!$A$420:$O$466,5,FALSE)/100</f>
        <v>0.025207452638171285</v>
      </c>
      <c r="F18" s="30">
        <f>VLOOKUP(A18,'[3]Sheet1'!$A$420:$O$466,6,FALSE)</f>
        <v>214</v>
      </c>
      <c r="G18" s="51">
        <f>VLOOKUP(A18,'[3]Sheet1'!$A$420:$O$466,7,FALSE)/100</f>
        <v>0.02253580454928391</v>
      </c>
      <c r="H18" s="16">
        <f>VLOOKUP(A18,'[3]Sheet1'!$A$420:$O$466,8,FALSE)</f>
        <v>246</v>
      </c>
      <c r="I18" s="17">
        <f>VLOOKUP(A18,'[3]Sheet1'!$A$420:$O$466,9,FALSE)/100</f>
        <v>0.024176904176904178</v>
      </c>
      <c r="J18" s="30">
        <f>VLOOKUP(A18,'[3]Sheet1'!$A$420:$O$466,10,FALSE)</f>
        <v>252</v>
      </c>
      <c r="K18" s="51">
        <f>VLOOKUP(A18,'[3]Sheet1'!$A$420:$O$466,11,FALSE)/100</f>
        <v>0.024530322203835296</v>
      </c>
      <c r="L18" s="16">
        <f>VLOOKUP(A18,'[3]Sheet1'!$A$420:$O$466,12,FALSE)</f>
        <v>28</v>
      </c>
      <c r="M18" s="17">
        <f>VLOOKUP(A18,'[3]Sheet1'!$A$420:$O$466,13,FALSE)/100</f>
        <v>0.027531956735496563</v>
      </c>
      <c r="N18" s="16">
        <f>VLOOKUP(A18,'[3]Sheet1'!$A$420:$O$466,14,FALSE)</f>
        <v>908</v>
      </c>
      <c r="O18" s="17">
        <f>VLOOKUP(A18,'[3]Sheet1'!$A$420:$O$466,15,FALSE)/100</f>
        <v>0.024168862626101306</v>
      </c>
    </row>
    <row r="19" spans="1:15" ht="14.25">
      <c r="A19" s="12" t="s">
        <v>107</v>
      </c>
      <c r="B19" s="16">
        <f>VLOOKUP(A19,'[3]Sheet1'!$A$420:$O$466,2,FALSE)</f>
        <v>6</v>
      </c>
      <c r="C19" s="17">
        <f>VLOOKUP(A19,'[3]Sheet1'!$A$420:$O$466,3,FALSE)/100</f>
        <v>0.027149321266968326</v>
      </c>
      <c r="D19" s="16">
        <f>VLOOKUP(A19,'[3]Sheet1'!$A$420:$O$466,4,FALSE)</f>
        <v>105</v>
      </c>
      <c r="E19" s="17">
        <f>VLOOKUP(A19,'[3]Sheet1'!$A$420:$O$466,5,FALSE)/100</f>
        <v>0.016439643024894316</v>
      </c>
      <c r="F19" s="30">
        <f>VLOOKUP(A19,'[3]Sheet1'!$A$420:$O$466,6,FALSE)</f>
        <v>126</v>
      </c>
      <c r="G19" s="51">
        <f>VLOOKUP(A19,'[3]Sheet1'!$A$420:$O$466,7,FALSE)/100</f>
        <v>0.013268744734625105</v>
      </c>
      <c r="H19" s="16">
        <f>VLOOKUP(A19,'[3]Sheet1'!$A$420:$O$466,8,FALSE)</f>
        <v>173</v>
      </c>
      <c r="I19" s="17">
        <f>VLOOKUP(A19,'[3]Sheet1'!$A$420:$O$466,9,FALSE)/100</f>
        <v>0.017002457002457002</v>
      </c>
      <c r="J19" s="30">
        <f>VLOOKUP(A19,'[3]Sheet1'!$A$420:$O$466,10,FALSE)</f>
        <v>167</v>
      </c>
      <c r="K19" s="51">
        <f>VLOOKUP(A19,'[3]Sheet1'!$A$420:$O$466,11,FALSE)/100</f>
        <v>0.016256205587462283</v>
      </c>
      <c r="L19" s="16">
        <f>VLOOKUP(A19,'[3]Sheet1'!$A$420:$O$466,12,FALSE)</f>
        <v>17</v>
      </c>
      <c r="M19" s="17">
        <f>VLOOKUP(A19,'[3]Sheet1'!$A$420:$O$466,13,FALSE)/100</f>
        <v>0.01671583087512291</v>
      </c>
      <c r="N19" s="16">
        <f>VLOOKUP(A19,'[3]Sheet1'!$A$420:$O$466,14,FALSE)</f>
        <v>594</v>
      </c>
      <c r="O19" s="17">
        <f>VLOOKUP(A19,'[3]Sheet1'!$A$420:$O$466,15,FALSE)/100</f>
        <v>0.015810907929409885</v>
      </c>
    </row>
    <row r="20" spans="1:15" ht="14.25">
      <c r="A20" s="12" t="s">
        <v>108</v>
      </c>
      <c r="B20" s="16">
        <f>VLOOKUP(A20,'[3]Sheet1'!$A$420:$O$466,2,FALSE)</f>
        <v>7</v>
      </c>
      <c r="C20" s="17">
        <f>VLOOKUP(A20,'[3]Sheet1'!$A$420:$O$466,3,FALSE)/100</f>
        <v>0.031674208144796386</v>
      </c>
      <c r="D20" s="16">
        <f>VLOOKUP(A20,'[3]Sheet1'!$A$420:$O$466,4,FALSE)</f>
        <v>154</v>
      </c>
      <c r="E20" s="17">
        <f>VLOOKUP(A20,'[3]Sheet1'!$A$420:$O$466,5,FALSE)/100</f>
        <v>0.024111476436511663</v>
      </c>
      <c r="F20" s="30">
        <f>VLOOKUP(A20,'[3]Sheet1'!$A$420:$O$466,6,FALSE)</f>
        <v>181</v>
      </c>
      <c r="G20" s="51">
        <f>VLOOKUP(A20,'[3]Sheet1'!$A$420:$O$466,7,FALSE)/100</f>
        <v>0.019060657118786854</v>
      </c>
      <c r="H20" s="16">
        <f>VLOOKUP(A20,'[3]Sheet1'!$A$420:$O$466,8,FALSE)</f>
        <v>210</v>
      </c>
      <c r="I20" s="17">
        <f>VLOOKUP(A20,'[3]Sheet1'!$A$420:$O$466,9,FALSE)/100</f>
        <v>0.020638820638820637</v>
      </c>
      <c r="J20" s="30">
        <f>VLOOKUP(A20,'[3]Sheet1'!$A$420:$O$466,10,FALSE)</f>
        <v>240</v>
      </c>
      <c r="K20" s="51">
        <f>VLOOKUP(A20,'[3]Sheet1'!$A$420:$O$466,11,FALSE)/100</f>
        <v>0.02336221162270028</v>
      </c>
      <c r="L20" s="16">
        <f>VLOOKUP(A20,'[3]Sheet1'!$A$420:$O$466,12,FALSE)</f>
        <v>28</v>
      </c>
      <c r="M20" s="17">
        <f>VLOOKUP(A20,'[3]Sheet1'!$A$420:$O$466,13,FALSE)/100</f>
        <v>0.027531956735496563</v>
      </c>
      <c r="N20" s="16">
        <f>VLOOKUP(A20,'[3]Sheet1'!$A$420:$O$466,14,FALSE)</f>
        <v>820</v>
      </c>
      <c r="O20" s="17">
        <f>VLOOKUP(A20,'[3]Sheet1'!$A$420:$O$466,15,FALSE)/100</f>
        <v>0.02182650589581836</v>
      </c>
    </row>
    <row r="21" spans="1:15" ht="14.25">
      <c r="A21" s="12" t="s">
        <v>109</v>
      </c>
      <c r="B21" s="16">
        <f>VLOOKUP(A21,'[3]Sheet1'!$A$420:$O$466,2,FALSE)</f>
        <v>1</v>
      </c>
      <c r="C21" s="17">
        <f>VLOOKUP(A21,'[3]Sheet1'!$A$420:$O$466,3,FALSE)/100</f>
        <v>0.004524886877828055</v>
      </c>
      <c r="D21" s="16">
        <f>VLOOKUP(A21,'[3]Sheet1'!$A$420:$O$466,4,FALSE)</f>
        <v>5</v>
      </c>
      <c r="E21" s="17">
        <f>VLOOKUP(A21,'[3]Sheet1'!$A$420:$O$466,5,FALSE)/100</f>
        <v>0.0007828401440425865</v>
      </c>
      <c r="F21" s="30">
        <f>VLOOKUP(A21,'[3]Sheet1'!$A$420:$O$466,6,FALSE)</f>
        <v>12</v>
      </c>
      <c r="G21" s="51">
        <f>VLOOKUP(A21,'[3]Sheet1'!$A$420:$O$466,7,FALSE)/100</f>
        <v>0.0012636899747262003</v>
      </c>
      <c r="H21" s="16">
        <f>VLOOKUP(A21,'[3]Sheet1'!$A$420:$O$466,8,FALSE)</f>
        <v>13</v>
      </c>
      <c r="I21" s="17">
        <f>VLOOKUP(A21,'[3]Sheet1'!$A$420:$O$466,9,FALSE)/100</f>
        <v>0.0012776412776412777</v>
      </c>
      <c r="J21" s="30">
        <f>VLOOKUP(A21,'[3]Sheet1'!$A$420:$O$466,10,FALSE)</f>
        <v>28</v>
      </c>
      <c r="K21" s="51">
        <f>VLOOKUP(A21,'[3]Sheet1'!$A$420:$O$466,11,FALSE)/100</f>
        <v>0.0027255913559816997</v>
      </c>
      <c r="L21" s="16">
        <f>VLOOKUP(A21,'[3]Sheet1'!$A$420:$O$466,12,FALSE)</f>
        <v>2</v>
      </c>
      <c r="M21" s="17">
        <f>VLOOKUP(A21,'[3]Sheet1'!$A$420:$O$466,13,FALSE)/100</f>
        <v>0.001966568338249754</v>
      </c>
      <c r="N21" s="16">
        <f>VLOOKUP(A21,'[3]Sheet1'!$A$420:$O$466,14,FALSE)</f>
        <v>61</v>
      </c>
      <c r="O21" s="17">
        <f>VLOOKUP(A21,'[3]Sheet1'!$A$420:$O$466,15,FALSE)/100</f>
        <v>0.0016236790971279511</v>
      </c>
    </row>
    <row r="22" spans="1:15" ht="14.25">
      <c r="A22" s="12" t="s">
        <v>110</v>
      </c>
      <c r="B22" s="16">
        <f>VLOOKUP(A22,'[3]Sheet1'!$A$420:$O$466,2,FALSE)</f>
        <v>5</v>
      </c>
      <c r="C22" s="17">
        <f>VLOOKUP(A22,'[3]Sheet1'!$A$420:$O$466,3,FALSE)/100</f>
        <v>0.02262443438914027</v>
      </c>
      <c r="D22" s="16">
        <f>VLOOKUP(A22,'[3]Sheet1'!$A$420:$O$466,4,FALSE)</f>
        <v>29</v>
      </c>
      <c r="E22" s="17">
        <f>VLOOKUP(A22,'[3]Sheet1'!$A$420:$O$466,5,FALSE)/100</f>
        <v>0.004540472835447002</v>
      </c>
      <c r="F22" s="30">
        <f>VLOOKUP(A22,'[3]Sheet1'!$A$420:$O$466,6,FALSE)</f>
        <v>32</v>
      </c>
      <c r="G22" s="51">
        <f>VLOOKUP(A22,'[3]Sheet1'!$A$420:$O$466,7,FALSE)/100</f>
        <v>0.0033698399326032007</v>
      </c>
      <c r="H22" s="16">
        <f>VLOOKUP(A22,'[3]Sheet1'!$A$420:$O$466,8,FALSE)</f>
        <v>37</v>
      </c>
      <c r="I22" s="17">
        <f>VLOOKUP(A22,'[3]Sheet1'!$A$420:$O$466,9,FALSE)/100</f>
        <v>0.0036363636363636364</v>
      </c>
      <c r="J22" s="30">
        <f>VLOOKUP(A22,'[3]Sheet1'!$A$420:$O$466,10,FALSE)</f>
        <v>52</v>
      </c>
      <c r="K22" s="51">
        <f>VLOOKUP(A22,'[3]Sheet1'!$A$420:$O$466,11,FALSE)/100</f>
        <v>0.005061812518251729</v>
      </c>
      <c r="L22" s="16">
        <f>VLOOKUP(A22,'[3]Sheet1'!$A$420:$O$466,12,FALSE)</f>
        <v>2</v>
      </c>
      <c r="M22" s="17">
        <f>VLOOKUP(A22,'[3]Sheet1'!$A$420:$O$466,13,FALSE)/100</f>
        <v>0.001966568338249754</v>
      </c>
      <c r="N22" s="16">
        <f>VLOOKUP(A22,'[3]Sheet1'!$A$420:$O$466,14,FALSE)</f>
        <v>157</v>
      </c>
      <c r="O22" s="17">
        <f>VLOOKUP(A22,'[3]Sheet1'!$A$420:$O$466,15,FALSE)/100</f>
        <v>0.00417897734834571</v>
      </c>
    </row>
    <row r="23" spans="1:15" ht="14.25">
      <c r="A23" s="12" t="s">
        <v>111</v>
      </c>
      <c r="B23" s="16">
        <f>VLOOKUP(A23,'[3]Sheet1'!$A$420:$O$466,2,FALSE)</f>
        <v>3</v>
      </c>
      <c r="C23" s="17">
        <f>VLOOKUP(A23,'[3]Sheet1'!$A$420:$O$466,3,FALSE)/100</f>
        <v>0.013574660633484163</v>
      </c>
      <c r="D23" s="16">
        <f>VLOOKUP(A23,'[3]Sheet1'!$A$420:$O$466,4,FALSE)</f>
        <v>60</v>
      </c>
      <c r="E23" s="17">
        <f>VLOOKUP(A23,'[3]Sheet1'!$A$420:$O$466,5,FALSE)/100</f>
        <v>0.009394081728511038</v>
      </c>
      <c r="F23" s="30">
        <f>VLOOKUP(A23,'[3]Sheet1'!$A$420:$O$466,6,FALSE)</f>
        <v>118</v>
      </c>
      <c r="G23" s="51">
        <f>VLOOKUP(A23,'[3]Sheet1'!$A$420:$O$466,7,FALSE)/100</f>
        <v>0.012426284751474306</v>
      </c>
      <c r="H23" s="16">
        <f>VLOOKUP(A23,'[3]Sheet1'!$A$420:$O$466,8,FALSE)</f>
        <v>97</v>
      </c>
      <c r="I23" s="17">
        <f>VLOOKUP(A23,'[3]Sheet1'!$A$420:$O$466,9,FALSE)/100</f>
        <v>0.009533169533169534</v>
      </c>
      <c r="J23" s="30">
        <f>VLOOKUP(A23,'[3]Sheet1'!$A$420:$O$466,10,FALSE)</f>
        <v>132</v>
      </c>
      <c r="K23" s="51">
        <f>VLOOKUP(A23,'[3]Sheet1'!$A$420:$O$466,11,FALSE)/100</f>
        <v>0.012849216392485154</v>
      </c>
      <c r="L23" s="16">
        <f>VLOOKUP(A23,'[3]Sheet1'!$A$420:$O$466,12,FALSE)</f>
        <v>12</v>
      </c>
      <c r="M23" s="17">
        <f>VLOOKUP(A23,'[3]Sheet1'!$A$420:$O$466,13,FALSE)/100</f>
        <v>0.011799410029498525</v>
      </c>
      <c r="N23" s="16">
        <f>VLOOKUP(A23,'[3]Sheet1'!$A$420:$O$466,14,FALSE)</f>
        <v>422</v>
      </c>
      <c r="O23" s="17">
        <f>VLOOKUP(A23,'[3]Sheet1'!$A$420:$O$466,15,FALSE)/100</f>
        <v>0.0112326652293114</v>
      </c>
    </row>
    <row r="24" spans="1:15" ht="14.25">
      <c r="A24" s="12" t="s">
        <v>112</v>
      </c>
      <c r="B24" s="16">
        <f>VLOOKUP(A24,'[3]Sheet1'!$A$420:$O$466,2,FALSE)</f>
        <v>13</v>
      </c>
      <c r="C24" s="17">
        <f>VLOOKUP(A24,'[3]Sheet1'!$A$420:$O$466,3,FALSE)/100</f>
        <v>0.05882352941176469</v>
      </c>
      <c r="D24" s="16">
        <f>VLOOKUP(A24,'[3]Sheet1'!$A$420:$O$466,4,FALSE)</f>
        <v>84</v>
      </c>
      <c r="E24" s="17">
        <f>VLOOKUP(A24,'[3]Sheet1'!$A$420:$O$466,5,FALSE)/100</f>
        <v>0.013151714419915451</v>
      </c>
      <c r="F24" s="30">
        <f>VLOOKUP(A24,'[3]Sheet1'!$A$420:$O$466,6,FALSE)</f>
        <v>95</v>
      </c>
      <c r="G24" s="51">
        <f>VLOOKUP(A24,'[3]Sheet1'!$A$420:$O$466,7,FALSE)/100</f>
        <v>0.010004212299915754</v>
      </c>
      <c r="H24" s="16">
        <f>VLOOKUP(A24,'[3]Sheet1'!$A$420:$O$466,8,FALSE)</f>
        <v>129</v>
      </c>
      <c r="I24" s="17">
        <f>VLOOKUP(A24,'[3]Sheet1'!$A$420:$O$466,9,FALSE)/100</f>
        <v>0.012678132678132678</v>
      </c>
      <c r="J24" s="30">
        <f>VLOOKUP(A24,'[3]Sheet1'!$A$420:$O$466,10,FALSE)</f>
        <v>100</v>
      </c>
      <c r="K24" s="51">
        <f>VLOOKUP(A24,'[3]Sheet1'!$A$420:$O$466,11,FALSE)/100</f>
        <v>0.009734254842791785</v>
      </c>
      <c r="L24" s="16">
        <f>VLOOKUP(A24,'[3]Sheet1'!$A$420:$O$466,12,FALSE)</f>
        <v>7</v>
      </c>
      <c r="M24" s="17">
        <f>VLOOKUP(A24,'[3]Sheet1'!$A$420:$O$466,13,FALSE)/100</f>
        <v>0.006882989183874141</v>
      </c>
      <c r="N24" s="16">
        <f>VLOOKUP(A24,'[3]Sheet1'!$A$420:$O$466,14,FALSE)</f>
        <v>428</v>
      </c>
      <c r="O24" s="17">
        <f>VLOOKUP(A24,'[3]Sheet1'!$A$420:$O$466,15,FALSE)/100</f>
        <v>0.01139237137001251</v>
      </c>
    </row>
    <row r="25" spans="1:15" ht="14.25">
      <c r="A25" s="12" t="s">
        <v>113</v>
      </c>
      <c r="B25" s="16">
        <f>VLOOKUP(A25,'[3]Sheet1'!$A$420:$O$466,2,FALSE)</f>
        <v>3</v>
      </c>
      <c r="C25" s="17">
        <f>VLOOKUP(A25,'[3]Sheet1'!$A$420:$O$466,3,FALSE)/100</f>
        <v>0.013574660633484163</v>
      </c>
      <c r="D25" s="16">
        <f>VLOOKUP(A25,'[3]Sheet1'!$A$420:$O$466,4,FALSE)</f>
        <v>26</v>
      </c>
      <c r="E25" s="17">
        <f>VLOOKUP(A25,'[3]Sheet1'!$A$420:$O$466,5,FALSE)/100</f>
        <v>0.00407076874902145</v>
      </c>
      <c r="F25" s="30">
        <f>VLOOKUP(A25,'[3]Sheet1'!$A$420:$O$466,6,FALSE)</f>
        <v>45</v>
      </c>
      <c r="G25" s="51">
        <f>VLOOKUP(A25,'[3]Sheet1'!$A$420:$O$466,7,FALSE)/100</f>
        <v>0.004738837405223253</v>
      </c>
      <c r="H25" s="16">
        <f>VLOOKUP(A25,'[3]Sheet1'!$A$420:$O$466,8,FALSE)</f>
        <v>48</v>
      </c>
      <c r="I25" s="17">
        <f>VLOOKUP(A25,'[3]Sheet1'!$A$420:$O$466,9,FALSE)/100</f>
        <v>0.004717444717444718</v>
      </c>
      <c r="J25" s="30">
        <f>VLOOKUP(A25,'[3]Sheet1'!$A$420:$O$466,10,FALSE)</f>
        <v>38</v>
      </c>
      <c r="K25" s="51">
        <f>VLOOKUP(A25,'[3]Sheet1'!$A$420:$O$466,11,FALSE)/100</f>
        <v>0.003699016840260878</v>
      </c>
      <c r="L25" s="16">
        <f>VLOOKUP(A25,'[3]Sheet1'!$A$420:$O$466,12,FALSE)</f>
        <v>3</v>
      </c>
      <c r="M25" s="17">
        <f>VLOOKUP(A25,'[3]Sheet1'!$A$420:$O$466,13,FALSE)/100</f>
        <v>0.0029498525073746312</v>
      </c>
      <c r="N25" s="16">
        <f>VLOOKUP(A25,'[3]Sheet1'!$A$420:$O$466,14,FALSE)</f>
        <v>163</v>
      </c>
      <c r="O25" s="17">
        <f>VLOOKUP(A25,'[3]Sheet1'!$A$420:$O$466,15,FALSE)/100</f>
        <v>0.004338683489046821</v>
      </c>
    </row>
    <row r="26" spans="1:15" ht="14.25">
      <c r="A26" s="12" t="s">
        <v>114</v>
      </c>
      <c r="B26" s="16">
        <f>VLOOKUP(A26,'[3]Sheet1'!$A$420:$O$466,2,FALSE)</f>
        <v>1</v>
      </c>
      <c r="C26" s="17">
        <f>VLOOKUP(A26,'[3]Sheet1'!$A$420:$O$466,3,FALSE)/100</f>
        <v>0.004524886877828055</v>
      </c>
      <c r="D26" s="16">
        <f>VLOOKUP(A26,'[3]Sheet1'!$A$420:$O$466,4,FALSE)</f>
        <v>18</v>
      </c>
      <c r="E26" s="17">
        <f>VLOOKUP(A26,'[3]Sheet1'!$A$420:$O$466,5,FALSE)/100</f>
        <v>0.0028182245185533112</v>
      </c>
      <c r="F26" s="30">
        <f>VLOOKUP(A26,'[3]Sheet1'!$A$420:$O$466,6,FALSE)</f>
        <v>15</v>
      </c>
      <c r="G26" s="51">
        <f>VLOOKUP(A26,'[3]Sheet1'!$A$420:$O$466,7,FALSE)/100</f>
        <v>0.0015796124684077505</v>
      </c>
      <c r="H26" s="16">
        <f>VLOOKUP(A26,'[3]Sheet1'!$A$420:$O$466,8,FALSE)</f>
        <v>34</v>
      </c>
      <c r="I26" s="17">
        <f>VLOOKUP(A26,'[3]Sheet1'!$A$420:$O$466,9,FALSE)/100</f>
        <v>0.0033415233415233416</v>
      </c>
      <c r="J26" s="30">
        <f>VLOOKUP(A26,'[3]Sheet1'!$A$420:$O$466,10,FALSE)</f>
        <v>31</v>
      </c>
      <c r="K26" s="51">
        <f>VLOOKUP(A26,'[3]Sheet1'!$A$420:$O$466,11,FALSE)/100</f>
        <v>0.003017619001265453</v>
      </c>
      <c r="L26" s="16">
        <f>VLOOKUP(A26,'[3]Sheet1'!$A$420:$O$466,12,FALSE)</f>
        <v>0</v>
      </c>
      <c r="M26" s="17">
        <f>VLOOKUP(A26,'[3]Sheet1'!$A$420:$O$466,13,FALSE)/100</f>
        <v>0</v>
      </c>
      <c r="N26" s="16">
        <f>VLOOKUP(A26,'[3]Sheet1'!$A$420:$O$466,14,FALSE)</f>
        <v>99</v>
      </c>
      <c r="O26" s="17">
        <f>VLOOKUP(A26,'[3]Sheet1'!$A$420:$O$466,15,FALSE)/100</f>
        <v>0.002635151321568314</v>
      </c>
    </row>
    <row r="27" spans="1:15" ht="14.25">
      <c r="A27" s="12" t="s">
        <v>115</v>
      </c>
      <c r="B27" s="16">
        <f>VLOOKUP(A27,'[3]Sheet1'!$A$420:$O$466,2,FALSE)</f>
        <v>5</v>
      </c>
      <c r="C27" s="17">
        <f>VLOOKUP(A27,'[3]Sheet1'!$A$420:$O$466,3,FALSE)/100</f>
        <v>0.02262443438914027</v>
      </c>
      <c r="D27" s="16">
        <f>VLOOKUP(A27,'[3]Sheet1'!$A$420:$O$466,4,FALSE)</f>
        <v>39</v>
      </c>
      <c r="E27" s="17">
        <f>VLOOKUP(A27,'[3]Sheet1'!$A$420:$O$466,5,FALSE)/100</f>
        <v>0.0061061531235321745</v>
      </c>
      <c r="F27" s="30">
        <f>VLOOKUP(A27,'[3]Sheet1'!$A$420:$O$466,6,FALSE)</f>
        <v>41</v>
      </c>
      <c r="G27" s="51">
        <f>VLOOKUP(A27,'[3]Sheet1'!$A$420:$O$466,7,FALSE)/100</f>
        <v>0.0043176074136478506</v>
      </c>
      <c r="H27" s="16">
        <f>VLOOKUP(A27,'[3]Sheet1'!$A$420:$O$466,8,FALSE)</f>
        <v>51</v>
      </c>
      <c r="I27" s="17">
        <f>VLOOKUP(A27,'[3]Sheet1'!$A$420:$O$466,9,FALSE)/100</f>
        <v>0.005012285012285012</v>
      </c>
      <c r="J27" s="30">
        <f>VLOOKUP(A27,'[3]Sheet1'!$A$420:$O$466,10,FALSE)</f>
        <v>57</v>
      </c>
      <c r="K27" s="51">
        <f>VLOOKUP(A27,'[3]Sheet1'!$A$420:$O$466,11,FALSE)/100</f>
        <v>0.005548525260391317</v>
      </c>
      <c r="L27" s="16">
        <f>VLOOKUP(A27,'[3]Sheet1'!$A$420:$O$466,12,FALSE)</f>
        <v>5</v>
      </c>
      <c r="M27" s="17">
        <f>VLOOKUP(A27,'[3]Sheet1'!$A$420:$O$466,13,FALSE)/100</f>
        <v>0.004916420845624386</v>
      </c>
      <c r="N27" s="16">
        <f>VLOOKUP(A27,'[3]Sheet1'!$A$420:$O$466,14,FALSE)</f>
        <v>198</v>
      </c>
      <c r="O27" s="17">
        <f>VLOOKUP(A27,'[3]Sheet1'!$A$420:$O$466,15,FALSE)/100</f>
        <v>0.005270302643136628</v>
      </c>
    </row>
    <row r="28" spans="1:15" ht="14.25">
      <c r="A28" s="12" t="s">
        <v>116</v>
      </c>
      <c r="B28" s="16">
        <f>VLOOKUP(A28,'[3]Sheet1'!$A$420:$O$466,2,FALSE)</f>
        <v>5</v>
      </c>
      <c r="C28" s="17">
        <f>VLOOKUP(A28,'[3]Sheet1'!$A$420:$O$466,3,FALSE)/100</f>
        <v>0.02262443438914027</v>
      </c>
      <c r="D28" s="16">
        <f>VLOOKUP(A28,'[3]Sheet1'!$A$420:$O$466,4,FALSE)</f>
        <v>114</v>
      </c>
      <c r="E28" s="17">
        <f>VLOOKUP(A28,'[3]Sheet1'!$A$420:$O$466,5,FALSE)/100</f>
        <v>0.017848755284170972</v>
      </c>
      <c r="F28" s="30">
        <f>VLOOKUP(A28,'[3]Sheet1'!$A$420:$O$466,6,FALSE)</f>
        <v>168</v>
      </c>
      <c r="G28" s="51">
        <f>VLOOKUP(A28,'[3]Sheet1'!$A$420:$O$466,7,FALSE)/100</f>
        <v>0.017691659646166806</v>
      </c>
      <c r="H28" s="16">
        <f>VLOOKUP(A28,'[3]Sheet1'!$A$420:$O$466,8,FALSE)</f>
        <v>224</v>
      </c>
      <c r="I28" s="17">
        <f>VLOOKUP(A28,'[3]Sheet1'!$A$420:$O$466,9,FALSE)/100</f>
        <v>0.022014742014742014</v>
      </c>
      <c r="J28" s="30">
        <f>VLOOKUP(A28,'[3]Sheet1'!$A$420:$O$466,10,FALSE)</f>
        <v>194</v>
      </c>
      <c r="K28" s="51">
        <f>VLOOKUP(A28,'[3]Sheet1'!$A$420:$O$466,11,FALSE)/100</f>
        <v>0.01888445439501606</v>
      </c>
      <c r="L28" s="16">
        <f>VLOOKUP(A28,'[3]Sheet1'!$A$420:$O$466,12,FALSE)</f>
        <v>28</v>
      </c>
      <c r="M28" s="17">
        <f>VLOOKUP(A28,'[3]Sheet1'!$A$420:$O$466,13,FALSE)/100</f>
        <v>0.027531956735496563</v>
      </c>
      <c r="N28" s="16">
        <f>VLOOKUP(A28,'[3]Sheet1'!$A$420:$O$466,14,FALSE)</f>
        <v>733</v>
      </c>
      <c r="O28" s="17">
        <f>VLOOKUP(A28,'[3]Sheet1'!$A$420:$O$466,15,FALSE)/100</f>
        <v>0.019510766855652267</v>
      </c>
    </row>
    <row r="29" spans="1:15" ht="14.25">
      <c r="A29" s="12" t="s">
        <v>117</v>
      </c>
      <c r="B29" s="16">
        <f>VLOOKUP(A29,'[3]Sheet1'!$A$420:$O$466,2,FALSE)</f>
        <v>0</v>
      </c>
      <c r="C29" s="17">
        <f>VLOOKUP(A29,'[3]Sheet1'!$A$420:$O$466,3,FALSE)/100</f>
        <v>0</v>
      </c>
      <c r="D29" s="16">
        <f>VLOOKUP(A29,'[3]Sheet1'!$A$420:$O$466,4,FALSE)</f>
        <v>34</v>
      </c>
      <c r="E29" s="17">
        <f>VLOOKUP(A29,'[3]Sheet1'!$A$420:$O$466,5,FALSE)/100</f>
        <v>0.005323312979489589</v>
      </c>
      <c r="F29" s="30">
        <f>VLOOKUP(A29,'[3]Sheet1'!$A$420:$O$466,6,FALSE)</f>
        <v>42</v>
      </c>
      <c r="G29" s="51">
        <f>VLOOKUP(A29,'[3]Sheet1'!$A$420:$O$466,7,FALSE)/100</f>
        <v>0.0044229149115417015</v>
      </c>
      <c r="H29" s="16">
        <f>VLOOKUP(A29,'[3]Sheet1'!$A$420:$O$466,8,FALSE)</f>
        <v>55</v>
      </c>
      <c r="I29" s="17">
        <f>VLOOKUP(A29,'[3]Sheet1'!$A$420:$O$466,9,FALSE)/100</f>
        <v>0.005405405405405406</v>
      </c>
      <c r="J29" s="30">
        <f>VLOOKUP(A29,'[3]Sheet1'!$A$420:$O$466,10,FALSE)</f>
        <v>47</v>
      </c>
      <c r="K29" s="51">
        <f>VLOOKUP(A29,'[3]Sheet1'!$A$420:$O$466,11,FALSE)/100</f>
        <v>0.004575099776112139</v>
      </c>
      <c r="L29" s="16">
        <f>VLOOKUP(A29,'[3]Sheet1'!$A$420:$O$466,12,FALSE)</f>
        <v>5</v>
      </c>
      <c r="M29" s="17">
        <f>VLOOKUP(A29,'[3]Sheet1'!$A$420:$O$466,13,FALSE)/100</f>
        <v>0.004916420845624386</v>
      </c>
      <c r="N29" s="16">
        <f>VLOOKUP(A29,'[3]Sheet1'!$A$420:$O$466,14,FALSE)</f>
        <v>183</v>
      </c>
      <c r="O29" s="17">
        <f>VLOOKUP(A29,'[3]Sheet1'!$A$420:$O$466,15,FALSE)/100</f>
        <v>0.004871037291383854</v>
      </c>
    </row>
    <row r="30" spans="1:15" ht="14.25">
      <c r="A30" s="12" t="s">
        <v>118</v>
      </c>
      <c r="B30" s="16">
        <f>VLOOKUP(A30,'[3]Sheet1'!$A$420:$O$466,2,FALSE)</f>
        <v>8</v>
      </c>
      <c r="C30" s="17">
        <f>VLOOKUP(A30,'[3]Sheet1'!$A$420:$O$466,3,FALSE)/100</f>
        <v>0.03619909502262444</v>
      </c>
      <c r="D30" s="16">
        <f>VLOOKUP(A30,'[3]Sheet1'!$A$420:$O$466,4,FALSE)</f>
        <v>280</v>
      </c>
      <c r="E30" s="17">
        <f>VLOOKUP(A30,'[3]Sheet1'!$A$420:$O$466,5,FALSE)/100</f>
        <v>0.043839048066384854</v>
      </c>
      <c r="F30" s="30">
        <f>VLOOKUP(A30,'[3]Sheet1'!$A$420:$O$466,6,FALSE)</f>
        <v>393</v>
      </c>
      <c r="G30" s="51">
        <f>VLOOKUP(A30,'[3]Sheet1'!$A$420:$O$466,7,FALSE)/100</f>
        <v>0.04138584667228306</v>
      </c>
      <c r="H30" s="16">
        <f>VLOOKUP(A30,'[3]Sheet1'!$A$420:$O$466,8,FALSE)</f>
        <v>420</v>
      </c>
      <c r="I30" s="17">
        <f>VLOOKUP(A30,'[3]Sheet1'!$A$420:$O$466,9,FALSE)/100</f>
        <v>0.041277641277641275</v>
      </c>
      <c r="J30" s="30">
        <f>VLOOKUP(A30,'[3]Sheet1'!$A$420:$O$466,10,FALSE)</f>
        <v>354</v>
      </c>
      <c r="K30" s="51">
        <f>VLOOKUP(A30,'[3]Sheet1'!$A$420:$O$466,11,FALSE)/100</f>
        <v>0.03445926214348292</v>
      </c>
      <c r="L30" s="16">
        <f>VLOOKUP(A30,'[3]Sheet1'!$A$420:$O$466,12,FALSE)</f>
        <v>45</v>
      </c>
      <c r="M30" s="17">
        <f>VLOOKUP(A30,'[3]Sheet1'!$A$420:$O$466,13,FALSE)/100</f>
        <v>0.04424778761061947</v>
      </c>
      <c r="N30" s="16">
        <f>VLOOKUP(A30,'[3]Sheet1'!$A$420:$O$466,14,FALSE)</f>
        <v>1500</v>
      </c>
      <c r="O30" s="17">
        <f>VLOOKUP(A30,'[3]Sheet1'!$A$420:$O$466,15,FALSE)/100</f>
        <v>0.039926535175277486</v>
      </c>
    </row>
    <row r="31" spans="1:15" ht="14.25">
      <c r="A31" s="12" t="s">
        <v>119</v>
      </c>
      <c r="B31" s="16">
        <f>VLOOKUP(A31,'[3]Sheet1'!$A$420:$O$466,2,FALSE)</f>
        <v>6</v>
      </c>
      <c r="C31" s="17">
        <f>VLOOKUP(A31,'[3]Sheet1'!$A$420:$O$466,3,FALSE)/100</f>
        <v>0.027149321266968326</v>
      </c>
      <c r="D31" s="16">
        <f>VLOOKUP(A31,'[3]Sheet1'!$A$420:$O$466,4,FALSE)</f>
        <v>158</v>
      </c>
      <c r="E31" s="17">
        <f>VLOOKUP(A31,'[3]Sheet1'!$A$420:$O$466,5,FALSE)/100</f>
        <v>0.02473774855174573</v>
      </c>
      <c r="F31" s="30">
        <f>VLOOKUP(A31,'[3]Sheet1'!$A$420:$O$466,6,FALSE)</f>
        <v>223</v>
      </c>
      <c r="G31" s="51">
        <f>VLOOKUP(A31,'[3]Sheet1'!$A$420:$O$466,7,FALSE)/100</f>
        <v>0.02348357203032856</v>
      </c>
      <c r="H31" s="16">
        <f>VLOOKUP(A31,'[3]Sheet1'!$A$420:$O$466,8,FALSE)</f>
        <v>244</v>
      </c>
      <c r="I31" s="17">
        <f>VLOOKUP(A31,'[3]Sheet1'!$A$420:$O$466,9,FALSE)/100</f>
        <v>0.023980343980343977</v>
      </c>
      <c r="J31" s="30">
        <f>VLOOKUP(A31,'[3]Sheet1'!$A$420:$O$466,10,FALSE)</f>
        <v>203</v>
      </c>
      <c r="K31" s="51">
        <f>VLOOKUP(A31,'[3]Sheet1'!$A$420:$O$466,11,FALSE)/100</f>
        <v>0.01976053733086732</v>
      </c>
      <c r="L31" s="16">
        <f>VLOOKUP(A31,'[3]Sheet1'!$A$420:$O$466,12,FALSE)</f>
        <v>14</v>
      </c>
      <c r="M31" s="17">
        <f>VLOOKUP(A31,'[3]Sheet1'!$A$420:$O$466,13,FALSE)/100</f>
        <v>0.013765978367748281</v>
      </c>
      <c r="N31" s="16">
        <f>VLOOKUP(A31,'[3]Sheet1'!$A$420:$O$466,14,FALSE)</f>
        <v>848</v>
      </c>
      <c r="O31" s="17">
        <f>VLOOKUP(A31,'[3]Sheet1'!$A$420:$O$466,15,FALSE)/100</f>
        <v>0.022571801219090207</v>
      </c>
    </row>
    <row r="32" spans="1:15" ht="14.25">
      <c r="A32" s="12" t="s">
        <v>120</v>
      </c>
      <c r="B32" s="16">
        <f>VLOOKUP(A32,'[3]Sheet1'!$A$420:$O$466,2,FALSE)</f>
        <v>5</v>
      </c>
      <c r="C32" s="17">
        <f>VLOOKUP(A32,'[3]Sheet1'!$A$420:$O$466,3,FALSE)/100</f>
        <v>0.02262443438914027</v>
      </c>
      <c r="D32" s="16">
        <f>VLOOKUP(A32,'[3]Sheet1'!$A$420:$O$466,4,FALSE)</f>
        <v>25</v>
      </c>
      <c r="E32" s="17">
        <f>VLOOKUP(A32,'[3]Sheet1'!$A$420:$O$466,5,FALSE)/100</f>
        <v>0.003914200720212932</v>
      </c>
      <c r="F32" s="30">
        <f>VLOOKUP(A32,'[3]Sheet1'!$A$420:$O$466,6,FALSE)</f>
        <v>43</v>
      </c>
      <c r="G32" s="51">
        <f>VLOOKUP(A32,'[3]Sheet1'!$A$420:$O$466,7,FALSE)/100</f>
        <v>0.004528222409435551</v>
      </c>
      <c r="H32" s="16">
        <f>VLOOKUP(A32,'[3]Sheet1'!$A$420:$O$466,8,FALSE)</f>
        <v>33</v>
      </c>
      <c r="I32" s="17">
        <f>VLOOKUP(A32,'[3]Sheet1'!$A$420:$O$466,9,FALSE)/100</f>
        <v>0.003243243243243243</v>
      </c>
      <c r="J32" s="30">
        <f>VLOOKUP(A32,'[3]Sheet1'!$A$420:$O$466,10,FALSE)</f>
        <v>35</v>
      </c>
      <c r="K32" s="51">
        <f>VLOOKUP(A32,'[3]Sheet1'!$A$420:$O$466,11,FALSE)/100</f>
        <v>0.0034069891949771243</v>
      </c>
      <c r="L32" s="16">
        <f>VLOOKUP(A32,'[3]Sheet1'!$A$420:$O$466,12,FALSE)</f>
        <v>5</v>
      </c>
      <c r="M32" s="17">
        <f>VLOOKUP(A32,'[3]Sheet1'!$A$420:$O$466,13,FALSE)/100</f>
        <v>0.004916420845624386</v>
      </c>
      <c r="N32" s="16">
        <f>VLOOKUP(A32,'[3]Sheet1'!$A$420:$O$466,14,FALSE)</f>
        <v>146</v>
      </c>
      <c r="O32" s="17">
        <f>VLOOKUP(A32,'[3]Sheet1'!$A$420:$O$466,15,FALSE)/100</f>
        <v>0.0038861827570603417</v>
      </c>
    </row>
    <row r="33" spans="1:15" ht="14.25">
      <c r="A33" s="12" t="s">
        <v>121</v>
      </c>
      <c r="B33" s="16">
        <f>VLOOKUP(A33,'[3]Sheet1'!$A$420:$O$466,2,FALSE)</f>
        <v>0</v>
      </c>
      <c r="C33" s="17">
        <f>VLOOKUP(A33,'[3]Sheet1'!$A$420:$O$466,3,FALSE)/100</f>
        <v>0</v>
      </c>
      <c r="D33" s="16">
        <f>VLOOKUP(A33,'[3]Sheet1'!$A$420:$O$466,4,FALSE)</f>
        <v>72</v>
      </c>
      <c r="E33" s="17">
        <f>VLOOKUP(A33,'[3]Sheet1'!$A$420:$O$466,5,FALSE)/100</f>
        <v>0.011272898074213245</v>
      </c>
      <c r="F33" s="30">
        <f>VLOOKUP(A33,'[3]Sheet1'!$A$420:$O$466,6,FALSE)</f>
        <v>106</v>
      </c>
      <c r="G33" s="51">
        <f>VLOOKUP(A33,'[3]Sheet1'!$A$420:$O$466,7,FALSE)/100</f>
        <v>0.011162594776748105</v>
      </c>
      <c r="H33" s="16">
        <f>VLOOKUP(A33,'[3]Sheet1'!$A$420:$O$466,8,FALSE)</f>
        <v>113</v>
      </c>
      <c r="I33" s="17">
        <f>VLOOKUP(A33,'[3]Sheet1'!$A$420:$O$466,9,FALSE)/100</f>
        <v>0.011105651105651104</v>
      </c>
      <c r="J33" s="30">
        <f>VLOOKUP(A33,'[3]Sheet1'!$A$420:$O$466,10,FALSE)</f>
        <v>98</v>
      </c>
      <c r="K33" s="51">
        <f>VLOOKUP(A33,'[3]Sheet1'!$A$420:$O$466,11,FALSE)/100</f>
        <v>0.009539569745935946</v>
      </c>
      <c r="L33" s="16">
        <f>VLOOKUP(A33,'[3]Sheet1'!$A$420:$O$466,12,FALSE)</f>
        <v>11</v>
      </c>
      <c r="M33" s="17">
        <f>VLOOKUP(A33,'[3]Sheet1'!$A$420:$O$466,13,FALSE)/100</f>
        <v>0.010816125860373648</v>
      </c>
      <c r="N33" s="16">
        <f>VLOOKUP(A33,'[3]Sheet1'!$A$420:$O$466,14,FALSE)</f>
        <v>400</v>
      </c>
      <c r="O33" s="17">
        <f>VLOOKUP(A33,'[3]Sheet1'!$A$420:$O$466,15,FALSE)/100</f>
        <v>0.010647076046740665</v>
      </c>
    </row>
    <row r="34" spans="1:15" ht="14.25">
      <c r="A34" s="12" t="s">
        <v>122</v>
      </c>
      <c r="B34" s="16">
        <f>VLOOKUP(A34,'[3]Sheet1'!$A$420:$O$466,2,FALSE)</f>
        <v>5</v>
      </c>
      <c r="C34" s="17">
        <f>VLOOKUP(A34,'[3]Sheet1'!$A$420:$O$466,3,FALSE)/100</f>
        <v>0.02262443438914027</v>
      </c>
      <c r="D34" s="16">
        <f>VLOOKUP(A34,'[3]Sheet1'!$A$420:$O$466,4,FALSE)</f>
        <v>49</v>
      </c>
      <c r="E34" s="17">
        <f>VLOOKUP(A34,'[3]Sheet1'!$A$420:$O$466,5,FALSE)/100</f>
        <v>0.007671833411617348</v>
      </c>
      <c r="F34" s="30">
        <f>VLOOKUP(A34,'[3]Sheet1'!$A$420:$O$466,6,FALSE)</f>
        <v>103</v>
      </c>
      <c r="G34" s="51">
        <f>VLOOKUP(A34,'[3]Sheet1'!$A$420:$O$466,7,FALSE)/100</f>
        <v>0.010846672283066554</v>
      </c>
      <c r="H34" s="16">
        <f>VLOOKUP(A34,'[3]Sheet1'!$A$420:$O$466,8,FALSE)</f>
        <v>121</v>
      </c>
      <c r="I34" s="17">
        <f>VLOOKUP(A34,'[3]Sheet1'!$A$420:$O$466,9,FALSE)/100</f>
        <v>0.011891891891891892</v>
      </c>
      <c r="J34" s="30">
        <f>VLOOKUP(A34,'[3]Sheet1'!$A$420:$O$466,10,FALSE)</f>
        <v>96</v>
      </c>
      <c r="K34" s="51">
        <f>VLOOKUP(A34,'[3]Sheet1'!$A$420:$O$466,11,FALSE)/100</f>
        <v>0.009344884649080112</v>
      </c>
      <c r="L34" s="16">
        <f>VLOOKUP(A34,'[3]Sheet1'!$A$420:$O$466,12,FALSE)</f>
        <v>8</v>
      </c>
      <c r="M34" s="17">
        <f>VLOOKUP(A34,'[3]Sheet1'!$A$420:$O$466,13,FALSE)/100</f>
        <v>0.007866273352999015</v>
      </c>
      <c r="N34" s="16">
        <f>VLOOKUP(A34,'[3]Sheet1'!$A$420:$O$466,14,FALSE)</f>
        <v>382</v>
      </c>
      <c r="O34" s="17">
        <f>VLOOKUP(A34,'[3]Sheet1'!$A$420:$O$466,15,FALSE)/100</f>
        <v>0.010167957624637333</v>
      </c>
    </row>
    <row r="35" spans="1:15" ht="14.25">
      <c r="A35" s="12" t="s">
        <v>123</v>
      </c>
      <c r="B35" s="16">
        <f>VLOOKUP(A35,'[3]Sheet1'!$A$420:$O$466,2,FALSE)</f>
        <v>2</v>
      </c>
      <c r="C35" s="17">
        <f>VLOOKUP(A35,'[3]Sheet1'!$A$420:$O$466,3,FALSE)/100</f>
        <v>0.00904977375565611</v>
      </c>
      <c r="D35" s="16">
        <f>VLOOKUP(A35,'[3]Sheet1'!$A$420:$O$466,4,FALSE)</f>
        <v>68</v>
      </c>
      <c r="E35" s="17">
        <f>VLOOKUP(A35,'[3]Sheet1'!$A$420:$O$466,5,FALSE)/100</f>
        <v>0.010646625958979177</v>
      </c>
      <c r="F35" s="30">
        <f>VLOOKUP(A35,'[3]Sheet1'!$A$420:$O$466,6,FALSE)</f>
        <v>116</v>
      </c>
      <c r="G35" s="51">
        <f>VLOOKUP(A35,'[3]Sheet1'!$A$420:$O$466,7,FALSE)/100</f>
        <v>0.012215669755686604</v>
      </c>
      <c r="H35" s="16">
        <f>VLOOKUP(A35,'[3]Sheet1'!$A$420:$O$466,8,FALSE)</f>
        <v>126</v>
      </c>
      <c r="I35" s="17">
        <f>VLOOKUP(A35,'[3]Sheet1'!$A$420:$O$466,9,FALSE)/100</f>
        <v>0.012383292383292383</v>
      </c>
      <c r="J35" s="30">
        <f>VLOOKUP(A35,'[3]Sheet1'!$A$420:$O$466,10,FALSE)</f>
        <v>108</v>
      </c>
      <c r="K35" s="51">
        <f>VLOOKUP(A35,'[3]Sheet1'!$A$420:$O$466,11,FALSE)/100</f>
        <v>0.010512995230215127</v>
      </c>
      <c r="L35" s="16">
        <f>VLOOKUP(A35,'[3]Sheet1'!$A$420:$O$466,12,FALSE)</f>
        <v>6</v>
      </c>
      <c r="M35" s="17">
        <f>VLOOKUP(A35,'[3]Sheet1'!$A$420:$O$466,13,FALSE)/100</f>
        <v>0.0058997050147492625</v>
      </c>
      <c r="N35" s="16">
        <f>VLOOKUP(A35,'[3]Sheet1'!$A$420:$O$466,14,FALSE)</f>
        <v>426</v>
      </c>
      <c r="O35" s="17">
        <f>VLOOKUP(A35,'[3]Sheet1'!$A$420:$O$466,15,FALSE)/100</f>
        <v>0.011339135989778808</v>
      </c>
    </row>
    <row r="36" spans="1:15" ht="14.25">
      <c r="A36" s="12" t="s">
        <v>124</v>
      </c>
      <c r="B36" s="16">
        <f>VLOOKUP(A36,'[3]Sheet1'!$A$420:$O$466,2,FALSE)</f>
        <v>4</v>
      </c>
      <c r="C36" s="17">
        <f>VLOOKUP(A36,'[3]Sheet1'!$A$420:$O$466,3,FALSE)/100</f>
        <v>0.01809954751131222</v>
      </c>
      <c r="D36" s="16">
        <f>VLOOKUP(A36,'[3]Sheet1'!$A$420:$O$466,4,FALSE)</f>
        <v>47</v>
      </c>
      <c r="E36" s="17">
        <f>VLOOKUP(A36,'[3]Sheet1'!$A$420:$O$466,5,FALSE)/100</f>
        <v>0.007358697354000313</v>
      </c>
      <c r="F36" s="30">
        <f>VLOOKUP(A36,'[3]Sheet1'!$A$420:$O$466,6,FALSE)</f>
        <v>76</v>
      </c>
      <c r="G36" s="51">
        <f>VLOOKUP(A36,'[3]Sheet1'!$A$420:$O$466,7,FALSE)/100</f>
        <v>0.008003369839932602</v>
      </c>
      <c r="H36" s="16">
        <f>VLOOKUP(A36,'[3]Sheet1'!$A$420:$O$466,8,FALSE)</f>
        <v>98</v>
      </c>
      <c r="I36" s="17">
        <f>VLOOKUP(A36,'[3]Sheet1'!$A$420:$O$466,9,FALSE)/100</f>
        <v>0.00963144963144963</v>
      </c>
      <c r="J36" s="30">
        <f>VLOOKUP(A36,'[3]Sheet1'!$A$420:$O$466,10,FALSE)</f>
        <v>87</v>
      </c>
      <c r="K36" s="51">
        <f>VLOOKUP(A36,'[3]Sheet1'!$A$420:$O$466,11,FALSE)/100</f>
        <v>0.008468801713228854</v>
      </c>
      <c r="L36" s="16">
        <f>VLOOKUP(A36,'[3]Sheet1'!$A$420:$O$466,12,FALSE)</f>
        <v>9</v>
      </c>
      <c r="M36" s="17">
        <f>VLOOKUP(A36,'[3]Sheet1'!$A$420:$O$466,13,FALSE)/100</f>
        <v>0.008849557522123894</v>
      </c>
      <c r="N36" s="16">
        <f>VLOOKUP(A36,'[3]Sheet1'!$A$420:$O$466,14,FALSE)</f>
        <v>321</v>
      </c>
      <c r="O36" s="17">
        <f>VLOOKUP(A36,'[3]Sheet1'!$A$420:$O$466,15,FALSE)/100</f>
        <v>0.008544278527509382</v>
      </c>
    </row>
    <row r="37" spans="1:15" ht="14.25">
      <c r="A37" s="12" t="s">
        <v>125</v>
      </c>
      <c r="B37" s="16">
        <f>VLOOKUP(A37,'[3]Sheet1'!$A$420:$O$466,2,FALSE)</f>
        <v>16</v>
      </c>
      <c r="C37" s="17">
        <f>VLOOKUP(A37,'[3]Sheet1'!$A$420:$O$466,3,FALSE)/100</f>
        <v>0.07239819004524888</v>
      </c>
      <c r="D37" s="16">
        <f>VLOOKUP(A37,'[3]Sheet1'!$A$420:$O$466,4,FALSE)</f>
        <v>459</v>
      </c>
      <c r="E37" s="17">
        <f>VLOOKUP(A37,'[3]Sheet1'!$A$420:$O$466,5,FALSE)/100</f>
        <v>0.07186472522310944</v>
      </c>
      <c r="F37" s="30">
        <f>VLOOKUP(A37,'[3]Sheet1'!$A$420:$O$466,6,FALSE)</f>
        <v>618</v>
      </c>
      <c r="G37" s="51">
        <f>VLOOKUP(A37,'[3]Sheet1'!$A$420:$O$466,7,FALSE)/100</f>
        <v>0.06508003369839932</v>
      </c>
      <c r="H37" s="16">
        <f>VLOOKUP(A37,'[3]Sheet1'!$A$420:$O$466,8,FALSE)</f>
        <v>674</v>
      </c>
      <c r="I37" s="17">
        <f>VLOOKUP(A37,'[3]Sheet1'!$A$420:$O$466,9,FALSE)/100</f>
        <v>0.06624078624078623</v>
      </c>
      <c r="J37" s="30">
        <f>VLOOKUP(A37,'[3]Sheet1'!$A$420:$O$466,10,FALSE)</f>
        <v>566</v>
      </c>
      <c r="K37" s="51">
        <f>VLOOKUP(A37,'[3]Sheet1'!$A$420:$O$466,11,FALSE)/100</f>
        <v>0.055095882410201504</v>
      </c>
      <c r="L37" s="16">
        <f>VLOOKUP(A37,'[3]Sheet1'!$A$420:$O$466,12,FALSE)</f>
        <v>92</v>
      </c>
      <c r="M37" s="17">
        <f>VLOOKUP(A37,'[3]Sheet1'!$A$420:$O$466,13,FALSE)/100</f>
        <v>0.0904621435594887</v>
      </c>
      <c r="N37" s="16">
        <f>VLOOKUP(A37,'[3]Sheet1'!$A$420:$O$466,14,FALSE)</f>
        <v>2425</v>
      </c>
      <c r="O37" s="17">
        <f>VLOOKUP(A37,'[3]Sheet1'!$A$420:$O$466,15,FALSE)/100</f>
        <v>0.06454789853336527</v>
      </c>
    </row>
    <row r="38" spans="1:15" ht="14.25">
      <c r="A38" s="12" t="s">
        <v>126</v>
      </c>
      <c r="B38" s="16">
        <f>VLOOKUP(A38,'[3]Sheet1'!$A$420:$O$466,2,FALSE)</f>
        <v>0</v>
      </c>
      <c r="C38" s="17">
        <f>VLOOKUP(A38,'[3]Sheet1'!$A$420:$O$466,3,FALSE)/100</f>
        <v>0</v>
      </c>
      <c r="D38" s="16">
        <f>VLOOKUP(A38,'[3]Sheet1'!$A$420:$O$466,4,FALSE)</f>
        <v>19</v>
      </c>
      <c r="E38" s="17">
        <f>VLOOKUP(A38,'[3]Sheet1'!$A$420:$O$466,5,FALSE)/100</f>
        <v>0.0029747925473618286</v>
      </c>
      <c r="F38" s="30">
        <f>VLOOKUP(A38,'[3]Sheet1'!$A$420:$O$466,6,FALSE)</f>
        <v>43</v>
      </c>
      <c r="G38" s="51">
        <f>VLOOKUP(A38,'[3]Sheet1'!$A$420:$O$466,7,FALSE)/100</f>
        <v>0.004528222409435551</v>
      </c>
      <c r="H38" s="16">
        <f>VLOOKUP(A38,'[3]Sheet1'!$A$420:$O$466,8,FALSE)</f>
        <v>53</v>
      </c>
      <c r="I38" s="17">
        <f>VLOOKUP(A38,'[3]Sheet1'!$A$420:$O$466,9,FALSE)/100</f>
        <v>0.005208845208845209</v>
      </c>
      <c r="J38" s="30">
        <f>VLOOKUP(A38,'[3]Sheet1'!$A$420:$O$466,10,FALSE)</f>
        <v>52</v>
      </c>
      <c r="K38" s="51">
        <f>VLOOKUP(A38,'[3]Sheet1'!$A$420:$O$466,11,FALSE)/100</f>
        <v>0.005061812518251729</v>
      </c>
      <c r="L38" s="16">
        <f>VLOOKUP(A38,'[3]Sheet1'!$A$420:$O$466,12,FALSE)</f>
        <v>5</v>
      </c>
      <c r="M38" s="17">
        <f>VLOOKUP(A38,'[3]Sheet1'!$A$420:$O$466,13,FALSE)/100</f>
        <v>0.004916420845624386</v>
      </c>
      <c r="N38" s="16">
        <f>VLOOKUP(A38,'[3]Sheet1'!$A$420:$O$466,14,FALSE)</f>
        <v>172</v>
      </c>
      <c r="O38" s="17">
        <f>VLOOKUP(A38,'[3]Sheet1'!$A$420:$O$466,15,FALSE)/100</f>
        <v>0.004578242700098486</v>
      </c>
    </row>
    <row r="39" spans="1:15" ht="14.25">
      <c r="A39" s="12" t="s">
        <v>127</v>
      </c>
      <c r="B39" s="16">
        <f>VLOOKUP(A39,'[3]Sheet1'!$A$420:$O$466,2,FALSE)</f>
        <v>8</v>
      </c>
      <c r="C39" s="17">
        <f>VLOOKUP(A39,'[3]Sheet1'!$A$420:$O$466,3,FALSE)/100</f>
        <v>0.03619909502262444</v>
      </c>
      <c r="D39" s="16">
        <f>VLOOKUP(A39,'[3]Sheet1'!$A$420:$O$466,4,FALSE)</f>
        <v>102</v>
      </c>
      <c r="E39" s="17">
        <f>VLOOKUP(A39,'[3]Sheet1'!$A$420:$O$466,5,FALSE)/100</f>
        <v>0.015969938938468764</v>
      </c>
      <c r="F39" s="30">
        <f>VLOOKUP(A39,'[3]Sheet1'!$A$420:$O$466,6,FALSE)</f>
        <v>113</v>
      </c>
      <c r="G39" s="51">
        <f>VLOOKUP(A39,'[3]Sheet1'!$A$420:$O$466,7,FALSE)/100</f>
        <v>0.011899747262005055</v>
      </c>
      <c r="H39" s="16">
        <f>VLOOKUP(A39,'[3]Sheet1'!$A$420:$O$466,8,FALSE)</f>
        <v>161</v>
      </c>
      <c r="I39" s="17">
        <f>VLOOKUP(A39,'[3]Sheet1'!$A$420:$O$466,9,FALSE)/100</f>
        <v>0.015823095823095823</v>
      </c>
      <c r="J39" s="30">
        <f>VLOOKUP(A39,'[3]Sheet1'!$A$420:$O$466,10,FALSE)</f>
        <v>150</v>
      </c>
      <c r="K39" s="51">
        <f>VLOOKUP(A39,'[3]Sheet1'!$A$420:$O$466,11,FALSE)/100</f>
        <v>0.014601382264187676</v>
      </c>
      <c r="L39" s="16">
        <f>VLOOKUP(A39,'[3]Sheet1'!$A$420:$O$466,12,FALSE)</f>
        <v>29</v>
      </c>
      <c r="M39" s="17">
        <f>VLOOKUP(A39,'[3]Sheet1'!$A$420:$O$466,13,FALSE)/100</f>
        <v>0.028515240904621434</v>
      </c>
      <c r="N39" s="16">
        <f>VLOOKUP(A39,'[3]Sheet1'!$A$420:$O$466,14,FALSE)</f>
        <v>563</v>
      </c>
      <c r="O39" s="17">
        <f>VLOOKUP(A39,'[3]Sheet1'!$A$420:$O$466,15,FALSE)/100</f>
        <v>0.014985759535787487</v>
      </c>
    </row>
    <row r="40" spans="1:15" ht="14.25">
      <c r="A40" s="12" t="s">
        <v>128</v>
      </c>
      <c r="B40" s="16">
        <f>VLOOKUP(A40,'[3]Sheet1'!$A$420:$O$466,2,FALSE)</f>
        <v>0</v>
      </c>
      <c r="C40" s="17">
        <f>VLOOKUP(A40,'[3]Sheet1'!$A$420:$O$466,3,FALSE)/100</f>
        <v>0</v>
      </c>
      <c r="D40" s="16">
        <f>VLOOKUP(A40,'[3]Sheet1'!$A$420:$O$466,4,FALSE)</f>
        <v>26</v>
      </c>
      <c r="E40" s="17">
        <f>VLOOKUP(A40,'[3]Sheet1'!$A$420:$O$466,5,FALSE)/100</f>
        <v>0.00407076874902145</v>
      </c>
      <c r="F40" s="30">
        <f>VLOOKUP(A40,'[3]Sheet1'!$A$420:$O$466,6,FALSE)</f>
        <v>23</v>
      </c>
      <c r="G40" s="51">
        <f>VLOOKUP(A40,'[3]Sheet1'!$A$420:$O$466,7,FALSE)/100</f>
        <v>0.002422072451558551</v>
      </c>
      <c r="H40" s="16">
        <f>VLOOKUP(A40,'[3]Sheet1'!$A$420:$O$466,8,FALSE)</f>
        <v>36</v>
      </c>
      <c r="I40" s="17">
        <f>VLOOKUP(A40,'[3]Sheet1'!$A$420:$O$466,9,FALSE)/100</f>
        <v>0.0035380835380835387</v>
      </c>
      <c r="J40" s="30">
        <f>VLOOKUP(A40,'[3]Sheet1'!$A$420:$O$466,10,FALSE)</f>
        <v>42</v>
      </c>
      <c r="K40" s="51">
        <f>VLOOKUP(A40,'[3]Sheet1'!$A$420:$O$466,11,FALSE)/100</f>
        <v>0.004088387033972549</v>
      </c>
      <c r="L40" s="16">
        <f>VLOOKUP(A40,'[3]Sheet1'!$A$420:$O$466,12,FALSE)</f>
        <v>6</v>
      </c>
      <c r="M40" s="17">
        <f>VLOOKUP(A40,'[3]Sheet1'!$A$420:$O$466,13,FALSE)/100</f>
        <v>0.0058997050147492625</v>
      </c>
      <c r="N40" s="16">
        <f>VLOOKUP(A40,'[3]Sheet1'!$A$420:$O$466,14,FALSE)</f>
        <v>133</v>
      </c>
      <c r="O40" s="17">
        <f>VLOOKUP(A40,'[3]Sheet1'!$A$420:$O$466,15,FALSE)/100</f>
        <v>0.0035401527855412705</v>
      </c>
    </row>
    <row r="41" spans="1:15" ht="14.25">
      <c r="A41" s="12" t="s">
        <v>129</v>
      </c>
      <c r="B41" s="16">
        <f>VLOOKUP(A41,'[3]Sheet1'!$A$420:$O$466,2,FALSE)</f>
        <v>4</v>
      </c>
      <c r="C41" s="17">
        <f>VLOOKUP(A41,'[3]Sheet1'!$A$420:$O$466,3,FALSE)/100</f>
        <v>0.01809954751131222</v>
      </c>
      <c r="D41" s="16">
        <f>VLOOKUP(A41,'[3]Sheet1'!$A$420:$O$466,4,FALSE)</f>
        <v>57</v>
      </c>
      <c r="E41" s="17">
        <f>VLOOKUP(A41,'[3]Sheet1'!$A$420:$O$466,5,FALSE)/100</f>
        <v>0.008924377642085486</v>
      </c>
      <c r="F41" s="30">
        <f>VLOOKUP(A41,'[3]Sheet1'!$A$420:$O$466,6,FALSE)</f>
        <v>66</v>
      </c>
      <c r="G41" s="51">
        <f>VLOOKUP(A41,'[3]Sheet1'!$A$420:$O$466,7,FALSE)/100</f>
        <v>0.0069502948609941025</v>
      </c>
      <c r="H41" s="16">
        <f>VLOOKUP(A41,'[3]Sheet1'!$A$420:$O$466,8,FALSE)</f>
        <v>48</v>
      </c>
      <c r="I41" s="17">
        <f>VLOOKUP(A41,'[3]Sheet1'!$A$420:$O$466,9,FALSE)/100</f>
        <v>0.004717444717444718</v>
      </c>
      <c r="J41" s="30">
        <f>VLOOKUP(A41,'[3]Sheet1'!$A$420:$O$466,10,FALSE)</f>
        <v>52</v>
      </c>
      <c r="K41" s="51">
        <f>VLOOKUP(A41,'[3]Sheet1'!$A$420:$O$466,11,FALSE)/100</f>
        <v>0.005061812518251729</v>
      </c>
      <c r="L41" s="16">
        <f>VLOOKUP(A41,'[3]Sheet1'!$A$420:$O$466,12,FALSE)</f>
        <v>8</v>
      </c>
      <c r="M41" s="17">
        <f>VLOOKUP(A41,'[3]Sheet1'!$A$420:$O$466,13,FALSE)/100</f>
        <v>0.007866273352999015</v>
      </c>
      <c r="N41" s="16">
        <f>VLOOKUP(A41,'[3]Sheet1'!$A$420:$O$466,14,FALSE)</f>
        <v>235</v>
      </c>
      <c r="O41" s="17">
        <f>VLOOKUP(A41,'[3]Sheet1'!$A$420:$O$466,15,FALSE)/100</f>
        <v>0.00625515717746014</v>
      </c>
    </row>
    <row r="42" spans="1:15" ht="14.25">
      <c r="A42" s="12" t="s">
        <v>130</v>
      </c>
      <c r="B42" s="16">
        <f>VLOOKUP(A42,'[3]Sheet1'!$A$420:$O$466,2,FALSE)</f>
        <v>2</v>
      </c>
      <c r="C42" s="17">
        <f>VLOOKUP(A42,'[3]Sheet1'!$A$420:$O$466,3,FALSE)/100</f>
        <v>0.00904977375565611</v>
      </c>
      <c r="D42" s="16">
        <f>VLOOKUP(A42,'[3]Sheet1'!$A$420:$O$466,4,FALSE)</f>
        <v>26</v>
      </c>
      <c r="E42" s="17">
        <f>VLOOKUP(A42,'[3]Sheet1'!$A$420:$O$466,5,FALSE)/100</f>
        <v>0.00407076874902145</v>
      </c>
      <c r="F42" s="30">
        <f>VLOOKUP(A42,'[3]Sheet1'!$A$420:$O$466,6,FALSE)</f>
        <v>27</v>
      </c>
      <c r="G42" s="51">
        <f>VLOOKUP(A42,'[3]Sheet1'!$A$420:$O$466,7,FALSE)/100</f>
        <v>0.002843302443133951</v>
      </c>
      <c r="H42" s="16">
        <f>VLOOKUP(A42,'[3]Sheet1'!$A$420:$O$466,8,FALSE)</f>
        <v>35</v>
      </c>
      <c r="I42" s="17">
        <f>VLOOKUP(A42,'[3]Sheet1'!$A$420:$O$466,9,FALSE)/100</f>
        <v>0.00343980343980344</v>
      </c>
      <c r="J42" s="30">
        <f>VLOOKUP(A42,'[3]Sheet1'!$A$420:$O$466,10,FALSE)</f>
        <v>28</v>
      </c>
      <c r="K42" s="51">
        <f>VLOOKUP(A42,'[3]Sheet1'!$A$420:$O$466,11,FALSE)/100</f>
        <v>0.0027255913559816997</v>
      </c>
      <c r="L42" s="16">
        <f>VLOOKUP(A42,'[3]Sheet1'!$A$420:$O$466,12,FALSE)</f>
        <v>4</v>
      </c>
      <c r="M42" s="17">
        <f>VLOOKUP(A42,'[3]Sheet1'!$A$420:$O$466,13,FALSE)/100</f>
        <v>0.003933136676499508</v>
      </c>
      <c r="N42" s="16">
        <f>VLOOKUP(A42,'[3]Sheet1'!$A$420:$O$466,14,FALSE)</f>
        <v>122</v>
      </c>
      <c r="O42" s="17">
        <f>VLOOKUP(A42,'[3]Sheet1'!$A$420:$O$466,15,FALSE)/100</f>
        <v>0.0032473581942559023</v>
      </c>
    </row>
    <row r="43" spans="1:15" ht="14.25">
      <c r="A43" s="12" t="s">
        <v>131</v>
      </c>
      <c r="B43" s="16">
        <f>VLOOKUP(A43,'[3]Sheet1'!$A$420:$O$466,2,FALSE)</f>
        <v>1</v>
      </c>
      <c r="C43" s="17">
        <f>VLOOKUP(A43,'[3]Sheet1'!$A$420:$O$466,3,FALSE)/100</f>
        <v>0.004524886877828055</v>
      </c>
      <c r="D43" s="16">
        <f>VLOOKUP(A43,'[3]Sheet1'!$A$420:$O$466,4,FALSE)</f>
        <v>28</v>
      </c>
      <c r="E43" s="17">
        <f>VLOOKUP(A43,'[3]Sheet1'!$A$420:$O$466,5,FALSE)/100</f>
        <v>0.004383904806638485</v>
      </c>
      <c r="F43" s="30">
        <f>VLOOKUP(A43,'[3]Sheet1'!$A$420:$O$466,6,FALSE)</f>
        <v>32</v>
      </c>
      <c r="G43" s="51">
        <f>VLOOKUP(A43,'[3]Sheet1'!$A$420:$O$466,7,FALSE)/100</f>
        <v>0.0033698399326032007</v>
      </c>
      <c r="H43" s="16">
        <f>VLOOKUP(A43,'[3]Sheet1'!$A$420:$O$466,8,FALSE)</f>
        <v>61</v>
      </c>
      <c r="I43" s="17">
        <f>VLOOKUP(A43,'[3]Sheet1'!$A$420:$O$466,9,FALSE)/100</f>
        <v>0.005995085995085994</v>
      </c>
      <c r="J43" s="30">
        <f>VLOOKUP(A43,'[3]Sheet1'!$A$420:$O$466,10,FALSE)</f>
        <v>45</v>
      </c>
      <c r="K43" s="51">
        <f>VLOOKUP(A43,'[3]Sheet1'!$A$420:$O$466,11,FALSE)/100</f>
        <v>0.004380414679256303</v>
      </c>
      <c r="L43" s="16">
        <f>VLOOKUP(A43,'[3]Sheet1'!$A$420:$O$466,12,FALSE)</f>
        <v>7</v>
      </c>
      <c r="M43" s="17">
        <f>VLOOKUP(A43,'[3]Sheet1'!$A$420:$O$466,13,FALSE)/100</f>
        <v>0.006882989183874141</v>
      </c>
      <c r="N43" s="16">
        <f>VLOOKUP(A43,'[3]Sheet1'!$A$420:$O$466,14,FALSE)</f>
        <v>174</v>
      </c>
      <c r="O43" s="17">
        <f>VLOOKUP(A43,'[3]Sheet1'!$A$420:$O$466,15,FALSE)/100</f>
        <v>0.0046314780803321885</v>
      </c>
    </row>
    <row r="44" spans="1:15" ht="14.25">
      <c r="A44" s="12" t="s">
        <v>132</v>
      </c>
      <c r="B44" s="16">
        <f>VLOOKUP(A44,'[3]Sheet1'!$A$420:$O$466,2,FALSE)</f>
        <v>1</v>
      </c>
      <c r="C44" s="17">
        <f>VLOOKUP(A44,'[3]Sheet1'!$A$420:$O$466,3,FALSE)/100</f>
        <v>0.004524886877828055</v>
      </c>
      <c r="D44" s="16">
        <f>VLOOKUP(A44,'[3]Sheet1'!$A$420:$O$466,4,FALSE)</f>
        <v>40</v>
      </c>
      <c r="E44" s="17">
        <f>VLOOKUP(A44,'[3]Sheet1'!$A$420:$O$466,5,FALSE)/100</f>
        <v>0.006262721152340692</v>
      </c>
      <c r="F44" s="30">
        <f>VLOOKUP(A44,'[3]Sheet1'!$A$420:$O$466,6,FALSE)</f>
        <v>58</v>
      </c>
      <c r="G44" s="51">
        <f>VLOOKUP(A44,'[3]Sheet1'!$A$420:$O$466,7,FALSE)/100</f>
        <v>0.006107834877843302</v>
      </c>
      <c r="H44" s="16">
        <f>VLOOKUP(A44,'[3]Sheet1'!$A$420:$O$466,8,FALSE)</f>
        <v>62</v>
      </c>
      <c r="I44" s="17">
        <f>VLOOKUP(A44,'[3]Sheet1'!$A$420:$O$466,9,FALSE)/100</f>
        <v>0.006093366093366094</v>
      </c>
      <c r="J44" s="30">
        <f>VLOOKUP(A44,'[3]Sheet1'!$A$420:$O$466,10,FALSE)</f>
        <v>53</v>
      </c>
      <c r="K44" s="51">
        <f>VLOOKUP(A44,'[3]Sheet1'!$A$420:$O$466,11,FALSE)/100</f>
        <v>0.005159155066679646</v>
      </c>
      <c r="L44" s="16">
        <f>VLOOKUP(A44,'[3]Sheet1'!$A$420:$O$466,12,FALSE)</f>
        <v>2</v>
      </c>
      <c r="M44" s="17">
        <f>VLOOKUP(A44,'[3]Sheet1'!$A$420:$O$466,13,FALSE)/100</f>
        <v>0.001966568338249754</v>
      </c>
      <c r="N44" s="16">
        <f>VLOOKUP(A44,'[3]Sheet1'!$A$420:$O$466,14,FALSE)</f>
        <v>216</v>
      </c>
      <c r="O44" s="17">
        <f>VLOOKUP(A44,'[3]Sheet1'!$A$420:$O$466,15,FALSE)/100</f>
        <v>0.0057494210652399595</v>
      </c>
    </row>
    <row r="45" spans="1:15" ht="14.25">
      <c r="A45" s="12" t="s">
        <v>133</v>
      </c>
      <c r="B45" s="16">
        <f>VLOOKUP(A45,'[3]Sheet1'!$A$420:$O$466,2,FALSE)</f>
        <v>1</v>
      </c>
      <c r="C45" s="17">
        <f>VLOOKUP(A45,'[3]Sheet1'!$A$420:$O$466,3,FALSE)/100</f>
        <v>0.004524886877828055</v>
      </c>
      <c r="D45" s="16">
        <f>VLOOKUP(A45,'[3]Sheet1'!$A$420:$O$466,4,FALSE)</f>
        <v>13</v>
      </c>
      <c r="E45" s="17">
        <f>VLOOKUP(A45,'[3]Sheet1'!$A$420:$O$466,5,FALSE)/100</f>
        <v>0.002035384374510725</v>
      </c>
      <c r="F45" s="30">
        <f>VLOOKUP(A45,'[3]Sheet1'!$A$420:$O$466,6,FALSE)</f>
        <v>8</v>
      </c>
      <c r="G45" s="51">
        <f>VLOOKUP(A45,'[3]Sheet1'!$A$420:$O$466,7,FALSE)/100</f>
        <v>0.0008424599831508002</v>
      </c>
      <c r="H45" s="16">
        <f>VLOOKUP(A45,'[3]Sheet1'!$A$420:$O$466,8,FALSE)</f>
        <v>18</v>
      </c>
      <c r="I45" s="17">
        <f>VLOOKUP(A45,'[3]Sheet1'!$A$420:$O$466,9,FALSE)/100</f>
        <v>0.0017690417690417693</v>
      </c>
      <c r="J45" s="30">
        <f>VLOOKUP(A45,'[3]Sheet1'!$A$420:$O$466,10,FALSE)</f>
        <v>17</v>
      </c>
      <c r="K45" s="51">
        <f>VLOOKUP(A45,'[3]Sheet1'!$A$420:$O$466,11,FALSE)/100</f>
        <v>0.0016548233232746034</v>
      </c>
      <c r="L45" s="16">
        <f>VLOOKUP(A45,'[3]Sheet1'!$A$420:$O$466,12,FALSE)</f>
        <v>2</v>
      </c>
      <c r="M45" s="17">
        <f>VLOOKUP(A45,'[3]Sheet1'!$A$420:$O$466,13,FALSE)/100</f>
        <v>0.001966568338249754</v>
      </c>
      <c r="N45" s="16">
        <f>VLOOKUP(A45,'[3]Sheet1'!$A$420:$O$466,14,FALSE)</f>
        <v>59</v>
      </c>
      <c r="O45" s="17">
        <f>VLOOKUP(A45,'[3]Sheet1'!$A$420:$O$466,15,FALSE)/100</f>
        <v>0.0015704437168942479</v>
      </c>
    </row>
    <row r="46" spans="1:15" ht="14.25">
      <c r="A46" s="12" t="s">
        <v>134</v>
      </c>
      <c r="B46" s="16">
        <f>VLOOKUP(A46,'[3]Sheet1'!$A$420:$O$466,2,FALSE)</f>
        <v>2</v>
      </c>
      <c r="C46" s="17">
        <f>VLOOKUP(A46,'[3]Sheet1'!$A$420:$O$466,3,FALSE)/100</f>
        <v>0.00904977375565611</v>
      </c>
      <c r="D46" s="16">
        <f>VLOOKUP(A46,'[3]Sheet1'!$A$420:$O$466,4,FALSE)</f>
        <v>25</v>
      </c>
      <c r="E46" s="17">
        <f>VLOOKUP(A46,'[3]Sheet1'!$A$420:$O$466,5,FALSE)/100</f>
        <v>0.003914200720212932</v>
      </c>
      <c r="F46" s="30">
        <f>VLOOKUP(A46,'[3]Sheet1'!$A$420:$O$466,6,FALSE)</f>
        <v>54</v>
      </c>
      <c r="G46" s="51">
        <f>VLOOKUP(A46,'[3]Sheet1'!$A$420:$O$466,7,FALSE)/100</f>
        <v>0.005686604886267902</v>
      </c>
      <c r="H46" s="16">
        <f>VLOOKUP(A46,'[3]Sheet1'!$A$420:$O$466,8,FALSE)</f>
        <v>82</v>
      </c>
      <c r="I46" s="17">
        <f>VLOOKUP(A46,'[3]Sheet1'!$A$420:$O$466,9,FALSE)/100</f>
        <v>0.00805896805896806</v>
      </c>
      <c r="J46" s="30">
        <f>VLOOKUP(A46,'[3]Sheet1'!$A$420:$O$466,10,FALSE)</f>
        <v>78</v>
      </c>
      <c r="K46" s="51">
        <f>VLOOKUP(A46,'[3]Sheet1'!$A$420:$O$466,11,FALSE)/100</f>
        <v>0.007592718777377592</v>
      </c>
      <c r="L46" s="16">
        <f>VLOOKUP(A46,'[3]Sheet1'!$A$420:$O$466,12,FALSE)</f>
        <v>13</v>
      </c>
      <c r="M46" s="17">
        <f>VLOOKUP(A46,'[3]Sheet1'!$A$420:$O$466,13,FALSE)/100</f>
        <v>0.012782694198623401</v>
      </c>
      <c r="N46" s="16">
        <f>VLOOKUP(A46,'[3]Sheet1'!$A$420:$O$466,14,FALSE)</f>
        <v>254</v>
      </c>
      <c r="O46" s="17">
        <f>VLOOKUP(A46,'[3]Sheet1'!$A$420:$O$466,15,FALSE)/100</f>
        <v>0.006760893289680322</v>
      </c>
    </row>
    <row r="47" spans="1:15" ht="14.25">
      <c r="A47" s="12" t="s">
        <v>135</v>
      </c>
      <c r="B47" s="16">
        <f>VLOOKUP(A47,'[3]Sheet1'!$A$420:$O$466,2,FALSE)</f>
        <v>3</v>
      </c>
      <c r="C47" s="17">
        <f>VLOOKUP(A47,'[3]Sheet1'!$A$420:$O$466,3,FALSE)/100</f>
        <v>0.013574660633484163</v>
      </c>
      <c r="D47" s="16">
        <f>VLOOKUP(A47,'[3]Sheet1'!$A$420:$O$466,4,FALSE)</f>
        <v>135</v>
      </c>
      <c r="E47" s="17">
        <f>VLOOKUP(A47,'[3]Sheet1'!$A$420:$O$466,5,FALSE)/100</f>
        <v>0.02113668388914984</v>
      </c>
      <c r="F47" s="30">
        <f>VLOOKUP(A47,'[3]Sheet1'!$A$420:$O$466,6,FALSE)</f>
        <v>202</v>
      </c>
      <c r="G47" s="51">
        <f>VLOOKUP(A47,'[3]Sheet1'!$A$420:$O$466,7,FALSE)/100</f>
        <v>0.02127211457455771</v>
      </c>
      <c r="H47" s="16">
        <f>VLOOKUP(A47,'[3]Sheet1'!$A$420:$O$466,8,FALSE)</f>
        <v>250</v>
      </c>
      <c r="I47" s="17">
        <f>VLOOKUP(A47,'[3]Sheet1'!$A$420:$O$466,9,FALSE)/100</f>
        <v>0.02457002457002457</v>
      </c>
      <c r="J47" s="30">
        <f>VLOOKUP(A47,'[3]Sheet1'!$A$420:$O$466,10,FALSE)</f>
        <v>239</v>
      </c>
      <c r="K47" s="51">
        <f>VLOOKUP(A47,'[3]Sheet1'!$A$420:$O$466,11,FALSE)/100</f>
        <v>0.023264869074272367</v>
      </c>
      <c r="L47" s="16">
        <f>VLOOKUP(A47,'[3]Sheet1'!$A$420:$O$466,12,FALSE)</f>
        <v>29</v>
      </c>
      <c r="M47" s="17">
        <f>VLOOKUP(A47,'[3]Sheet1'!$A$420:$O$466,13,FALSE)/100</f>
        <v>0.028515240904621434</v>
      </c>
      <c r="N47" s="16">
        <f>VLOOKUP(A47,'[3]Sheet1'!$A$420:$O$466,14,FALSE)</f>
        <v>858</v>
      </c>
      <c r="O47" s="17">
        <f>VLOOKUP(A47,'[3]Sheet1'!$A$420:$O$466,15,FALSE)/100</f>
        <v>0.022837978120258725</v>
      </c>
    </row>
    <row r="48" spans="1:15" ht="14.25">
      <c r="A48" s="12" t="s">
        <v>136</v>
      </c>
      <c r="B48" s="16">
        <f>VLOOKUP(A48,'[3]Sheet1'!$A$420:$O$466,2,FALSE)</f>
        <v>4</v>
      </c>
      <c r="C48" s="17">
        <f>VLOOKUP(A48,'[3]Sheet1'!$A$420:$O$466,3,FALSE)/100</f>
        <v>0.01809954751131222</v>
      </c>
      <c r="D48" s="16">
        <f>VLOOKUP(A48,'[3]Sheet1'!$A$420:$O$466,4,FALSE)</f>
        <v>20</v>
      </c>
      <c r="E48" s="17">
        <f>VLOOKUP(A48,'[3]Sheet1'!$A$420:$O$466,5,FALSE)/100</f>
        <v>0.003131360576170346</v>
      </c>
      <c r="F48" s="30">
        <f>VLOOKUP(A48,'[3]Sheet1'!$A$420:$O$466,6,FALSE)</f>
        <v>36</v>
      </c>
      <c r="G48" s="51">
        <f>VLOOKUP(A48,'[3]Sheet1'!$A$420:$O$466,7,FALSE)/100</f>
        <v>0.0037910699241786023</v>
      </c>
      <c r="H48" s="16">
        <f>VLOOKUP(A48,'[3]Sheet1'!$A$420:$O$466,8,FALSE)</f>
        <v>39</v>
      </c>
      <c r="I48" s="17">
        <f>VLOOKUP(A48,'[3]Sheet1'!$A$420:$O$466,9,FALSE)/100</f>
        <v>0.003832923832923833</v>
      </c>
      <c r="J48" s="30">
        <f>VLOOKUP(A48,'[3]Sheet1'!$A$420:$O$466,10,FALSE)</f>
        <v>44</v>
      </c>
      <c r="K48" s="51">
        <f>VLOOKUP(A48,'[3]Sheet1'!$A$420:$O$466,11,FALSE)/100</f>
        <v>0.004283072130828385</v>
      </c>
      <c r="L48" s="16">
        <f>VLOOKUP(A48,'[3]Sheet1'!$A$420:$O$466,12,FALSE)</f>
        <v>4</v>
      </c>
      <c r="M48" s="17">
        <f>VLOOKUP(A48,'[3]Sheet1'!$A$420:$O$466,13,FALSE)/100</f>
        <v>0.003933136676499508</v>
      </c>
      <c r="N48" s="16">
        <f>VLOOKUP(A48,'[3]Sheet1'!$A$420:$O$466,14,FALSE)</f>
        <v>147</v>
      </c>
      <c r="O48" s="17">
        <f>VLOOKUP(A48,'[3]Sheet1'!$A$420:$O$466,15,FALSE)/100</f>
        <v>0.003912800447177194</v>
      </c>
    </row>
    <row r="49" spans="1:15" ht="14.25">
      <c r="A49" s="12" t="s">
        <v>137</v>
      </c>
      <c r="B49" s="16">
        <f>VLOOKUP(A49,'[3]Sheet1'!$A$420:$O$466,2,FALSE)</f>
        <v>0</v>
      </c>
      <c r="C49" s="17">
        <f>VLOOKUP(A49,'[3]Sheet1'!$A$420:$O$466,3,FALSE)/100</f>
        <v>0</v>
      </c>
      <c r="D49" s="16">
        <f>VLOOKUP(A49,'[3]Sheet1'!$A$420:$O$466,4,FALSE)</f>
        <v>13</v>
      </c>
      <c r="E49" s="17">
        <f>VLOOKUP(A49,'[3]Sheet1'!$A$420:$O$466,5,FALSE)/100</f>
        <v>0.002035384374510725</v>
      </c>
      <c r="F49" s="30">
        <f>VLOOKUP(A49,'[3]Sheet1'!$A$420:$O$466,6,FALSE)</f>
        <v>25</v>
      </c>
      <c r="G49" s="51">
        <f>VLOOKUP(A49,'[3]Sheet1'!$A$420:$O$466,7,FALSE)/100</f>
        <v>0.0026326874473462506</v>
      </c>
      <c r="H49" s="16">
        <f>VLOOKUP(A49,'[3]Sheet1'!$A$420:$O$466,8,FALSE)</f>
        <v>20</v>
      </c>
      <c r="I49" s="17">
        <f>VLOOKUP(A49,'[3]Sheet1'!$A$420:$O$466,9,FALSE)/100</f>
        <v>0.0019656019656019656</v>
      </c>
      <c r="J49" s="30">
        <f>VLOOKUP(A49,'[3]Sheet1'!$A$420:$O$466,10,FALSE)</f>
        <v>16</v>
      </c>
      <c r="K49" s="51">
        <f>VLOOKUP(A49,'[3]Sheet1'!$A$420:$O$466,11,FALSE)/100</f>
        <v>0.0015574807748466855</v>
      </c>
      <c r="L49" s="16">
        <f>VLOOKUP(A49,'[3]Sheet1'!$A$420:$O$466,12,FALSE)</f>
        <v>2</v>
      </c>
      <c r="M49" s="17">
        <f>VLOOKUP(A49,'[3]Sheet1'!$A$420:$O$466,13,FALSE)/100</f>
        <v>0.001966568338249754</v>
      </c>
      <c r="N49" s="16">
        <f>VLOOKUP(A49,'[3]Sheet1'!$A$420:$O$466,14,FALSE)</f>
        <v>76</v>
      </c>
      <c r="O49" s="17">
        <f>VLOOKUP(A49,'[3]Sheet1'!$A$420:$O$466,15,FALSE)/100</f>
        <v>0.002022944448880726</v>
      </c>
    </row>
    <row r="50" spans="1:15" ht="15" thickBot="1">
      <c r="A50" s="68" t="s">
        <v>70</v>
      </c>
      <c r="B50" s="19">
        <f>VLOOKUP(A50,'[3]Sheet1'!$A$420:$O$466,2,FALSE)</f>
        <v>19</v>
      </c>
      <c r="C50" s="20">
        <f>VLOOKUP(A50,'[3]Sheet1'!$A$420:$O$466,3,FALSE)/100</f>
        <v>0.08597285067873303</v>
      </c>
      <c r="D50" s="19">
        <f>VLOOKUP(A50,'[3]Sheet1'!$A$420:$O$466,4,FALSE)</f>
        <v>1716</v>
      </c>
      <c r="E50" s="20">
        <f>VLOOKUP(A50,'[3]Sheet1'!$A$420:$O$466,5,FALSE)/100</f>
        <v>0.26867073743541575</v>
      </c>
      <c r="F50" s="31">
        <f>VLOOKUP(A50,'[3]Sheet1'!$A$420:$O$466,6,FALSE)</f>
        <v>3012</v>
      </c>
      <c r="G50" s="52">
        <f>VLOOKUP(A50,'[3]Sheet1'!$A$420:$O$466,7,FALSE)/100</f>
        <v>0.3171861836562763</v>
      </c>
      <c r="H50" s="19">
        <f>VLOOKUP(A50,'[3]Sheet1'!$A$420:$O$466,8,FALSE)</f>
        <v>3148</v>
      </c>
      <c r="I50" s="20">
        <f>VLOOKUP(A50,'[3]Sheet1'!$A$420:$O$466,9,FALSE)/100</f>
        <v>0.30938574938574936</v>
      </c>
      <c r="J50" s="31">
        <f>VLOOKUP(A50,'[3]Sheet1'!$A$420:$O$466,10,FALSE)</f>
        <v>3495</v>
      </c>
      <c r="K50" s="52">
        <f>VLOOKUP(A50,'[3]Sheet1'!$A$420:$O$466,11,FALSE)/100</f>
        <v>0.3402122067555729</v>
      </c>
      <c r="L50" s="19">
        <f>VLOOKUP(A50,'[3]Sheet1'!$A$420:$O$466,12,FALSE)</f>
        <v>278</v>
      </c>
      <c r="M50" s="20">
        <f>VLOOKUP(A50,'[3]Sheet1'!$A$420:$O$466,13,FALSE)/100</f>
        <v>0.27335299901671584</v>
      </c>
      <c r="N50" s="19">
        <f>VLOOKUP(A50,'[3]Sheet1'!$A$420:$O$466,14,FALSE)</f>
        <v>11668</v>
      </c>
      <c r="O50" s="20">
        <f>VLOOKUP(A50,'[3]Sheet1'!$A$420:$O$466,15,FALSE)/100</f>
        <v>0.3105752082834251</v>
      </c>
    </row>
    <row r="51" spans="1:15" ht="15" thickBot="1">
      <c r="A51" s="21" t="s">
        <v>60</v>
      </c>
      <c r="B51" s="53">
        <f>VLOOKUP(A51,'[3]Sheet1'!$A$420:$O$466,2,FALSE)</f>
        <v>221</v>
      </c>
      <c r="C51" s="23">
        <f>VLOOKUP(A51,'[3]Sheet1'!$A$420:$O$466,3,FALSE)/100</f>
        <v>1</v>
      </c>
      <c r="D51" s="53">
        <f>VLOOKUP(A51,'[3]Sheet1'!$A$420:$O$466,4,FALSE)</f>
        <v>6387</v>
      </c>
      <c r="E51" s="23">
        <f>VLOOKUP(A51,'[3]Sheet1'!$A$420:$O$466,5,FALSE)/100</f>
        <v>1</v>
      </c>
      <c r="F51" s="22">
        <f>VLOOKUP(A51,'[3]Sheet1'!$A$420:$O$466,6,FALSE)</f>
        <v>9496</v>
      </c>
      <c r="G51" s="54">
        <f>VLOOKUP(A51,'[3]Sheet1'!$A$420:$O$466,7,FALSE)/100</f>
        <v>1</v>
      </c>
      <c r="H51" s="53">
        <f>VLOOKUP(A51,'[3]Sheet1'!$A$420:$O$466,8,FALSE)</f>
        <v>10175</v>
      </c>
      <c r="I51" s="23">
        <f>VLOOKUP(A51,'[3]Sheet1'!$A$420:$O$466,9,FALSE)/100</f>
        <v>1</v>
      </c>
      <c r="J51" s="22">
        <f>VLOOKUP(A51,'[3]Sheet1'!$A$420:$O$466,10,FALSE)</f>
        <v>10273</v>
      </c>
      <c r="K51" s="54">
        <f>VLOOKUP(A51,'[3]Sheet1'!$A$420:$O$466,11,FALSE)/100</f>
        <v>1</v>
      </c>
      <c r="L51" s="53">
        <f>VLOOKUP(A51,'[3]Sheet1'!$A$420:$O$466,12,FALSE)</f>
        <v>1017</v>
      </c>
      <c r="M51" s="23">
        <f>VLOOKUP(A51,'[3]Sheet1'!$A$420:$O$466,13,FALSE)/100</f>
        <v>1</v>
      </c>
      <c r="N51" s="53">
        <f>VLOOKUP(A51,'[3]Sheet1'!$A$420:$O$466,14,FALSE)</f>
        <v>37569</v>
      </c>
      <c r="O51" s="23">
        <f>VLOOKUP(A51,'[3]Sheet1'!$A$420:$O$466,15,FALSE)/100</f>
        <v>1</v>
      </c>
    </row>
    <row r="52" ht="14.25">
      <c r="N52" s="74"/>
    </row>
  </sheetData>
  <sheetProtection/>
  <mergeCells count="10">
    <mergeCell ref="A1:O1"/>
    <mergeCell ref="A2:A4"/>
    <mergeCell ref="B2:M2"/>
    <mergeCell ref="N2:O3"/>
    <mergeCell ref="B3:C3"/>
    <mergeCell ref="D3:E3"/>
    <mergeCell ref="F3:G3"/>
    <mergeCell ref="H3:I3"/>
    <mergeCell ref="J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O51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7.28125" style="58" bestFit="1" customWidth="1"/>
    <col min="2" max="14" width="11.421875" style="58" customWidth="1"/>
    <col min="15" max="15" width="10.140625" style="58" customWidth="1"/>
    <col min="16" max="16384" width="8.8515625" style="58" customWidth="1"/>
  </cols>
  <sheetData>
    <row r="1" spans="1:15" ht="24.75" customHeight="1" thickBot="1" thickTop="1">
      <c r="A1" s="136" t="s">
        <v>151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1:15" ht="24.75" customHeight="1" thickBot="1" thickTop="1">
      <c r="A2" s="86" t="s">
        <v>73</v>
      </c>
      <c r="B2" s="122" t="s">
        <v>143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 t="s">
        <v>75</v>
      </c>
      <c r="O2" s="124"/>
    </row>
    <row r="3" spans="1:15" ht="24.75" customHeight="1">
      <c r="A3" s="86"/>
      <c r="B3" s="90" t="s">
        <v>76</v>
      </c>
      <c r="C3" s="91"/>
      <c r="D3" s="90" t="s">
        <v>77</v>
      </c>
      <c r="E3" s="91"/>
      <c r="F3" s="125" t="s">
        <v>78</v>
      </c>
      <c r="G3" s="126"/>
      <c r="H3" s="125" t="s">
        <v>79</v>
      </c>
      <c r="I3" s="126"/>
      <c r="J3" s="125" t="s">
        <v>80</v>
      </c>
      <c r="K3" s="126"/>
      <c r="L3" s="125" t="s">
        <v>81</v>
      </c>
      <c r="M3" s="126"/>
      <c r="N3" s="123"/>
      <c r="O3" s="124"/>
    </row>
    <row r="4" spans="1:15" ht="24.75" customHeight="1" thickBot="1">
      <c r="A4" s="87"/>
      <c r="B4" s="10" t="s">
        <v>12</v>
      </c>
      <c r="C4" s="11" t="s">
        <v>13</v>
      </c>
      <c r="D4" s="10" t="s">
        <v>12</v>
      </c>
      <c r="E4" s="11" t="s">
        <v>13</v>
      </c>
      <c r="F4" s="10" t="s">
        <v>12</v>
      </c>
      <c r="G4" s="48" t="s">
        <v>13</v>
      </c>
      <c r="H4" s="10" t="s">
        <v>12</v>
      </c>
      <c r="I4" s="11" t="s">
        <v>13</v>
      </c>
      <c r="J4" s="10" t="s">
        <v>12</v>
      </c>
      <c r="K4" s="11" t="s">
        <v>13</v>
      </c>
      <c r="L4" s="10" t="s">
        <v>12</v>
      </c>
      <c r="M4" s="11" t="s">
        <v>13</v>
      </c>
      <c r="N4" s="10" t="s">
        <v>12</v>
      </c>
      <c r="O4" s="11" t="s">
        <v>13</v>
      </c>
    </row>
    <row r="5" spans="1:15" ht="14.25">
      <c r="A5" s="12" t="s">
        <v>93</v>
      </c>
      <c r="B5" s="49">
        <f>VLOOKUP(A5,'[3]Sheet1'!$A$472:$AE$518,2,FALSE)</f>
        <v>4</v>
      </c>
      <c r="C5" s="29">
        <f>VLOOKUP(A5,'[3]Sheet1'!$A$472:$AE$518,3,FALSE)/100</f>
        <v>0.05714285714285714</v>
      </c>
      <c r="D5" s="49">
        <f>VLOOKUP(A5,'[3]Sheet1'!$A$472:$AE$518,4,FALSE)</f>
        <v>325</v>
      </c>
      <c r="E5" s="29">
        <f>VLOOKUP(A5,'[3]Sheet1'!$A$472:$AE$518,5,FALSE)/100</f>
        <v>0.11028164234815066</v>
      </c>
      <c r="F5" s="28">
        <f>VLOOKUP(A5,'[3]Sheet1'!$A$472:$AE$518,6,FALSE)</f>
        <v>416</v>
      </c>
      <c r="G5" s="50">
        <f>VLOOKUP(A5,'[3]Sheet1'!$A$472:$AE$518,7,FALSE)/100</f>
        <v>0.09600738518347565</v>
      </c>
      <c r="H5" s="49">
        <f>VLOOKUP(A5,'[3]Sheet1'!$A$472:$AE$518,8,FALSE)</f>
        <v>373</v>
      </c>
      <c r="I5" s="29">
        <f>VLOOKUP(A5,'[3]Sheet1'!$A$472:$AE$518,9,FALSE)/100</f>
        <v>0.07936170212765957</v>
      </c>
      <c r="J5" s="28">
        <f>VLOOKUP(A5,'[3]Sheet1'!$A$472:$AE$518,10,FALSE)</f>
        <v>373</v>
      </c>
      <c r="K5" s="50">
        <f>VLOOKUP(A5,'[3]Sheet1'!$A$472:$AE$518,11,FALSE)/100</f>
        <v>0.0748094665062174</v>
      </c>
      <c r="L5" s="49">
        <f>VLOOKUP(A5,'[3]Sheet1'!$A$472:$AE$518,12,FALSE)</f>
        <v>47</v>
      </c>
      <c r="M5" s="29">
        <f>VLOOKUP(A5,'[3]Sheet1'!$A$472:$AE$518,13,FALSE)/100</f>
        <v>0.08785046728971962</v>
      </c>
      <c r="N5" s="49">
        <f>VLOOKUP(A5,'[3]Sheet1'!$A$472:$AE$518,14,FALSE)</f>
        <v>1538</v>
      </c>
      <c r="O5" s="29">
        <f>VLOOKUP(A5,'[3]Sheet1'!$A$472:$AE$518,15,FALSE)/100</f>
        <v>0.08753059017699619</v>
      </c>
    </row>
    <row r="6" spans="1:15" ht="14.25">
      <c r="A6" s="12" t="s">
        <v>94</v>
      </c>
      <c r="B6" s="16">
        <f>VLOOKUP(A6,'[3]Sheet1'!$A$472:$AE$518,2,FALSE)</f>
        <v>4</v>
      </c>
      <c r="C6" s="17">
        <f>VLOOKUP(A6,'[3]Sheet1'!$A$472:$AE$518,3,FALSE)/100</f>
        <v>0.05714285714285714</v>
      </c>
      <c r="D6" s="16">
        <f>VLOOKUP(A6,'[3]Sheet1'!$A$472:$AE$518,4,FALSE)</f>
        <v>117</v>
      </c>
      <c r="E6" s="17">
        <f>VLOOKUP(A6,'[3]Sheet1'!$A$472:$AE$518,5,FALSE)/100</f>
        <v>0.03970139124533424</v>
      </c>
      <c r="F6" s="30">
        <f>VLOOKUP(A6,'[3]Sheet1'!$A$472:$AE$518,6,FALSE)</f>
        <v>174</v>
      </c>
      <c r="G6" s="51">
        <f>VLOOKUP(A6,'[3]Sheet1'!$A$472:$AE$518,7,FALSE)/100</f>
        <v>0.040156935148857605</v>
      </c>
      <c r="H6" s="16">
        <f>VLOOKUP(A6,'[3]Sheet1'!$A$472:$AE$518,8,FALSE)</f>
        <v>233</v>
      </c>
      <c r="I6" s="17">
        <f>VLOOKUP(A6,'[3]Sheet1'!$A$472:$AE$518,9,FALSE)/100</f>
        <v>0.04957446808510638</v>
      </c>
      <c r="J6" s="30">
        <f>VLOOKUP(A6,'[3]Sheet1'!$A$472:$AE$518,10,FALSE)</f>
        <v>240</v>
      </c>
      <c r="K6" s="51">
        <f>VLOOKUP(A6,'[3]Sheet1'!$A$472:$AE$518,11,FALSE)/100</f>
        <v>0.048134777376654635</v>
      </c>
      <c r="L6" s="16">
        <f>VLOOKUP(A6,'[3]Sheet1'!$A$472:$AE$518,12,FALSE)</f>
        <v>28</v>
      </c>
      <c r="M6" s="17">
        <f>VLOOKUP(A6,'[3]Sheet1'!$A$472:$AE$518,13,FALSE)/100</f>
        <v>0.052336448598130844</v>
      </c>
      <c r="N6" s="16">
        <f>VLOOKUP(A6,'[3]Sheet1'!$A$472:$AE$518,14,FALSE)</f>
        <v>796</v>
      </c>
      <c r="O6" s="17">
        <f>VLOOKUP(A6,'[3]Sheet1'!$A$472:$AE$518,15,FALSE)/100</f>
        <v>0.045301917932957715</v>
      </c>
    </row>
    <row r="7" spans="1:15" ht="14.25">
      <c r="A7" s="12" t="s">
        <v>95</v>
      </c>
      <c r="B7" s="16">
        <f>VLOOKUP(A7,'[3]Sheet1'!$A$472:$AE$518,2,FALSE)</f>
        <v>3</v>
      </c>
      <c r="C7" s="17">
        <f>VLOOKUP(A7,'[3]Sheet1'!$A$472:$AE$518,3,FALSE)/100</f>
        <v>0.04285714285714286</v>
      </c>
      <c r="D7" s="16">
        <f>VLOOKUP(A7,'[3]Sheet1'!$A$472:$AE$518,4,FALSE)</f>
        <v>28</v>
      </c>
      <c r="E7" s="17">
        <f>VLOOKUP(A7,'[3]Sheet1'!$A$472:$AE$518,5,FALSE)/100</f>
        <v>0.009501187648456057</v>
      </c>
      <c r="F7" s="30">
        <f>VLOOKUP(A7,'[3]Sheet1'!$A$472:$AE$518,6,FALSE)</f>
        <v>47</v>
      </c>
      <c r="G7" s="51">
        <f>VLOOKUP(A7,'[3]Sheet1'!$A$472:$AE$518,7,FALSE)/100</f>
        <v>0.010846988229863836</v>
      </c>
      <c r="H7" s="16">
        <f>VLOOKUP(A7,'[3]Sheet1'!$A$472:$AE$518,8,FALSE)</f>
        <v>34</v>
      </c>
      <c r="I7" s="17">
        <f>VLOOKUP(A7,'[3]Sheet1'!$A$472:$AE$518,9,FALSE)/100</f>
        <v>0.00723404255319149</v>
      </c>
      <c r="J7" s="30">
        <f>VLOOKUP(A7,'[3]Sheet1'!$A$472:$AE$518,10,FALSE)</f>
        <v>55</v>
      </c>
      <c r="K7" s="51">
        <f>VLOOKUP(A7,'[3]Sheet1'!$A$472:$AE$518,11,FALSE)/100</f>
        <v>0.01103088648215002</v>
      </c>
      <c r="L7" s="16">
        <f>VLOOKUP(A7,'[3]Sheet1'!$A$472:$AE$518,12,FALSE)</f>
        <v>9</v>
      </c>
      <c r="M7" s="17">
        <f>VLOOKUP(A7,'[3]Sheet1'!$A$472:$AE$518,13,FALSE)/100</f>
        <v>0.016822429906542057</v>
      </c>
      <c r="N7" s="16">
        <f>VLOOKUP(A7,'[3]Sheet1'!$A$472:$AE$518,14,FALSE)</f>
        <v>176</v>
      </c>
      <c r="O7" s="17">
        <f>VLOOKUP(A7,'[3]Sheet1'!$A$472:$AE$518,15,FALSE)/100</f>
        <v>0.01001650446758864</v>
      </c>
    </row>
    <row r="8" spans="1:15" ht="14.25">
      <c r="A8" s="12" t="s">
        <v>96</v>
      </c>
      <c r="B8" s="16">
        <f>VLOOKUP(A8,'[3]Sheet1'!$A$472:$AE$518,2,FALSE)</f>
        <v>1</v>
      </c>
      <c r="C8" s="17">
        <f>VLOOKUP(A8,'[3]Sheet1'!$A$472:$AE$518,3,FALSE)/100</f>
        <v>0.014285714285714285</v>
      </c>
      <c r="D8" s="16">
        <f>VLOOKUP(A8,'[3]Sheet1'!$A$472:$AE$518,4,FALSE)</f>
        <v>54</v>
      </c>
      <c r="E8" s="17">
        <f>VLOOKUP(A8,'[3]Sheet1'!$A$472:$AE$518,5,FALSE)/100</f>
        <v>0.018323719036308115</v>
      </c>
      <c r="F8" s="30">
        <f>VLOOKUP(A8,'[3]Sheet1'!$A$472:$AE$518,6,FALSE)</f>
        <v>73</v>
      </c>
      <c r="G8" s="51">
        <f>VLOOKUP(A8,'[3]Sheet1'!$A$472:$AE$518,7,FALSE)/100</f>
        <v>0.016847449803831065</v>
      </c>
      <c r="H8" s="16">
        <f>VLOOKUP(A8,'[3]Sheet1'!$A$472:$AE$518,8,FALSE)</f>
        <v>55</v>
      </c>
      <c r="I8" s="17">
        <f>VLOOKUP(A8,'[3]Sheet1'!$A$472:$AE$518,9,FALSE)/100</f>
        <v>0.011702127659574468</v>
      </c>
      <c r="J8" s="30">
        <f>VLOOKUP(A8,'[3]Sheet1'!$A$472:$AE$518,10,FALSE)</f>
        <v>105</v>
      </c>
      <c r="K8" s="51">
        <f>VLOOKUP(A8,'[3]Sheet1'!$A$472:$AE$518,11,FALSE)/100</f>
        <v>0.0210589651022864</v>
      </c>
      <c r="L8" s="16">
        <f>VLOOKUP(A8,'[3]Sheet1'!$A$472:$AE$518,12,FALSE)</f>
        <v>4</v>
      </c>
      <c r="M8" s="17">
        <f>VLOOKUP(A8,'[3]Sheet1'!$A$472:$AE$518,13,FALSE)/100</f>
        <v>0.007476635514018694</v>
      </c>
      <c r="N8" s="16">
        <f>VLOOKUP(A8,'[3]Sheet1'!$A$472:$AE$518,14,FALSE)</f>
        <v>292</v>
      </c>
      <c r="O8" s="17">
        <f>VLOOKUP(A8,'[3]Sheet1'!$A$472:$AE$518,15,FALSE)/100</f>
        <v>0.01661829150304479</v>
      </c>
    </row>
    <row r="9" spans="1:15" ht="14.25">
      <c r="A9" s="12" t="s">
        <v>97</v>
      </c>
      <c r="B9" s="16">
        <f>VLOOKUP(A9,'[3]Sheet1'!$A$472:$AE$518,2,FALSE)</f>
        <v>1</v>
      </c>
      <c r="C9" s="17">
        <f>VLOOKUP(A9,'[3]Sheet1'!$A$472:$AE$518,3,FALSE)/100</f>
        <v>0.014285714285714285</v>
      </c>
      <c r="D9" s="16">
        <f>VLOOKUP(A9,'[3]Sheet1'!$A$472:$AE$518,4,FALSE)</f>
        <v>80</v>
      </c>
      <c r="E9" s="17">
        <f>VLOOKUP(A9,'[3]Sheet1'!$A$472:$AE$518,5,FALSE)/100</f>
        <v>0.02714625042416016</v>
      </c>
      <c r="F9" s="30">
        <f>VLOOKUP(A9,'[3]Sheet1'!$A$472:$AE$518,6,FALSE)</f>
        <v>107</v>
      </c>
      <c r="G9" s="51">
        <f>VLOOKUP(A9,'[3]Sheet1'!$A$472:$AE$518,7,FALSE)/100</f>
        <v>0.02469420724671129</v>
      </c>
      <c r="H9" s="16">
        <f>VLOOKUP(A9,'[3]Sheet1'!$A$472:$AE$518,8,FALSE)</f>
        <v>120</v>
      </c>
      <c r="I9" s="17">
        <f>VLOOKUP(A9,'[3]Sheet1'!$A$472:$AE$518,9,FALSE)/100</f>
        <v>0.025531914893617016</v>
      </c>
      <c r="J9" s="30">
        <f>VLOOKUP(A9,'[3]Sheet1'!$A$472:$AE$518,10,FALSE)</f>
        <v>122</v>
      </c>
      <c r="K9" s="51">
        <f>VLOOKUP(A9,'[3]Sheet1'!$A$472:$AE$518,11,FALSE)/100</f>
        <v>0.02446851183313277</v>
      </c>
      <c r="L9" s="16">
        <f>VLOOKUP(A9,'[3]Sheet1'!$A$472:$AE$518,12,FALSE)</f>
        <v>11</v>
      </c>
      <c r="M9" s="17">
        <f>VLOOKUP(A9,'[3]Sheet1'!$A$472:$AE$518,13,FALSE)/100</f>
        <v>0.020560747663551406</v>
      </c>
      <c r="N9" s="16">
        <f>VLOOKUP(A9,'[3]Sheet1'!$A$472:$AE$518,14,FALSE)</f>
        <v>441</v>
      </c>
      <c r="O9" s="17">
        <f>VLOOKUP(A9,'[3]Sheet1'!$A$472:$AE$518,15,FALSE)/100</f>
        <v>0.02509817312617381</v>
      </c>
    </row>
    <row r="10" spans="1:15" ht="14.25">
      <c r="A10" s="12" t="s">
        <v>98</v>
      </c>
      <c r="B10" s="16">
        <f>VLOOKUP(A10,'[3]Sheet1'!$A$472:$AE$518,2,FALSE)</f>
        <v>0</v>
      </c>
      <c r="C10" s="17">
        <f>VLOOKUP(A10,'[3]Sheet1'!$A$472:$AE$518,3,FALSE)/100</f>
        <v>0</v>
      </c>
      <c r="D10" s="16">
        <f>VLOOKUP(A10,'[3]Sheet1'!$A$472:$AE$518,4,FALSE)</f>
        <v>16</v>
      </c>
      <c r="E10" s="17">
        <f>VLOOKUP(A10,'[3]Sheet1'!$A$472:$AE$518,5,FALSE)/100</f>
        <v>0.005429250084832032</v>
      </c>
      <c r="F10" s="30">
        <f>VLOOKUP(A10,'[3]Sheet1'!$A$472:$AE$518,6,FALSE)</f>
        <v>22</v>
      </c>
      <c r="G10" s="51">
        <f>VLOOKUP(A10,'[3]Sheet1'!$A$472:$AE$518,7,FALSE)/100</f>
        <v>0.0050773136395107325</v>
      </c>
      <c r="H10" s="16">
        <f>VLOOKUP(A10,'[3]Sheet1'!$A$472:$AE$518,8,FALSE)</f>
        <v>25</v>
      </c>
      <c r="I10" s="17">
        <f>VLOOKUP(A10,'[3]Sheet1'!$A$472:$AE$518,9,FALSE)/100</f>
        <v>0.005319148936170213</v>
      </c>
      <c r="J10" s="30">
        <f>VLOOKUP(A10,'[3]Sheet1'!$A$472:$AE$518,10,FALSE)</f>
        <v>45</v>
      </c>
      <c r="K10" s="51">
        <f>VLOOKUP(A10,'[3]Sheet1'!$A$472:$AE$518,11,FALSE)/100</f>
        <v>0.009025270758122744</v>
      </c>
      <c r="L10" s="16">
        <f>VLOOKUP(A10,'[3]Sheet1'!$A$472:$AE$518,12,FALSE)</f>
        <v>3</v>
      </c>
      <c r="M10" s="17">
        <f>VLOOKUP(A10,'[3]Sheet1'!$A$472:$AE$518,13,FALSE)/100</f>
        <v>0.005607476635514018</v>
      </c>
      <c r="N10" s="16">
        <f>VLOOKUP(A10,'[3]Sheet1'!$A$472:$AE$518,14,FALSE)</f>
        <v>111</v>
      </c>
      <c r="O10" s="17">
        <f>VLOOKUP(A10,'[3]Sheet1'!$A$472:$AE$518,15,FALSE)/100</f>
        <v>0.006317227249445109</v>
      </c>
    </row>
    <row r="11" spans="1:15" ht="14.25">
      <c r="A11" s="12" t="s">
        <v>99</v>
      </c>
      <c r="B11" s="16">
        <f>VLOOKUP(A11,'[3]Sheet1'!$A$472:$AE$518,2,FALSE)</f>
        <v>0</v>
      </c>
      <c r="C11" s="17">
        <f>VLOOKUP(A11,'[3]Sheet1'!$A$472:$AE$518,3,FALSE)/100</f>
        <v>0</v>
      </c>
      <c r="D11" s="16">
        <f>VLOOKUP(A11,'[3]Sheet1'!$A$472:$AE$518,4,FALSE)</f>
        <v>22</v>
      </c>
      <c r="E11" s="17">
        <f>VLOOKUP(A11,'[3]Sheet1'!$A$472:$AE$518,5,FALSE)/100</f>
        <v>0.007465218866644043</v>
      </c>
      <c r="F11" s="30">
        <f>VLOOKUP(A11,'[3]Sheet1'!$A$472:$AE$518,6,FALSE)</f>
        <v>29</v>
      </c>
      <c r="G11" s="51">
        <f>VLOOKUP(A11,'[3]Sheet1'!$A$472:$AE$518,7,FALSE)/100</f>
        <v>0.0066928225248096005</v>
      </c>
      <c r="H11" s="16">
        <f>VLOOKUP(A11,'[3]Sheet1'!$A$472:$AE$518,8,FALSE)</f>
        <v>23</v>
      </c>
      <c r="I11" s="17">
        <f>VLOOKUP(A11,'[3]Sheet1'!$A$472:$AE$518,9,FALSE)/100</f>
        <v>0.004893617021276595</v>
      </c>
      <c r="J11" s="30">
        <f>VLOOKUP(A11,'[3]Sheet1'!$A$472:$AE$518,10,FALSE)</f>
        <v>27</v>
      </c>
      <c r="K11" s="51">
        <f>VLOOKUP(A11,'[3]Sheet1'!$A$472:$AE$518,11,FALSE)/100</f>
        <v>0.005415162454873645</v>
      </c>
      <c r="L11" s="16">
        <f>VLOOKUP(A11,'[3]Sheet1'!$A$472:$AE$518,12,FALSE)</f>
        <v>5</v>
      </c>
      <c r="M11" s="17">
        <f>VLOOKUP(A11,'[3]Sheet1'!$A$472:$AE$518,13,FALSE)/100</f>
        <v>0.009345794392523364</v>
      </c>
      <c r="N11" s="16">
        <f>VLOOKUP(A11,'[3]Sheet1'!$A$472:$AE$518,14,FALSE)</f>
        <v>106</v>
      </c>
      <c r="O11" s="17">
        <f>VLOOKUP(A11,'[3]Sheet1'!$A$472:$AE$518,15,FALSE)/100</f>
        <v>0.006032667463434067</v>
      </c>
    </row>
    <row r="12" spans="1:15" ht="14.25">
      <c r="A12" s="12" t="s">
        <v>100</v>
      </c>
      <c r="B12" s="16">
        <f>VLOOKUP(A12,'[3]Sheet1'!$A$472:$AE$518,2,FALSE)</f>
        <v>5</v>
      </c>
      <c r="C12" s="17">
        <f>VLOOKUP(A12,'[3]Sheet1'!$A$472:$AE$518,3,FALSE)/100</f>
        <v>0.07142857142857142</v>
      </c>
      <c r="D12" s="16">
        <f>VLOOKUP(A12,'[3]Sheet1'!$A$472:$AE$518,4,FALSE)</f>
        <v>50</v>
      </c>
      <c r="E12" s="17">
        <f>VLOOKUP(A12,'[3]Sheet1'!$A$472:$AE$518,5,FALSE)/100</f>
        <v>0.0169664065151001</v>
      </c>
      <c r="F12" s="30">
        <f>VLOOKUP(A12,'[3]Sheet1'!$A$472:$AE$518,6,FALSE)</f>
        <v>70</v>
      </c>
      <c r="G12" s="51">
        <f>VLOOKUP(A12,'[3]Sheet1'!$A$472:$AE$518,7,FALSE)/100</f>
        <v>0.016155088852988688</v>
      </c>
      <c r="H12" s="16">
        <f>VLOOKUP(A12,'[3]Sheet1'!$A$472:$AE$518,8,FALSE)</f>
        <v>48</v>
      </c>
      <c r="I12" s="17">
        <f>VLOOKUP(A12,'[3]Sheet1'!$A$472:$AE$518,9,FALSE)/100</f>
        <v>0.010212765957446808</v>
      </c>
      <c r="J12" s="30">
        <f>VLOOKUP(A12,'[3]Sheet1'!$A$472:$AE$518,10,FALSE)</f>
        <v>60</v>
      </c>
      <c r="K12" s="51">
        <f>VLOOKUP(A12,'[3]Sheet1'!$A$472:$AE$518,11,FALSE)/100</f>
        <v>0.012033694344163659</v>
      </c>
      <c r="L12" s="16">
        <f>VLOOKUP(A12,'[3]Sheet1'!$A$472:$AE$518,12,FALSE)</f>
        <v>9</v>
      </c>
      <c r="M12" s="17">
        <f>VLOOKUP(A12,'[3]Sheet1'!$A$472:$AE$518,13,FALSE)/100</f>
        <v>0.016822429906542057</v>
      </c>
      <c r="N12" s="16">
        <f>VLOOKUP(A12,'[3]Sheet1'!$A$472:$AE$518,14,FALSE)</f>
        <v>242</v>
      </c>
      <c r="O12" s="17">
        <f>VLOOKUP(A12,'[3]Sheet1'!$A$472:$AE$518,15,FALSE)/100</f>
        <v>0.01377269364293438</v>
      </c>
    </row>
    <row r="13" spans="1:15" ht="14.25">
      <c r="A13" s="12" t="s">
        <v>101</v>
      </c>
      <c r="B13" s="16">
        <f>VLOOKUP(A13,'[3]Sheet1'!$A$472:$AE$518,2,FALSE)</f>
        <v>0</v>
      </c>
      <c r="C13" s="17">
        <f>VLOOKUP(A13,'[3]Sheet1'!$A$472:$AE$518,3,FALSE)/100</f>
        <v>0</v>
      </c>
      <c r="D13" s="16">
        <f>VLOOKUP(A13,'[3]Sheet1'!$A$472:$AE$518,4,FALSE)</f>
        <v>19</v>
      </c>
      <c r="E13" s="17">
        <f>VLOOKUP(A13,'[3]Sheet1'!$A$472:$AE$518,5,FALSE)/100</f>
        <v>0.006447234475738039</v>
      </c>
      <c r="F13" s="30">
        <f>VLOOKUP(A13,'[3]Sheet1'!$A$472:$AE$518,6,FALSE)</f>
        <v>26</v>
      </c>
      <c r="G13" s="51">
        <f>VLOOKUP(A13,'[3]Sheet1'!$A$472:$AE$518,7,FALSE)/100</f>
        <v>0.006000461573967228</v>
      </c>
      <c r="H13" s="16">
        <f>VLOOKUP(A13,'[3]Sheet1'!$A$472:$AE$518,8,FALSE)</f>
        <v>37</v>
      </c>
      <c r="I13" s="17">
        <f>VLOOKUP(A13,'[3]Sheet1'!$A$472:$AE$518,9,FALSE)/100</f>
        <v>0.007872340425531916</v>
      </c>
      <c r="J13" s="30">
        <f>VLOOKUP(A13,'[3]Sheet1'!$A$472:$AE$518,10,FALSE)</f>
        <v>39</v>
      </c>
      <c r="K13" s="51">
        <f>VLOOKUP(A13,'[3]Sheet1'!$A$472:$AE$518,11,FALSE)/100</f>
        <v>0.007821901323706377</v>
      </c>
      <c r="L13" s="16">
        <f>VLOOKUP(A13,'[3]Sheet1'!$A$472:$AE$518,12,FALSE)</f>
        <v>1</v>
      </c>
      <c r="M13" s="17">
        <f>VLOOKUP(A13,'[3]Sheet1'!$A$472:$AE$518,13,FALSE)/100</f>
        <v>0.0018691588785046734</v>
      </c>
      <c r="N13" s="16">
        <f>VLOOKUP(A13,'[3]Sheet1'!$A$472:$AE$518,14,FALSE)</f>
        <v>122</v>
      </c>
      <c r="O13" s="17">
        <f>VLOOKUP(A13,'[3]Sheet1'!$A$472:$AE$518,15,FALSE)/100</f>
        <v>0.006943258778669399</v>
      </c>
    </row>
    <row r="14" spans="1:15" ht="14.25">
      <c r="A14" s="12" t="s">
        <v>102</v>
      </c>
      <c r="B14" s="16">
        <f>VLOOKUP(A14,'[3]Sheet1'!$A$472:$AE$518,2,FALSE)</f>
        <v>0</v>
      </c>
      <c r="C14" s="17">
        <f>VLOOKUP(A14,'[3]Sheet1'!$A$472:$AE$518,3,FALSE)/100</f>
        <v>0</v>
      </c>
      <c r="D14" s="16">
        <f>VLOOKUP(A14,'[3]Sheet1'!$A$472:$AE$518,4,FALSE)</f>
        <v>8</v>
      </c>
      <c r="E14" s="17">
        <f>VLOOKUP(A14,'[3]Sheet1'!$A$472:$AE$518,5,FALSE)/100</f>
        <v>0.002714625042416016</v>
      </c>
      <c r="F14" s="30">
        <f>VLOOKUP(A14,'[3]Sheet1'!$A$472:$AE$518,6,FALSE)</f>
        <v>12</v>
      </c>
      <c r="G14" s="51">
        <f>VLOOKUP(A14,'[3]Sheet1'!$A$472:$AE$518,7,FALSE)/100</f>
        <v>0.0027694438033694898</v>
      </c>
      <c r="H14" s="16">
        <f>VLOOKUP(A14,'[3]Sheet1'!$A$472:$AE$518,8,FALSE)</f>
        <v>7</v>
      </c>
      <c r="I14" s="17">
        <f>VLOOKUP(A14,'[3]Sheet1'!$A$472:$AE$518,9,FALSE)/100</f>
        <v>0.0014893617021276594</v>
      </c>
      <c r="J14" s="30">
        <f>VLOOKUP(A14,'[3]Sheet1'!$A$472:$AE$518,10,FALSE)</f>
        <v>15</v>
      </c>
      <c r="K14" s="51">
        <f>VLOOKUP(A14,'[3]Sheet1'!$A$472:$AE$518,11,FALSE)/100</f>
        <v>0.0030084235860409147</v>
      </c>
      <c r="L14" s="16">
        <f>VLOOKUP(A14,'[3]Sheet1'!$A$472:$AE$518,12,FALSE)</f>
        <v>3</v>
      </c>
      <c r="M14" s="17">
        <f>VLOOKUP(A14,'[3]Sheet1'!$A$472:$AE$518,13,FALSE)/100</f>
        <v>0.005607476635514018</v>
      </c>
      <c r="N14" s="16">
        <f>VLOOKUP(A14,'[3]Sheet1'!$A$472:$AE$518,14,FALSE)</f>
        <v>45</v>
      </c>
      <c r="O14" s="17">
        <f>VLOOKUP(A14,'[3]Sheet1'!$A$472:$AE$518,15,FALSE)/100</f>
        <v>0.0025610380740993684</v>
      </c>
    </row>
    <row r="15" spans="1:15" ht="14.25">
      <c r="A15" s="12" t="s">
        <v>103</v>
      </c>
      <c r="B15" s="16">
        <f>VLOOKUP(A15,'[3]Sheet1'!$A$472:$AE$518,2,FALSE)</f>
        <v>1</v>
      </c>
      <c r="C15" s="17">
        <f>VLOOKUP(A15,'[3]Sheet1'!$A$472:$AE$518,3,FALSE)/100</f>
        <v>0.014285714285714285</v>
      </c>
      <c r="D15" s="16">
        <f>VLOOKUP(A15,'[3]Sheet1'!$A$472:$AE$518,4,FALSE)</f>
        <v>146</v>
      </c>
      <c r="E15" s="17">
        <f>VLOOKUP(A15,'[3]Sheet1'!$A$472:$AE$518,5,FALSE)/100</f>
        <v>0.0495419070240923</v>
      </c>
      <c r="F15" s="30">
        <f>VLOOKUP(A15,'[3]Sheet1'!$A$472:$AE$518,6,FALSE)</f>
        <v>154</v>
      </c>
      <c r="G15" s="51">
        <f>VLOOKUP(A15,'[3]Sheet1'!$A$472:$AE$518,7,FALSE)/100</f>
        <v>0.035541195476575124</v>
      </c>
      <c r="H15" s="16">
        <f>VLOOKUP(A15,'[3]Sheet1'!$A$472:$AE$518,8,FALSE)</f>
        <v>168</v>
      </c>
      <c r="I15" s="17">
        <f>VLOOKUP(A15,'[3]Sheet1'!$A$472:$AE$518,9,FALSE)/100</f>
        <v>0.03574468085106383</v>
      </c>
      <c r="J15" s="30">
        <f>VLOOKUP(A15,'[3]Sheet1'!$A$472:$AE$518,10,FALSE)</f>
        <v>164</v>
      </c>
      <c r="K15" s="51">
        <f>VLOOKUP(A15,'[3]Sheet1'!$A$472:$AE$518,11,FALSE)/100</f>
        <v>0.03289209787404733</v>
      </c>
      <c r="L15" s="16">
        <f>VLOOKUP(A15,'[3]Sheet1'!$A$472:$AE$518,12,FALSE)</f>
        <v>22</v>
      </c>
      <c r="M15" s="17">
        <f>VLOOKUP(A15,'[3]Sheet1'!$A$472:$AE$518,13,FALSE)/100</f>
        <v>0.04112149532710281</v>
      </c>
      <c r="N15" s="16">
        <f>VLOOKUP(A15,'[3]Sheet1'!$A$472:$AE$518,14,FALSE)</f>
        <v>655</v>
      </c>
      <c r="O15" s="17">
        <f>VLOOKUP(A15,'[3]Sheet1'!$A$472:$AE$518,15,FALSE)/100</f>
        <v>0.037277331967446356</v>
      </c>
    </row>
    <row r="16" spans="1:15" ht="14.25">
      <c r="A16" s="12" t="s">
        <v>104</v>
      </c>
      <c r="B16" s="16">
        <f>VLOOKUP(A16,'[3]Sheet1'!$A$472:$AE$518,2,FALSE)</f>
        <v>0</v>
      </c>
      <c r="C16" s="17">
        <f>VLOOKUP(A16,'[3]Sheet1'!$A$472:$AE$518,3,FALSE)/100</f>
        <v>0</v>
      </c>
      <c r="D16" s="16">
        <f>VLOOKUP(A16,'[3]Sheet1'!$A$472:$AE$518,4,FALSE)</f>
        <v>13</v>
      </c>
      <c r="E16" s="17">
        <f>VLOOKUP(A16,'[3]Sheet1'!$A$472:$AE$518,5,FALSE)/100</f>
        <v>0.004411265693926026</v>
      </c>
      <c r="F16" s="30">
        <f>VLOOKUP(A16,'[3]Sheet1'!$A$472:$AE$518,6,FALSE)</f>
        <v>13</v>
      </c>
      <c r="G16" s="51">
        <f>VLOOKUP(A16,'[3]Sheet1'!$A$472:$AE$518,7,FALSE)/100</f>
        <v>0.003000230786983614</v>
      </c>
      <c r="H16" s="16">
        <f>VLOOKUP(A16,'[3]Sheet1'!$A$472:$AE$518,8,FALSE)</f>
        <v>16</v>
      </c>
      <c r="I16" s="17">
        <f>VLOOKUP(A16,'[3]Sheet1'!$A$472:$AE$518,9,FALSE)/100</f>
        <v>0.003404255319148936</v>
      </c>
      <c r="J16" s="30">
        <f>VLOOKUP(A16,'[3]Sheet1'!$A$472:$AE$518,10,FALSE)</f>
        <v>18</v>
      </c>
      <c r="K16" s="51">
        <f>VLOOKUP(A16,'[3]Sheet1'!$A$472:$AE$518,11,FALSE)/100</f>
        <v>0.0036101083032490976</v>
      </c>
      <c r="L16" s="16">
        <f>VLOOKUP(A16,'[3]Sheet1'!$A$472:$AE$518,12,FALSE)</f>
        <v>2</v>
      </c>
      <c r="M16" s="17">
        <f>VLOOKUP(A16,'[3]Sheet1'!$A$472:$AE$518,13,FALSE)/100</f>
        <v>0.003738317757009347</v>
      </c>
      <c r="N16" s="16">
        <f>VLOOKUP(A16,'[3]Sheet1'!$A$472:$AE$518,14,FALSE)</f>
        <v>62</v>
      </c>
      <c r="O16" s="17">
        <f>VLOOKUP(A16,'[3]Sheet1'!$A$472:$AE$518,15,FALSE)/100</f>
        <v>0.0035285413465369077</v>
      </c>
    </row>
    <row r="17" spans="1:15" ht="14.25">
      <c r="A17" s="12" t="s">
        <v>105</v>
      </c>
      <c r="B17" s="16">
        <f>VLOOKUP(A17,'[3]Sheet1'!$A$472:$AE$518,2,FALSE)</f>
        <v>6</v>
      </c>
      <c r="C17" s="17">
        <f>VLOOKUP(A17,'[3]Sheet1'!$A$472:$AE$518,3,FALSE)/100</f>
        <v>0.08571428571428572</v>
      </c>
      <c r="D17" s="16">
        <f>VLOOKUP(A17,'[3]Sheet1'!$A$472:$AE$518,4,FALSE)</f>
        <v>31</v>
      </c>
      <c r="E17" s="17">
        <f>VLOOKUP(A17,'[3]Sheet1'!$A$472:$AE$518,5,FALSE)/100</f>
        <v>0.01051917203936206</v>
      </c>
      <c r="F17" s="30">
        <f>VLOOKUP(A17,'[3]Sheet1'!$A$472:$AE$518,6,FALSE)</f>
        <v>52</v>
      </c>
      <c r="G17" s="51">
        <f>VLOOKUP(A17,'[3]Sheet1'!$A$472:$AE$518,7,FALSE)/100</f>
        <v>0.012000923147934456</v>
      </c>
      <c r="H17" s="16">
        <f>VLOOKUP(A17,'[3]Sheet1'!$A$472:$AE$518,8,FALSE)</f>
        <v>45</v>
      </c>
      <c r="I17" s="17">
        <f>VLOOKUP(A17,'[3]Sheet1'!$A$472:$AE$518,9,FALSE)/100</f>
        <v>0.009574468085106383</v>
      </c>
      <c r="J17" s="30">
        <f>VLOOKUP(A17,'[3]Sheet1'!$A$472:$AE$518,10,FALSE)</f>
        <v>52</v>
      </c>
      <c r="K17" s="51">
        <f>VLOOKUP(A17,'[3]Sheet1'!$A$472:$AE$518,11,FALSE)/100</f>
        <v>0.010429201764941836</v>
      </c>
      <c r="L17" s="16">
        <f>VLOOKUP(A17,'[3]Sheet1'!$A$472:$AE$518,12,FALSE)</f>
        <v>7</v>
      </c>
      <c r="M17" s="17">
        <f>VLOOKUP(A17,'[3]Sheet1'!$A$472:$AE$518,13,FALSE)/100</f>
        <v>0.013084112149532711</v>
      </c>
      <c r="N17" s="16">
        <f>VLOOKUP(A17,'[3]Sheet1'!$A$472:$AE$518,14,FALSE)</f>
        <v>193</v>
      </c>
      <c r="O17" s="17">
        <f>VLOOKUP(A17,'[3]Sheet1'!$A$472:$AE$518,15,FALSE)/100</f>
        <v>0.01098400774002618</v>
      </c>
    </row>
    <row r="18" spans="1:15" ht="14.25">
      <c r="A18" s="12" t="s">
        <v>106</v>
      </c>
      <c r="B18" s="16">
        <f>VLOOKUP(A18,'[3]Sheet1'!$A$472:$AE$518,2,FALSE)</f>
        <v>3</v>
      </c>
      <c r="C18" s="17">
        <f>VLOOKUP(A18,'[3]Sheet1'!$A$472:$AE$518,3,FALSE)/100</f>
        <v>0.04285714285714286</v>
      </c>
      <c r="D18" s="16">
        <f>VLOOKUP(A18,'[3]Sheet1'!$A$472:$AE$518,4,FALSE)</f>
        <v>57</v>
      </c>
      <c r="E18" s="17">
        <f>VLOOKUP(A18,'[3]Sheet1'!$A$472:$AE$518,5,FALSE)/100</f>
        <v>0.019341703427214117</v>
      </c>
      <c r="F18" s="30">
        <f>VLOOKUP(A18,'[3]Sheet1'!$A$472:$AE$518,6,FALSE)</f>
        <v>71</v>
      </c>
      <c r="G18" s="51">
        <f>VLOOKUP(A18,'[3]Sheet1'!$A$472:$AE$518,7,FALSE)/100</f>
        <v>0.016385875836602816</v>
      </c>
      <c r="H18" s="16">
        <f>VLOOKUP(A18,'[3]Sheet1'!$A$472:$AE$518,8,FALSE)</f>
        <v>83</v>
      </c>
      <c r="I18" s="17">
        <f>VLOOKUP(A18,'[3]Sheet1'!$A$472:$AE$518,9,FALSE)/100</f>
        <v>0.017659574468085106</v>
      </c>
      <c r="J18" s="30">
        <f>VLOOKUP(A18,'[3]Sheet1'!$A$472:$AE$518,10,FALSE)</f>
        <v>101</v>
      </c>
      <c r="K18" s="51">
        <f>VLOOKUP(A18,'[3]Sheet1'!$A$472:$AE$518,11,FALSE)/100</f>
        <v>0.020256718812675493</v>
      </c>
      <c r="L18" s="16">
        <f>VLOOKUP(A18,'[3]Sheet1'!$A$472:$AE$518,12,FALSE)</f>
        <v>13</v>
      </c>
      <c r="M18" s="17">
        <f>VLOOKUP(A18,'[3]Sheet1'!$A$472:$AE$518,13,FALSE)/100</f>
        <v>0.024299065420560748</v>
      </c>
      <c r="N18" s="16">
        <f>VLOOKUP(A18,'[3]Sheet1'!$A$472:$AE$518,14,FALSE)</f>
        <v>328</v>
      </c>
      <c r="O18" s="17">
        <f>VLOOKUP(A18,'[3]Sheet1'!$A$472:$AE$518,15,FALSE)/100</f>
        <v>0.018667121962324285</v>
      </c>
    </row>
    <row r="19" spans="1:15" ht="14.25">
      <c r="A19" s="12" t="s">
        <v>107</v>
      </c>
      <c r="B19" s="16">
        <f>VLOOKUP(A19,'[3]Sheet1'!$A$472:$AE$518,2,FALSE)</f>
        <v>2</v>
      </c>
      <c r="C19" s="17">
        <f>VLOOKUP(A19,'[3]Sheet1'!$A$472:$AE$518,3,FALSE)/100</f>
        <v>0.02857142857142857</v>
      </c>
      <c r="D19" s="16">
        <f>VLOOKUP(A19,'[3]Sheet1'!$A$472:$AE$518,4,FALSE)</f>
        <v>35</v>
      </c>
      <c r="E19" s="17">
        <f>VLOOKUP(A19,'[3]Sheet1'!$A$472:$AE$518,5,FALSE)/100</f>
        <v>0.011876484560570071</v>
      </c>
      <c r="F19" s="30">
        <f>VLOOKUP(A19,'[3]Sheet1'!$A$472:$AE$518,6,FALSE)</f>
        <v>51</v>
      </c>
      <c r="G19" s="51">
        <f>VLOOKUP(A19,'[3]Sheet1'!$A$472:$AE$518,7,FALSE)/100</f>
        <v>0.011770136164320332</v>
      </c>
      <c r="H19" s="16">
        <f>VLOOKUP(A19,'[3]Sheet1'!$A$472:$AE$518,8,FALSE)</f>
        <v>65</v>
      </c>
      <c r="I19" s="17">
        <f>VLOOKUP(A19,'[3]Sheet1'!$A$472:$AE$518,9,FALSE)/100</f>
        <v>0.013829787234042552</v>
      </c>
      <c r="J19" s="30">
        <f>VLOOKUP(A19,'[3]Sheet1'!$A$472:$AE$518,10,FALSE)</f>
        <v>68</v>
      </c>
      <c r="K19" s="51">
        <f>VLOOKUP(A19,'[3]Sheet1'!$A$472:$AE$518,11,FALSE)/100</f>
        <v>0.013638186923385483</v>
      </c>
      <c r="L19" s="16">
        <f>VLOOKUP(A19,'[3]Sheet1'!$A$472:$AE$518,12,FALSE)</f>
        <v>9</v>
      </c>
      <c r="M19" s="17">
        <f>VLOOKUP(A19,'[3]Sheet1'!$A$472:$AE$518,13,FALSE)/100</f>
        <v>0.016822429906542057</v>
      </c>
      <c r="N19" s="16">
        <f>VLOOKUP(A19,'[3]Sheet1'!$A$472:$AE$518,14,FALSE)</f>
        <v>230</v>
      </c>
      <c r="O19" s="17">
        <f>VLOOKUP(A19,'[3]Sheet1'!$A$472:$AE$518,15,FALSE)/100</f>
        <v>0.013089750156507882</v>
      </c>
    </row>
    <row r="20" spans="1:15" ht="14.25">
      <c r="A20" s="12" t="s">
        <v>108</v>
      </c>
      <c r="B20" s="16">
        <f>VLOOKUP(A20,'[3]Sheet1'!$A$472:$AE$518,2,FALSE)</f>
        <v>5</v>
      </c>
      <c r="C20" s="17">
        <f>VLOOKUP(A20,'[3]Sheet1'!$A$472:$AE$518,3,FALSE)/100</f>
        <v>0.07142857142857142</v>
      </c>
      <c r="D20" s="16">
        <f>VLOOKUP(A20,'[3]Sheet1'!$A$472:$AE$518,4,FALSE)</f>
        <v>79</v>
      </c>
      <c r="E20" s="17">
        <f>VLOOKUP(A20,'[3]Sheet1'!$A$472:$AE$518,5,FALSE)/100</f>
        <v>0.02680692229385816</v>
      </c>
      <c r="F20" s="30">
        <f>VLOOKUP(A20,'[3]Sheet1'!$A$472:$AE$518,6,FALSE)</f>
        <v>88</v>
      </c>
      <c r="G20" s="51">
        <f>VLOOKUP(A20,'[3]Sheet1'!$A$472:$AE$518,7,FALSE)/100</f>
        <v>0.02030925455804293</v>
      </c>
      <c r="H20" s="16">
        <f>VLOOKUP(A20,'[3]Sheet1'!$A$472:$AE$518,8,FALSE)</f>
        <v>97</v>
      </c>
      <c r="I20" s="17">
        <f>VLOOKUP(A20,'[3]Sheet1'!$A$472:$AE$518,9,FALSE)/100</f>
        <v>0.020638297872340425</v>
      </c>
      <c r="J20" s="30">
        <f>VLOOKUP(A20,'[3]Sheet1'!$A$472:$AE$518,10,FALSE)</f>
        <v>132</v>
      </c>
      <c r="K20" s="51">
        <f>VLOOKUP(A20,'[3]Sheet1'!$A$472:$AE$518,11,FALSE)/100</f>
        <v>0.026474127557160044</v>
      </c>
      <c r="L20" s="16">
        <f>VLOOKUP(A20,'[3]Sheet1'!$A$472:$AE$518,12,FALSE)</f>
        <v>17</v>
      </c>
      <c r="M20" s="17">
        <f>VLOOKUP(A20,'[3]Sheet1'!$A$472:$AE$518,13,FALSE)/100</f>
        <v>0.03177570093457943</v>
      </c>
      <c r="N20" s="16">
        <f>VLOOKUP(A20,'[3]Sheet1'!$A$472:$AE$518,14,FALSE)</f>
        <v>418</v>
      </c>
      <c r="O20" s="17">
        <f>VLOOKUP(A20,'[3]Sheet1'!$A$472:$AE$518,15,FALSE)/100</f>
        <v>0.023789198110523026</v>
      </c>
    </row>
    <row r="21" spans="1:15" ht="14.25">
      <c r="A21" s="12" t="s">
        <v>109</v>
      </c>
      <c r="B21" s="16">
        <f>VLOOKUP(A21,'[3]Sheet1'!$A$472:$AE$518,2,FALSE)</f>
        <v>0</v>
      </c>
      <c r="C21" s="17">
        <f>VLOOKUP(A21,'[3]Sheet1'!$A$472:$AE$518,3,FALSE)/100</f>
        <v>0</v>
      </c>
      <c r="D21" s="16">
        <f>VLOOKUP(A21,'[3]Sheet1'!$A$472:$AE$518,4,FALSE)</f>
        <v>2</v>
      </c>
      <c r="E21" s="17">
        <f>VLOOKUP(A21,'[3]Sheet1'!$A$472:$AE$518,5,FALSE)/100</f>
        <v>0.000678656260604004</v>
      </c>
      <c r="F21" s="30">
        <f>VLOOKUP(A21,'[3]Sheet1'!$A$472:$AE$518,6,FALSE)</f>
        <v>2</v>
      </c>
      <c r="G21" s="51">
        <f>VLOOKUP(A21,'[3]Sheet1'!$A$472:$AE$518,7,FALSE)/100</f>
        <v>0.0004615739672282484</v>
      </c>
      <c r="H21" s="16">
        <f>VLOOKUP(A21,'[3]Sheet1'!$A$472:$AE$518,8,FALSE)</f>
        <v>1</v>
      </c>
      <c r="I21" s="17">
        <f>VLOOKUP(A21,'[3]Sheet1'!$A$472:$AE$518,9,FALSE)/100</f>
        <v>0.0002127659574468085</v>
      </c>
      <c r="J21" s="30">
        <f>VLOOKUP(A21,'[3]Sheet1'!$A$472:$AE$518,10,FALSE)</f>
        <v>13</v>
      </c>
      <c r="K21" s="51">
        <f>VLOOKUP(A21,'[3]Sheet1'!$A$472:$AE$518,11,FALSE)/100</f>
        <v>0.002607300441235459</v>
      </c>
      <c r="L21" s="16">
        <f>VLOOKUP(A21,'[3]Sheet1'!$A$472:$AE$518,12,FALSE)</f>
        <v>2</v>
      </c>
      <c r="M21" s="17">
        <f>VLOOKUP(A21,'[3]Sheet1'!$A$472:$AE$518,13,FALSE)/100</f>
        <v>0.003738317757009347</v>
      </c>
      <c r="N21" s="16">
        <f>VLOOKUP(A21,'[3]Sheet1'!$A$472:$AE$518,14,FALSE)</f>
        <v>20</v>
      </c>
      <c r="O21" s="17">
        <f>VLOOKUP(A21,'[3]Sheet1'!$A$472:$AE$518,15,FALSE)/100</f>
        <v>0.0011382391440441636</v>
      </c>
    </row>
    <row r="22" spans="1:15" ht="14.25">
      <c r="A22" s="12" t="s">
        <v>110</v>
      </c>
      <c r="B22" s="16">
        <f>VLOOKUP(A22,'[3]Sheet1'!$A$472:$AE$518,2,FALSE)</f>
        <v>3</v>
      </c>
      <c r="C22" s="17">
        <f>VLOOKUP(A22,'[3]Sheet1'!$A$472:$AE$518,3,FALSE)/100</f>
        <v>0.04285714285714286</v>
      </c>
      <c r="D22" s="16">
        <f>VLOOKUP(A22,'[3]Sheet1'!$A$472:$AE$518,4,FALSE)</f>
        <v>11</v>
      </c>
      <c r="E22" s="17">
        <f>VLOOKUP(A22,'[3]Sheet1'!$A$472:$AE$518,5,FALSE)/100</f>
        <v>0.0037326094333220215</v>
      </c>
      <c r="F22" s="30">
        <f>VLOOKUP(A22,'[3]Sheet1'!$A$472:$AE$518,6,FALSE)</f>
        <v>14</v>
      </c>
      <c r="G22" s="51">
        <f>VLOOKUP(A22,'[3]Sheet1'!$A$472:$AE$518,7,FALSE)/100</f>
        <v>0.0032310177705977385</v>
      </c>
      <c r="H22" s="16">
        <f>VLOOKUP(A22,'[3]Sheet1'!$A$472:$AE$518,8,FALSE)</f>
        <v>14</v>
      </c>
      <c r="I22" s="17">
        <f>VLOOKUP(A22,'[3]Sheet1'!$A$472:$AE$518,9,FALSE)/100</f>
        <v>0.002978723404255319</v>
      </c>
      <c r="J22" s="30">
        <f>VLOOKUP(A22,'[3]Sheet1'!$A$472:$AE$518,10,FALSE)</f>
        <v>24</v>
      </c>
      <c r="K22" s="51">
        <f>VLOOKUP(A22,'[3]Sheet1'!$A$472:$AE$518,11,FALSE)/100</f>
        <v>0.004813477737665464</v>
      </c>
      <c r="L22" s="16">
        <f>VLOOKUP(A22,'[3]Sheet1'!$A$472:$AE$518,12,FALSE)</f>
        <v>0</v>
      </c>
      <c r="M22" s="17">
        <f>VLOOKUP(A22,'[3]Sheet1'!$A$472:$AE$518,13,FALSE)/100</f>
        <v>0</v>
      </c>
      <c r="N22" s="16">
        <f>VLOOKUP(A22,'[3]Sheet1'!$A$472:$AE$518,14,FALSE)</f>
        <v>66</v>
      </c>
      <c r="O22" s="17">
        <f>VLOOKUP(A22,'[3]Sheet1'!$A$472:$AE$518,15,FALSE)/100</f>
        <v>0.0037561891753457406</v>
      </c>
    </row>
    <row r="23" spans="1:15" ht="14.25">
      <c r="A23" s="12" t="s">
        <v>111</v>
      </c>
      <c r="B23" s="16">
        <f>VLOOKUP(A23,'[3]Sheet1'!$A$472:$AE$518,2,FALSE)</f>
        <v>1</v>
      </c>
      <c r="C23" s="17">
        <f>VLOOKUP(A23,'[3]Sheet1'!$A$472:$AE$518,3,FALSE)/100</f>
        <v>0.014285714285714285</v>
      </c>
      <c r="D23" s="16">
        <f>VLOOKUP(A23,'[3]Sheet1'!$A$472:$AE$518,4,FALSE)</f>
        <v>18</v>
      </c>
      <c r="E23" s="17">
        <f>VLOOKUP(A23,'[3]Sheet1'!$A$472:$AE$518,5,FALSE)/100</f>
        <v>0.006107906345436036</v>
      </c>
      <c r="F23" s="30">
        <f>VLOOKUP(A23,'[3]Sheet1'!$A$472:$AE$518,6,FALSE)</f>
        <v>51</v>
      </c>
      <c r="G23" s="51">
        <f>VLOOKUP(A23,'[3]Sheet1'!$A$472:$AE$518,7,FALSE)/100</f>
        <v>0.011770136164320332</v>
      </c>
      <c r="H23" s="16">
        <f>VLOOKUP(A23,'[3]Sheet1'!$A$472:$AE$518,8,FALSE)</f>
        <v>30</v>
      </c>
      <c r="I23" s="17">
        <f>VLOOKUP(A23,'[3]Sheet1'!$A$472:$AE$518,9,FALSE)/100</f>
        <v>0.006382978723404254</v>
      </c>
      <c r="J23" s="30">
        <f>VLOOKUP(A23,'[3]Sheet1'!$A$472:$AE$518,10,FALSE)</f>
        <v>62</v>
      </c>
      <c r="K23" s="51">
        <f>VLOOKUP(A23,'[3]Sheet1'!$A$472:$AE$518,11,FALSE)/100</f>
        <v>0.012434817488969114</v>
      </c>
      <c r="L23" s="16">
        <f>VLOOKUP(A23,'[3]Sheet1'!$A$472:$AE$518,12,FALSE)</f>
        <v>4</v>
      </c>
      <c r="M23" s="17">
        <f>VLOOKUP(A23,'[3]Sheet1'!$A$472:$AE$518,13,FALSE)/100</f>
        <v>0.007476635514018694</v>
      </c>
      <c r="N23" s="16">
        <f>VLOOKUP(A23,'[3]Sheet1'!$A$472:$AE$518,14,FALSE)</f>
        <v>166</v>
      </c>
      <c r="O23" s="17">
        <f>VLOOKUP(A23,'[3]Sheet1'!$A$472:$AE$518,15,FALSE)/100</f>
        <v>0.009447384895566558</v>
      </c>
    </row>
    <row r="24" spans="1:15" ht="14.25">
      <c r="A24" s="12" t="s">
        <v>112</v>
      </c>
      <c r="B24" s="16">
        <f>VLOOKUP(A24,'[3]Sheet1'!$A$472:$AE$518,2,FALSE)</f>
        <v>10</v>
      </c>
      <c r="C24" s="17">
        <f>VLOOKUP(A24,'[3]Sheet1'!$A$472:$AE$518,3,FALSE)/100</f>
        <v>0.14285714285714285</v>
      </c>
      <c r="D24" s="16">
        <f>VLOOKUP(A24,'[3]Sheet1'!$A$472:$AE$518,4,FALSE)</f>
        <v>37</v>
      </c>
      <c r="E24" s="17">
        <f>VLOOKUP(A24,'[3]Sheet1'!$A$472:$AE$518,5,FALSE)/100</f>
        <v>0.012555140821174076</v>
      </c>
      <c r="F24" s="30">
        <f>VLOOKUP(A24,'[3]Sheet1'!$A$472:$AE$518,6,FALSE)</f>
        <v>32</v>
      </c>
      <c r="G24" s="51">
        <f>VLOOKUP(A24,'[3]Sheet1'!$A$472:$AE$518,7,FALSE)/100</f>
        <v>0.007385183475651974</v>
      </c>
      <c r="H24" s="16">
        <f>VLOOKUP(A24,'[3]Sheet1'!$A$472:$AE$518,8,FALSE)</f>
        <v>43</v>
      </c>
      <c r="I24" s="17">
        <f>VLOOKUP(A24,'[3]Sheet1'!$A$472:$AE$518,9,FALSE)/100</f>
        <v>0.009148936170212764</v>
      </c>
      <c r="J24" s="30">
        <f>VLOOKUP(A24,'[3]Sheet1'!$A$472:$AE$518,10,FALSE)</f>
        <v>40</v>
      </c>
      <c r="K24" s="51">
        <f>VLOOKUP(A24,'[3]Sheet1'!$A$472:$AE$518,11,FALSE)/100</f>
        <v>0.008022462896109106</v>
      </c>
      <c r="L24" s="16">
        <f>VLOOKUP(A24,'[3]Sheet1'!$A$472:$AE$518,12,FALSE)</f>
        <v>6</v>
      </c>
      <c r="M24" s="17">
        <f>VLOOKUP(A24,'[3]Sheet1'!$A$472:$AE$518,13,FALSE)/100</f>
        <v>0.011214953271028037</v>
      </c>
      <c r="N24" s="16">
        <f>VLOOKUP(A24,'[3]Sheet1'!$A$472:$AE$518,14,FALSE)</f>
        <v>168</v>
      </c>
      <c r="O24" s="17">
        <f>VLOOKUP(A24,'[3]Sheet1'!$A$472:$AE$518,15,FALSE)/100</f>
        <v>0.009561208809970974</v>
      </c>
    </row>
    <row r="25" spans="1:15" ht="14.25">
      <c r="A25" s="12" t="s">
        <v>113</v>
      </c>
      <c r="B25" s="16">
        <f>VLOOKUP(A25,'[3]Sheet1'!$A$472:$AE$518,2,FALSE)</f>
        <v>2</v>
      </c>
      <c r="C25" s="17">
        <f>VLOOKUP(A25,'[3]Sheet1'!$A$472:$AE$518,3,FALSE)/100</f>
        <v>0.02857142857142857</v>
      </c>
      <c r="D25" s="16">
        <f>VLOOKUP(A25,'[3]Sheet1'!$A$472:$AE$518,4,FALSE)</f>
        <v>9</v>
      </c>
      <c r="E25" s="17">
        <f>VLOOKUP(A25,'[3]Sheet1'!$A$472:$AE$518,5,FALSE)/100</f>
        <v>0.003053953172718018</v>
      </c>
      <c r="F25" s="30">
        <f>VLOOKUP(A25,'[3]Sheet1'!$A$472:$AE$518,6,FALSE)</f>
        <v>18</v>
      </c>
      <c r="G25" s="51">
        <f>VLOOKUP(A25,'[3]Sheet1'!$A$472:$AE$518,7,FALSE)/100</f>
        <v>0.004154165705054236</v>
      </c>
      <c r="H25" s="16">
        <f>VLOOKUP(A25,'[3]Sheet1'!$A$472:$AE$518,8,FALSE)</f>
        <v>20</v>
      </c>
      <c r="I25" s="17">
        <f>VLOOKUP(A25,'[3]Sheet1'!$A$472:$AE$518,9,FALSE)/100</f>
        <v>0.00425531914893617</v>
      </c>
      <c r="J25" s="30">
        <f>VLOOKUP(A25,'[3]Sheet1'!$A$472:$AE$518,10,FALSE)</f>
        <v>18</v>
      </c>
      <c r="K25" s="51">
        <f>VLOOKUP(A25,'[3]Sheet1'!$A$472:$AE$518,11,FALSE)/100</f>
        <v>0.0036101083032490976</v>
      </c>
      <c r="L25" s="16">
        <f>VLOOKUP(A25,'[3]Sheet1'!$A$472:$AE$518,12,FALSE)</f>
        <v>1</v>
      </c>
      <c r="M25" s="17">
        <f>VLOOKUP(A25,'[3]Sheet1'!$A$472:$AE$518,13,FALSE)/100</f>
        <v>0.0018691588785046734</v>
      </c>
      <c r="N25" s="16">
        <f>VLOOKUP(A25,'[3]Sheet1'!$A$472:$AE$518,14,FALSE)</f>
        <v>68</v>
      </c>
      <c r="O25" s="17">
        <f>VLOOKUP(A25,'[3]Sheet1'!$A$472:$AE$518,15,FALSE)/100</f>
        <v>0.003870013089750156</v>
      </c>
    </row>
    <row r="26" spans="1:15" ht="14.25">
      <c r="A26" s="12" t="s">
        <v>114</v>
      </c>
      <c r="B26" s="16">
        <f>VLOOKUP(A26,'[3]Sheet1'!$A$472:$AE$518,2,FALSE)</f>
        <v>0</v>
      </c>
      <c r="C26" s="17">
        <f>VLOOKUP(A26,'[3]Sheet1'!$A$472:$AE$518,3,FALSE)/100</f>
        <v>0</v>
      </c>
      <c r="D26" s="16">
        <f>VLOOKUP(A26,'[3]Sheet1'!$A$472:$AE$518,4,FALSE)</f>
        <v>11</v>
      </c>
      <c r="E26" s="17">
        <f>VLOOKUP(A26,'[3]Sheet1'!$A$472:$AE$518,5,FALSE)/100</f>
        <v>0.0037326094333220215</v>
      </c>
      <c r="F26" s="30">
        <f>VLOOKUP(A26,'[3]Sheet1'!$A$472:$AE$518,6,FALSE)</f>
        <v>9</v>
      </c>
      <c r="G26" s="51">
        <f>VLOOKUP(A26,'[3]Sheet1'!$A$472:$AE$518,7,FALSE)/100</f>
        <v>0.002077082852527118</v>
      </c>
      <c r="H26" s="16">
        <f>VLOOKUP(A26,'[3]Sheet1'!$A$472:$AE$518,8,FALSE)</f>
        <v>16</v>
      </c>
      <c r="I26" s="17">
        <f>VLOOKUP(A26,'[3]Sheet1'!$A$472:$AE$518,9,FALSE)/100</f>
        <v>0.003404255319148936</v>
      </c>
      <c r="J26" s="30">
        <f>VLOOKUP(A26,'[3]Sheet1'!$A$472:$AE$518,10,FALSE)</f>
        <v>16</v>
      </c>
      <c r="K26" s="51">
        <f>VLOOKUP(A26,'[3]Sheet1'!$A$472:$AE$518,11,FALSE)/100</f>
        <v>0.003208985158443642</v>
      </c>
      <c r="L26" s="16">
        <f>VLOOKUP(A26,'[3]Sheet1'!$A$472:$AE$518,12,FALSE)</f>
        <v>0</v>
      </c>
      <c r="M26" s="17">
        <f>VLOOKUP(A26,'[3]Sheet1'!$A$472:$AE$518,13,FALSE)/100</f>
        <v>0</v>
      </c>
      <c r="N26" s="16">
        <f>VLOOKUP(A26,'[3]Sheet1'!$A$472:$AE$518,14,FALSE)</f>
        <v>52</v>
      </c>
      <c r="O26" s="17">
        <f>VLOOKUP(A26,'[3]Sheet1'!$A$472:$AE$518,15,FALSE)/100</f>
        <v>0.0029594217745148254</v>
      </c>
    </row>
    <row r="27" spans="1:15" ht="14.25">
      <c r="A27" s="12" t="s">
        <v>115</v>
      </c>
      <c r="B27" s="16">
        <f>VLOOKUP(A27,'[3]Sheet1'!$A$472:$AE$518,2,FALSE)</f>
        <v>2</v>
      </c>
      <c r="C27" s="17">
        <f>VLOOKUP(A27,'[3]Sheet1'!$A$472:$AE$518,3,FALSE)/100</f>
        <v>0.02857142857142857</v>
      </c>
      <c r="D27" s="16">
        <f>VLOOKUP(A27,'[3]Sheet1'!$A$472:$AE$518,4,FALSE)</f>
        <v>15</v>
      </c>
      <c r="E27" s="17">
        <f>VLOOKUP(A27,'[3]Sheet1'!$A$472:$AE$518,5,FALSE)/100</f>
        <v>0.00508992195453003</v>
      </c>
      <c r="F27" s="30">
        <f>VLOOKUP(A27,'[3]Sheet1'!$A$472:$AE$518,6,FALSE)</f>
        <v>10</v>
      </c>
      <c r="G27" s="51">
        <f>VLOOKUP(A27,'[3]Sheet1'!$A$472:$AE$518,7,FALSE)/100</f>
        <v>0.0023078698361412415</v>
      </c>
      <c r="H27" s="16">
        <f>VLOOKUP(A27,'[3]Sheet1'!$A$472:$AE$518,8,FALSE)</f>
        <v>14</v>
      </c>
      <c r="I27" s="17">
        <f>VLOOKUP(A27,'[3]Sheet1'!$A$472:$AE$518,9,FALSE)/100</f>
        <v>0.002978723404255319</v>
      </c>
      <c r="J27" s="30">
        <f>VLOOKUP(A27,'[3]Sheet1'!$A$472:$AE$518,10,FALSE)</f>
        <v>18</v>
      </c>
      <c r="K27" s="51">
        <f>VLOOKUP(A27,'[3]Sheet1'!$A$472:$AE$518,11,FALSE)/100</f>
        <v>0.0036101083032490976</v>
      </c>
      <c r="L27" s="16">
        <f>VLOOKUP(A27,'[3]Sheet1'!$A$472:$AE$518,12,FALSE)</f>
        <v>1</v>
      </c>
      <c r="M27" s="17">
        <f>VLOOKUP(A27,'[3]Sheet1'!$A$472:$AE$518,13,FALSE)/100</f>
        <v>0.0018691588785046734</v>
      </c>
      <c r="N27" s="16">
        <f>VLOOKUP(A27,'[3]Sheet1'!$A$472:$AE$518,14,FALSE)</f>
        <v>60</v>
      </c>
      <c r="O27" s="17">
        <f>VLOOKUP(A27,'[3]Sheet1'!$A$472:$AE$518,15,FALSE)/100</f>
        <v>0.0034147174321324915</v>
      </c>
    </row>
    <row r="28" spans="1:15" ht="14.25">
      <c r="A28" s="12" t="s">
        <v>116</v>
      </c>
      <c r="B28" s="16">
        <f>VLOOKUP(A28,'[3]Sheet1'!$A$472:$AE$518,2,FALSE)</f>
        <v>2</v>
      </c>
      <c r="C28" s="17">
        <f>VLOOKUP(A28,'[3]Sheet1'!$A$472:$AE$518,3,FALSE)/100</f>
        <v>0.02857142857142857</v>
      </c>
      <c r="D28" s="16">
        <f>VLOOKUP(A28,'[3]Sheet1'!$A$472:$AE$518,4,FALSE)</f>
        <v>38</v>
      </c>
      <c r="E28" s="17">
        <f>VLOOKUP(A28,'[3]Sheet1'!$A$472:$AE$518,5,FALSE)/100</f>
        <v>0.012894468951476078</v>
      </c>
      <c r="F28" s="30">
        <f>VLOOKUP(A28,'[3]Sheet1'!$A$472:$AE$518,6,FALSE)</f>
        <v>58</v>
      </c>
      <c r="G28" s="51">
        <f>VLOOKUP(A28,'[3]Sheet1'!$A$472:$AE$518,7,FALSE)/100</f>
        <v>0.013385645049619201</v>
      </c>
      <c r="H28" s="16">
        <f>VLOOKUP(A28,'[3]Sheet1'!$A$472:$AE$518,8,FALSE)</f>
        <v>98</v>
      </c>
      <c r="I28" s="17">
        <f>VLOOKUP(A28,'[3]Sheet1'!$A$472:$AE$518,9,FALSE)/100</f>
        <v>0.020851063829787235</v>
      </c>
      <c r="J28" s="30">
        <f>VLOOKUP(A28,'[3]Sheet1'!$A$472:$AE$518,10,FALSE)</f>
        <v>90</v>
      </c>
      <c r="K28" s="51">
        <f>VLOOKUP(A28,'[3]Sheet1'!$A$472:$AE$518,11,FALSE)/100</f>
        <v>0.018050541516245487</v>
      </c>
      <c r="L28" s="16">
        <f>VLOOKUP(A28,'[3]Sheet1'!$A$472:$AE$518,12,FALSE)</f>
        <v>18</v>
      </c>
      <c r="M28" s="17">
        <f>VLOOKUP(A28,'[3]Sheet1'!$A$472:$AE$518,13,FALSE)/100</f>
        <v>0.03364485981308411</v>
      </c>
      <c r="N28" s="16">
        <f>VLOOKUP(A28,'[3]Sheet1'!$A$472:$AE$518,14,FALSE)</f>
        <v>304</v>
      </c>
      <c r="O28" s="17">
        <f>VLOOKUP(A28,'[3]Sheet1'!$A$472:$AE$518,15,FALSE)/100</f>
        <v>0.01730123498947129</v>
      </c>
    </row>
    <row r="29" spans="1:15" ht="14.25">
      <c r="A29" s="12" t="s">
        <v>117</v>
      </c>
      <c r="B29" s="16">
        <f>VLOOKUP(A29,'[3]Sheet1'!$A$472:$AE$518,2,FALSE)</f>
        <v>0</v>
      </c>
      <c r="C29" s="17">
        <f>VLOOKUP(A29,'[3]Sheet1'!$A$472:$AE$518,3,FALSE)/100</f>
        <v>0</v>
      </c>
      <c r="D29" s="16">
        <f>VLOOKUP(A29,'[3]Sheet1'!$A$472:$AE$518,4,FALSE)</f>
        <v>18</v>
      </c>
      <c r="E29" s="17">
        <f>VLOOKUP(A29,'[3]Sheet1'!$A$472:$AE$518,5,FALSE)/100</f>
        <v>0.006107906345436036</v>
      </c>
      <c r="F29" s="30">
        <f>VLOOKUP(A29,'[3]Sheet1'!$A$472:$AE$518,6,FALSE)</f>
        <v>16</v>
      </c>
      <c r="G29" s="51">
        <f>VLOOKUP(A29,'[3]Sheet1'!$A$472:$AE$518,7,FALSE)/100</f>
        <v>0.003692591737825987</v>
      </c>
      <c r="H29" s="16">
        <f>VLOOKUP(A29,'[3]Sheet1'!$A$472:$AE$518,8,FALSE)</f>
        <v>27</v>
      </c>
      <c r="I29" s="17">
        <f>VLOOKUP(A29,'[3]Sheet1'!$A$472:$AE$518,9,FALSE)/100</f>
        <v>0.00574468085106383</v>
      </c>
      <c r="J29" s="30">
        <f>VLOOKUP(A29,'[3]Sheet1'!$A$472:$AE$518,10,FALSE)</f>
        <v>18</v>
      </c>
      <c r="K29" s="51">
        <f>VLOOKUP(A29,'[3]Sheet1'!$A$472:$AE$518,11,FALSE)/100</f>
        <v>0.0036101083032490976</v>
      </c>
      <c r="L29" s="16">
        <f>VLOOKUP(A29,'[3]Sheet1'!$A$472:$AE$518,12,FALSE)</f>
        <v>3</v>
      </c>
      <c r="M29" s="17">
        <f>VLOOKUP(A29,'[3]Sheet1'!$A$472:$AE$518,13,FALSE)/100</f>
        <v>0.005607476635514018</v>
      </c>
      <c r="N29" s="16">
        <f>VLOOKUP(A29,'[3]Sheet1'!$A$472:$AE$518,14,FALSE)</f>
        <v>82</v>
      </c>
      <c r="O29" s="17">
        <f>VLOOKUP(A29,'[3]Sheet1'!$A$472:$AE$518,15,FALSE)/100</f>
        <v>0.004666780490581071</v>
      </c>
    </row>
    <row r="30" spans="1:15" ht="14.25">
      <c r="A30" s="12" t="s">
        <v>118</v>
      </c>
      <c r="B30" s="16">
        <f>VLOOKUP(A30,'[3]Sheet1'!$A$472:$AE$518,2,FALSE)</f>
        <v>2</v>
      </c>
      <c r="C30" s="17">
        <f>VLOOKUP(A30,'[3]Sheet1'!$A$472:$AE$518,3,FALSE)/100</f>
        <v>0.02857142857142857</v>
      </c>
      <c r="D30" s="16">
        <f>VLOOKUP(A30,'[3]Sheet1'!$A$472:$AE$518,4,FALSE)</f>
        <v>113</v>
      </c>
      <c r="E30" s="17">
        <f>VLOOKUP(A30,'[3]Sheet1'!$A$472:$AE$518,5,FALSE)/100</f>
        <v>0.03834407872412623</v>
      </c>
      <c r="F30" s="30">
        <f>VLOOKUP(A30,'[3]Sheet1'!$A$472:$AE$518,6,FALSE)</f>
        <v>181</v>
      </c>
      <c r="G30" s="51">
        <f>VLOOKUP(A30,'[3]Sheet1'!$A$472:$AE$518,7,FALSE)/100</f>
        <v>0.041772444034156475</v>
      </c>
      <c r="H30" s="16">
        <f>VLOOKUP(A30,'[3]Sheet1'!$A$472:$AE$518,8,FALSE)</f>
        <v>187</v>
      </c>
      <c r="I30" s="17">
        <f>VLOOKUP(A30,'[3]Sheet1'!$A$472:$AE$518,9,FALSE)/100</f>
        <v>0.039787234042553195</v>
      </c>
      <c r="J30" s="30">
        <f>VLOOKUP(A30,'[3]Sheet1'!$A$472:$AE$518,10,FALSE)</f>
        <v>157</v>
      </c>
      <c r="K30" s="51">
        <f>VLOOKUP(A30,'[3]Sheet1'!$A$472:$AE$518,11,FALSE)/100</f>
        <v>0.03148816686722824</v>
      </c>
      <c r="L30" s="16">
        <f>VLOOKUP(A30,'[3]Sheet1'!$A$472:$AE$518,12,FALSE)</f>
        <v>29</v>
      </c>
      <c r="M30" s="17">
        <f>VLOOKUP(A30,'[3]Sheet1'!$A$472:$AE$518,13,FALSE)/100</f>
        <v>0.054205607476635526</v>
      </c>
      <c r="N30" s="16">
        <f>VLOOKUP(A30,'[3]Sheet1'!$A$472:$AE$518,14,FALSE)</f>
        <v>669</v>
      </c>
      <c r="O30" s="17">
        <f>VLOOKUP(A30,'[3]Sheet1'!$A$472:$AE$518,15,FALSE)/100</f>
        <v>0.03807409936827727</v>
      </c>
    </row>
    <row r="31" spans="1:15" ht="14.25">
      <c r="A31" s="12" t="s">
        <v>119</v>
      </c>
      <c r="B31" s="16">
        <f>VLOOKUP(A31,'[3]Sheet1'!$A$472:$AE$518,2,FALSE)</f>
        <v>2</v>
      </c>
      <c r="C31" s="17">
        <f>VLOOKUP(A31,'[3]Sheet1'!$A$472:$AE$518,3,FALSE)/100</f>
        <v>0.02857142857142857</v>
      </c>
      <c r="D31" s="16">
        <f>VLOOKUP(A31,'[3]Sheet1'!$A$472:$AE$518,4,FALSE)</f>
        <v>68</v>
      </c>
      <c r="E31" s="17">
        <f>VLOOKUP(A31,'[3]Sheet1'!$A$472:$AE$518,5,FALSE)/100</f>
        <v>0.02307431286053614</v>
      </c>
      <c r="F31" s="30">
        <f>VLOOKUP(A31,'[3]Sheet1'!$A$472:$AE$518,6,FALSE)</f>
        <v>95</v>
      </c>
      <c r="G31" s="51">
        <f>VLOOKUP(A31,'[3]Sheet1'!$A$472:$AE$518,7,FALSE)/100</f>
        <v>0.0219247634433418</v>
      </c>
      <c r="H31" s="16">
        <f>VLOOKUP(A31,'[3]Sheet1'!$A$472:$AE$518,8,FALSE)</f>
        <v>106</v>
      </c>
      <c r="I31" s="17">
        <f>VLOOKUP(A31,'[3]Sheet1'!$A$472:$AE$518,9,FALSE)/100</f>
        <v>0.0225531914893617</v>
      </c>
      <c r="J31" s="30">
        <f>VLOOKUP(A31,'[3]Sheet1'!$A$472:$AE$518,10,FALSE)</f>
        <v>105</v>
      </c>
      <c r="K31" s="51">
        <f>VLOOKUP(A31,'[3]Sheet1'!$A$472:$AE$518,11,FALSE)/100</f>
        <v>0.0210589651022864</v>
      </c>
      <c r="L31" s="16">
        <f>VLOOKUP(A31,'[3]Sheet1'!$A$472:$AE$518,12,FALSE)</f>
        <v>9</v>
      </c>
      <c r="M31" s="17">
        <f>VLOOKUP(A31,'[3]Sheet1'!$A$472:$AE$518,13,FALSE)/100</f>
        <v>0.016822429906542057</v>
      </c>
      <c r="N31" s="16">
        <f>VLOOKUP(A31,'[3]Sheet1'!$A$472:$AE$518,14,FALSE)</f>
        <v>385</v>
      </c>
      <c r="O31" s="17">
        <f>VLOOKUP(A31,'[3]Sheet1'!$A$472:$AE$518,15,FALSE)/100</f>
        <v>0.02191110352285015</v>
      </c>
    </row>
    <row r="32" spans="1:15" ht="14.25">
      <c r="A32" s="12" t="s">
        <v>120</v>
      </c>
      <c r="B32" s="16">
        <f>VLOOKUP(A32,'[3]Sheet1'!$A$472:$AE$518,2,FALSE)</f>
        <v>1</v>
      </c>
      <c r="C32" s="17">
        <f>VLOOKUP(A32,'[3]Sheet1'!$A$472:$AE$518,3,FALSE)/100</f>
        <v>0.014285714285714285</v>
      </c>
      <c r="D32" s="16">
        <f>VLOOKUP(A32,'[3]Sheet1'!$A$472:$AE$518,4,FALSE)</f>
        <v>10</v>
      </c>
      <c r="E32" s="17">
        <f>VLOOKUP(A32,'[3]Sheet1'!$A$472:$AE$518,5,FALSE)/100</f>
        <v>0.00339328130302002</v>
      </c>
      <c r="F32" s="30">
        <f>VLOOKUP(A32,'[3]Sheet1'!$A$472:$AE$518,6,FALSE)</f>
        <v>17</v>
      </c>
      <c r="G32" s="51">
        <f>VLOOKUP(A32,'[3]Sheet1'!$A$472:$AE$518,7,FALSE)/100</f>
        <v>0.003923378721440111</v>
      </c>
      <c r="H32" s="16">
        <f>VLOOKUP(A32,'[3]Sheet1'!$A$472:$AE$518,8,FALSE)</f>
        <v>10</v>
      </c>
      <c r="I32" s="17">
        <f>VLOOKUP(A32,'[3]Sheet1'!$A$472:$AE$518,9,FALSE)/100</f>
        <v>0.002127659574468085</v>
      </c>
      <c r="J32" s="30">
        <f>VLOOKUP(A32,'[3]Sheet1'!$A$472:$AE$518,10,FALSE)</f>
        <v>19</v>
      </c>
      <c r="K32" s="51">
        <f>VLOOKUP(A32,'[3]Sheet1'!$A$472:$AE$518,11,FALSE)/100</f>
        <v>0.003810669875651825</v>
      </c>
      <c r="L32" s="16">
        <f>VLOOKUP(A32,'[3]Sheet1'!$A$472:$AE$518,12,FALSE)</f>
        <v>2</v>
      </c>
      <c r="M32" s="17">
        <f>VLOOKUP(A32,'[3]Sheet1'!$A$472:$AE$518,13,FALSE)/100</f>
        <v>0.003738317757009347</v>
      </c>
      <c r="N32" s="16">
        <f>VLOOKUP(A32,'[3]Sheet1'!$A$472:$AE$518,14,FALSE)</f>
        <v>59</v>
      </c>
      <c r="O32" s="17">
        <f>VLOOKUP(A32,'[3]Sheet1'!$A$472:$AE$518,15,FALSE)/100</f>
        <v>0.0033578054749302828</v>
      </c>
    </row>
    <row r="33" spans="1:15" ht="14.25">
      <c r="A33" s="12" t="s">
        <v>121</v>
      </c>
      <c r="B33" s="16">
        <f>VLOOKUP(A33,'[3]Sheet1'!$A$472:$AE$518,2,FALSE)</f>
        <v>0</v>
      </c>
      <c r="C33" s="17">
        <f>VLOOKUP(A33,'[3]Sheet1'!$A$472:$AE$518,3,FALSE)/100</f>
        <v>0</v>
      </c>
      <c r="D33" s="16">
        <f>VLOOKUP(A33,'[3]Sheet1'!$A$472:$AE$518,4,FALSE)</f>
        <v>22</v>
      </c>
      <c r="E33" s="17">
        <f>VLOOKUP(A33,'[3]Sheet1'!$A$472:$AE$518,5,FALSE)/100</f>
        <v>0.007465218866644043</v>
      </c>
      <c r="F33" s="30">
        <f>VLOOKUP(A33,'[3]Sheet1'!$A$472:$AE$518,6,FALSE)</f>
        <v>56</v>
      </c>
      <c r="G33" s="51">
        <f>VLOOKUP(A33,'[3]Sheet1'!$A$472:$AE$518,7,FALSE)/100</f>
        <v>0.012924071082390954</v>
      </c>
      <c r="H33" s="16">
        <f>VLOOKUP(A33,'[3]Sheet1'!$A$472:$AE$518,8,FALSE)</f>
        <v>46</v>
      </c>
      <c r="I33" s="17">
        <f>VLOOKUP(A33,'[3]Sheet1'!$A$472:$AE$518,9,FALSE)/100</f>
        <v>0.00978723404255319</v>
      </c>
      <c r="J33" s="30">
        <f>VLOOKUP(A33,'[3]Sheet1'!$A$472:$AE$518,10,FALSE)</f>
        <v>42</v>
      </c>
      <c r="K33" s="51">
        <f>VLOOKUP(A33,'[3]Sheet1'!$A$472:$AE$518,11,FALSE)/100</f>
        <v>0.00842358604091456</v>
      </c>
      <c r="L33" s="16">
        <f>VLOOKUP(A33,'[3]Sheet1'!$A$472:$AE$518,12,FALSE)</f>
        <v>5</v>
      </c>
      <c r="M33" s="17">
        <f>VLOOKUP(A33,'[3]Sheet1'!$A$472:$AE$518,13,FALSE)/100</f>
        <v>0.009345794392523364</v>
      </c>
      <c r="N33" s="16">
        <f>VLOOKUP(A33,'[3]Sheet1'!$A$472:$AE$518,14,FALSE)</f>
        <v>171</v>
      </c>
      <c r="O33" s="17">
        <f>VLOOKUP(A33,'[3]Sheet1'!$A$472:$AE$518,15,FALSE)/100</f>
        <v>0.0097319446815776</v>
      </c>
    </row>
    <row r="34" spans="1:15" ht="14.25">
      <c r="A34" s="12" t="s">
        <v>122</v>
      </c>
      <c r="B34" s="16">
        <f>VLOOKUP(A34,'[3]Sheet1'!$A$472:$AE$518,2,FALSE)</f>
        <v>1</v>
      </c>
      <c r="C34" s="17">
        <f>VLOOKUP(A34,'[3]Sheet1'!$A$472:$AE$518,3,FALSE)/100</f>
        <v>0.014285714285714285</v>
      </c>
      <c r="D34" s="16">
        <f>VLOOKUP(A34,'[3]Sheet1'!$A$472:$AE$518,4,FALSE)</f>
        <v>26</v>
      </c>
      <c r="E34" s="17">
        <f>VLOOKUP(A34,'[3]Sheet1'!$A$472:$AE$518,5,FALSE)/100</f>
        <v>0.008822531387852052</v>
      </c>
      <c r="F34" s="30">
        <f>VLOOKUP(A34,'[3]Sheet1'!$A$472:$AE$518,6,FALSE)</f>
        <v>46</v>
      </c>
      <c r="G34" s="51">
        <f>VLOOKUP(A34,'[3]Sheet1'!$A$472:$AE$518,7,FALSE)/100</f>
        <v>0.010616201246249712</v>
      </c>
      <c r="H34" s="16">
        <f>VLOOKUP(A34,'[3]Sheet1'!$A$472:$AE$518,8,FALSE)</f>
        <v>52</v>
      </c>
      <c r="I34" s="17">
        <f>VLOOKUP(A34,'[3]Sheet1'!$A$472:$AE$518,9,FALSE)/100</f>
        <v>0.011063829787234043</v>
      </c>
      <c r="J34" s="30">
        <f>VLOOKUP(A34,'[3]Sheet1'!$A$472:$AE$518,10,FALSE)</f>
        <v>42</v>
      </c>
      <c r="K34" s="51">
        <f>VLOOKUP(A34,'[3]Sheet1'!$A$472:$AE$518,11,FALSE)/100</f>
        <v>0.00842358604091456</v>
      </c>
      <c r="L34" s="16">
        <f>VLOOKUP(A34,'[3]Sheet1'!$A$472:$AE$518,12,FALSE)</f>
        <v>8</v>
      </c>
      <c r="M34" s="17">
        <f>VLOOKUP(A34,'[3]Sheet1'!$A$472:$AE$518,13,FALSE)/100</f>
        <v>0.014953271028037387</v>
      </c>
      <c r="N34" s="16">
        <f>VLOOKUP(A34,'[3]Sheet1'!$A$472:$AE$518,14,FALSE)</f>
        <v>175</v>
      </c>
      <c r="O34" s="17">
        <f>VLOOKUP(A34,'[3]Sheet1'!$A$472:$AE$518,15,FALSE)/100</f>
        <v>0.00995959251038643</v>
      </c>
    </row>
    <row r="35" spans="1:15" ht="14.25">
      <c r="A35" s="12" t="s">
        <v>123</v>
      </c>
      <c r="B35" s="16">
        <f>VLOOKUP(A35,'[3]Sheet1'!$A$472:$AE$518,2,FALSE)</f>
        <v>1</v>
      </c>
      <c r="C35" s="17">
        <f>VLOOKUP(A35,'[3]Sheet1'!$A$472:$AE$518,3,FALSE)/100</f>
        <v>0.014285714285714285</v>
      </c>
      <c r="D35" s="16">
        <f>VLOOKUP(A35,'[3]Sheet1'!$A$472:$AE$518,4,FALSE)</f>
        <v>23</v>
      </c>
      <c r="E35" s="17">
        <f>VLOOKUP(A35,'[3]Sheet1'!$A$472:$AE$518,5,FALSE)/100</f>
        <v>0.007804546996946046</v>
      </c>
      <c r="F35" s="30">
        <f>VLOOKUP(A35,'[3]Sheet1'!$A$472:$AE$518,6,FALSE)</f>
        <v>46</v>
      </c>
      <c r="G35" s="51">
        <f>VLOOKUP(A35,'[3]Sheet1'!$A$472:$AE$518,7,FALSE)/100</f>
        <v>0.010616201246249712</v>
      </c>
      <c r="H35" s="16">
        <f>VLOOKUP(A35,'[3]Sheet1'!$A$472:$AE$518,8,FALSE)</f>
        <v>53</v>
      </c>
      <c r="I35" s="17">
        <f>VLOOKUP(A35,'[3]Sheet1'!$A$472:$AE$518,9,FALSE)/100</f>
        <v>0.01127659574468085</v>
      </c>
      <c r="J35" s="30">
        <f>VLOOKUP(A35,'[3]Sheet1'!$A$472:$AE$518,10,FALSE)</f>
        <v>49</v>
      </c>
      <c r="K35" s="51">
        <f>VLOOKUP(A35,'[3]Sheet1'!$A$472:$AE$518,11,FALSE)/100</f>
        <v>0.009827517047733655</v>
      </c>
      <c r="L35" s="16">
        <f>VLOOKUP(A35,'[3]Sheet1'!$A$472:$AE$518,12,FALSE)</f>
        <v>2</v>
      </c>
      <c r="M35" s="17">
        <f>VLOOKUP(A35,'[3]Sheet1'!$A$472:$AE$518,13,FALSE)/100</f>
        <v>0.003738317757009347</v>
      </c>
      <c r="N35" s="16">
        <f>VLOOKUP(A35,'[3]Sheet1'!$A$472:$AE$518,14,FALSE)</f>
        <v>174</v>
      </c>
      <c r="O35" s="17">
        <f>VLOOKUP(A35,'[3]Sheet1'!$A$472:$AE$518,15,FALSE)/100</f>
        <v>0.009902680553184225</v>
      </c>
    </row>
    <row r="36" spans="1:15" ht="14.25">
      <c r="A36" s="12" t="s">
        <v>124</v>
      </c>
      <c r="B36" s="16">
        <f>VLOOKUP(A36,'[3]Sheet1'!$A$472:$AE$518,2,FALSE)</f>
        <v>1</v>
      </c>
      <c r="C36" s="17">
        <f>VLOOKUP(A36,'[3]Sheet1'!$A$472:$AE$518,3,FALSE)/100</f>
        <v>0.014285714285714285</v>
      </c>
      <c r="D36" s="16">
        <f>VLOOKUP(A36,'[3]Sheet1'!$A$472:$AE$518,4,FALSE)</f>
        <v>16</v>
      </c>
      <c r="E36" s="17">
        <f>VLOOKUP(A36,'[3]Sheet1'!$A$472:$AE$518,5,FALSE)/100</f>
        <v>0.005429250084832032</v>
      </c>
      <c r="F36" s="30">
        <f>VLOOKUP(A36,'[3]Sheet1'!$A$472:$AE$518,6,FALSE)</f>
        <v>31</v>
      </c>
      <c r="G36" s="51">
        <f>VLOOKUP(A36,'[3]Sheet1'!$A$472:$AE$518,7,FALSE)/100</f>
        <v>0.007154396492037849</v>
      </c>
      <c r="H36" s="16">
        <f>VLOOKUP(A36,'[3]Sheet1'!$A$472:$AE$518,8,FALSE)</f>
        <v>44</v>
      </c>
      <c r="I36" s="17">
        <f>VLOOKUP(A36,'[3]Sheet1'!$A$472:$AE$518,9,FALSE)/100</f>
        <v>0.009361702127659575</v>
      </c>
      <c r="J36" s="30">
        <f>VLOOKUP(A36,'[3]Sheet1'!$A$472:$AE$518,10,FALSE)</f>
        <v>38</v>
      </c>
      <c r="K36" s="51">
        <f>VLOOKUP(A36,'[3]Sheet1'!$A$472:$AE$518,11,FALSE)/100</f>
        <v>0.00762133975130365</v>
      </c>
      <c r="L36" s="16">
        <f>VLOOKUP(A36,'[3]Sheet1'!$A$472:$AE$518,12,FALSE)</f>
        <v>3</v>
      </c>
      <c r="M36" s="17">
        <f>VLOOKUP(A36,'[3]Sheet1'!$A$472:$AE$518,13,FALSE)/100</f>
        <v>0.005607476635514018</v>
      </c>
      <c r="N36" s="16">
        <f>VLOOKUP(A36,'[3]Sheet1'!$A$472:$AE$518,14,FALSE)</f>
        <v>133</v>
      </c>
      <c r="O36" s="17">
        <f>VLOOKUP(A36,'[3]Sheet1'!$A$472:$AE$518,15,FALSE)/100</f>
        <v>0.007569290307893688</v>
      </c>
    </row>
    <row r="37" spans="1:15" ht="14.25">
      <c r="A37" s="12" t="s">
        <v>125</v>
      </c>
      <c r="B37" s="16">
        <f>VLOOKUP(A37,'[3]Sheet1'!$A$472:$AE$518,2,FALSE)</f>
        <v>3</v>
      </c>
      <c r="C37" s="17">
        <f>VLOOKUP(A37,'[3]Sheet1'!$A$472:$AE$518,3,FALSE)/100</f>
        <v>0.04285714285714286</v>
      </c>
      <c r="D37" s="16">
        <f>VLOOKUP(A37,'[3]Sheet1'!$A$472:$AE$518,4,FALSE)</f>
        <v>234</v>
      </c>
      <c r="E37" s="17">
        <f>VLOOKUP(A37,'[3]Sheet1'!$A$472:$AE$518,5,FALSE)/100</f>
        <v>0.07940278249066848</v>
      </c>
      <c r="F37" s="30">
        <f>VLOOKUP(A37,'[3]Sheet1'!$A$472:$AE$518,6,FALSE)</f>
        <v>295</v>
      </c>
      <c r="G37" s="51">
        <f>VLOOKUP(A37,'[3]Sheet1'!$A$472:$AE$518,7,FALSE)/100</f>
        <v>0.06808216016616662</v>
      </c>
      <c r="H37" s="16">
        <f>VLOOKUP(A37,'[3]Sheet1'!$A$472:$AE$518,8,FALSE)</f>
        <v>353</v>
      </c>
      <c r="I37" s="17">
        <f>VLOOKUP(A37,'[3]Sheet1'!$A$472:$AE$518,9,FALSE)/100</f>
        <v>0.07510638297872341</v>
      </c>
      <c r="J37" s="30">
        <f>VLOOKUP(A37,'[3]Sheet1'!$A$472:$AE$518,10,FALSE)</f>
        <v>312</v>
      </c>
      <c r="K37" s="51">
        <f>VLOOKUP(A37,'[3]Sheet1'!$A$472:$AE$518,11,FALSE)/100</f>
        <v>0.06257521058965101</v>
      </c>
      <c r="L37" s="16">
        <f>VLOOKUP(A37,'[3]Sheet1'!$A$472:$AE$518,12,FALSE)</f>
        <v>48</v>
      </c>
      <c r="M37" s="17">
        <f>VLOOKUP(A37,'[3]Sheet1'!$A$472:$AE$518,13,FALSE)/100</f>
        <v>0.08971962616822429</v>
      </c>
      <c r="N37" s="16">
        <f>VLOOKUP(A37,'[3]Sheet1'!$A$472:$AE$518,14,FALSE)</f>
        <v>1245</v>
      </c>
      <c r="O37" s="17">
        <f>VLOOKUP(A37,'[3]Sheet1'!$A$472:$AE$518,15,FALSE)/100</f>
        <v>0.0708553867167492</v>
      </c>
    </row>
    <row r="38" spans="1:15" ht="14.25">
      <c r="A38" s="12" t="s">
        <v>126</v>
      </c>
      <c r="B38" s="16">
        <f>VLOOKUP(A38,'[3]Sheet1'!$A$472:$AE$518,2,FALSE)</f>
        <v>0</v>
      </c>
      <c r="C38" s="17">
        <f>VLOOKUP(A38,'[3]Sheet1'!$A$472:$AE$518,3,FALSE)/100</f>
        <v>0</v>
      </c>
      <c r="D38" s="16">
        <f>VLOOKUP(A38,'[3]Sheet1'!$A$472:$AE$518,4,FALSE)</f>
        <v>10</v>
      </c>
      <c r="E38" s="17">
        <f>VLOOKUP(A38,'[3]Sheet1'!$A$472:$AE$518,5,FALSE)/100</f>
        <v>0.00339328130302002</v>
      </c>
      <c r="F38" s="30">
        <f>VLOOKUP(A38,'[3]Sheet1'!$A$472:$AE$518,6,FALSE)</f>
        <v>17</v>
      </c>
      <c r="G38" s="51">
        <f>VLOOKUP(A38,'[3]Sheet1'!$A$472:$AE$518,7,FALSE)/100</f>
        <v>0.003923378721440111</v>
      </c>
      <c r="H38" s="16">
        <f>VLOOKUP(A38,'[3]Sheet1'!$A$472:$AE$518,8,FALSE)</f>
        <v>27</v>
      </c>
      <c r="I38" s="17">
        <f>VLOOKUP(A38,'[3]Sheet1'!$A$472:$AE$518,9,FALSE)/100</f>
        <v>0.00574468085106383</v>
      </c>
      <c r="J38" s="30">
        <f>VLOOKUP(A38,'[3]Sheet1'!$A$472:$AE$518,10,FALSE)</f>
        <v>20</v>
      </c>
      <c r="K38" s="51">
        <f>VLOOKUP(A38,'[3]Sheet1'!$A$472:$AE$518,11,FALSE)/100</f>
        <v>0.004011231448054553</v>
      </c>
      <c r="L38" s="16">
        <f>VLOOKUP(A38,'[3]Sheet1'!$A$472:$AE$518,12,FALSE)</f>
        <v>2</v>
      </c>
      <c r="M38" s="17">
        <f>VLOOKUP(A38,'[3]Sheet1'!$A$472:$AE$518,13,FALSE)/100</f>
        <v>0.003738317757009347</v>
      </c>
      <c r="N38" s="16">
        <f>VLOOKUP(A38,'[3]Sheet1'!$A$472:$AE$518,14,FALSE)</f>
        <v>76</v>
      </c>
      <c r="O38" s="17">
        <f>VLOOKUP(A38,'[3]Sheet1'!$A$472:$AE$518,15,FALSE)/100</f>
        <v>0.004325308747367822</v>
      </c>
    </row>
    <row r="39" spans="1:15" ht="14.25">
      <c r="A39" s="12" t="s">
        <v>127</v>
      </c>
      <c r="B39" s="16">
        <f>VLOOKUP(A39,'[3]Sheet1'!$A$472:$AE$518,2,FALSE)</f>
        <v>1</v>
      </c>
      <c r="C39" s="17">
        <f>VLOOKUP(A39,'[3]Sheet1'!$A$472:$AE$518,3,FALSE)/100</f>
        <v>0.014285714285714285</v>
      </c>
      <c r="D39" s="16">
        <f>VLOOKUP(A39,'[3]Sheet1'!$A$472:$AE$518,4,FALSE)</f>
        <v>55</v>
      </c>
      <c r="E39" s="17">
        <f>VLOOKUP(A39,'[3]Sheet1'!$A$472:$AE$518,5,FALSE)/100</f>
        <v>0.018663047166610113</v>
      </c>
      <c r="F39" s="30">
        <f>VLOOKUP(A39,'[3]Sheet1'!$A$472:$AE$518,6,FALSE)</f>
        <v>63</v>
      </c>
      <c r="G39" s="51">
        <f>VLOOKUP(A39,'[3]Sheet1'!$A$472:$AE$518,7,FALSE)/100</f>
        <v>0.01453957996768982</v>
      </c>
      <c r="H39" s="16">
        <f>VLOOKUP(A39,'[3]Sheet1'!$A$472:$AE$518,8,FALSE)</f>
        <v>70</v>
      </c>
      <c r="I39" s="17">
        <f>VLOOKUP(A39,'[3]Sheet1'!$A$472:$AE$518,9,FALSE)/100</f>
        <v>0.014893617021276596</v>
      </c>
      <c r="J39" s="30">
        <f>VLOOKUP(A39,'[3]Sheet1'!$A$472:$AE$518,10,FALSE)</f>
        <v>71</v>
      </c>
      <c r="K39" s="51">
        <f>VLOOKUP(A39,'[3]Sheet1'!$A$472:$AE$518,11,FALSE)/100</f>
        <v>0.014239871640593663</v>
      </c>
      <c r="L39" s="16">
        <f>VLOOKUP(A39,'[3]Sheet1'!$A$472:$AE$518,12,FALSE)</f>
        <v>16</v>
      </c>
      <c r="M39" s="17">
        <f>VLOOKUP(A39,'[3]Sheet1'!$A$472:$AE$518,13,FALSE)/100</f>
        <v>0.029906542056074775</v>
      </c>
      <c r="N39" s="16">
        <f>VLOOKUP(A39,'[3]Sheet1'!$A$472:$AE$518,14,FALSE)</f>
        <v>276</v>
      </c>
      <c r="O39" s="17">
        <f>VLOOKUP(A39,'[3]Sheet1'!$A$472:$AE$518,15,FALSE)/100</f>
        <v>0.01570770018780946</v>
      </c>
    </row>
    <row r="40" spans="1:15" ht="14.25">
      <c r="A40" s="12" t="s">
        <v>128</v>
      </c>
      <c r="B40" s="16">
        <f>VLOOKUP(A40,'[3]Sheet1'!$A$472:$AE$518,2,FALSE)</f>
        <v>0</v>
      </c>
      <c r="C40" s="17">
        <f>VLOOKUP(A40,'[3]Sheet1'!$A$472:$AE$518,3,FALSE)/100</f>
        <v>0</v>
      </c>
      <c r="D40" s="16">
        <f>VLOOKUP(A40,'[3]Sheet1'!$A$472:$AE$518,4,FALSE)</f>
        <v>10</v>
      </c>
      <c r="E40" s="17">
        <f>VLOOKUP(A40,'[3]Sheet1'!$A$472:$AE$518,5,FALSE)/100</f>
        <v>0.00339328130302002</v>
      </c>
      <c r="F40" s="30">
        <f>VLOOKUP(A40,'[3]Sheet1'!$A$472:$AE$518,6,FALSE)</f>
        <v>7</v>
      </c>
      <c r="G40" s="51">
        <f>VLOOKUP(A40,'[3]Sheet1'!$A$472:$AE$518,7,FALSE)/100</f>
        <v>0.0016155088852988692</v>
      </c>
      <c r="H40" s="16">
        <f>VLOOKUP(A40,'[3]Sheet1'!$A$472:$AE$518,8,FALSE)</f>
        <v>14</v>
      </c>
      <c r="I40" s="17">
        <f>VLOOKUP(A40,'[3]Sheet1'!$A$472:$AE$518,9,FALSE)/100</f>
        <v>0.002978723404255319</v>
      </c>
      <c r="J40" s="30">
        <f>VLOOKUP(A40,'[3]Sheet1'!$A$472:$AE$518,10,FALSE)</f>
        <v>12</v>
      </c>
      <c r="K40" s="51">
        <f>VLOOKUP(A40,'[3]Sheet1'!$A$472:$AE$518,11,FALSE)/100</f>
        <v>0.002406738868832732</v>
      </c>
      <c r="L40" s="16">
        <f>VLOOKUP(A40,'[3]Sheet1'!$A$472:$AE$518,12,FALSE)</f>
        <v>4</v>
      </c>
      <c r="M40" s="17">
        <f>VLOOKUP(A40,'[3]Sheet1'!$A$472:$AE$518,13,FALSE)/100</f>
        <v>0.007476635514018694</v>
      </c>
      <c r="N40" s="16">
        <f>VLOOKUP(A40,'[3]Sheet1'!$A$472:$AE$518,14,FALSE)</f>
        <v>47</v>
      </c>
      <c r="O40" s="17">
        <f>VLOOKUP(A40,'[3]Sheet1'!$A$472:$AE$518,15,FALSE)/100</f>
        <v>0.0026748619885037846</v>
      </c>
    </row>
    <row r="41" spans="1:15" ht="14.25">
      <c r="A41" s="12" t="s">
        <v>129</v>
      </c>
      <c r="B41" s="16">
        <f>VLOOKUP(A41,'[3]Sheet1'!$A$472:$AE$518,2,FALSE)</f>
        <v>0</v>
      </c>
      <c r="C41" s="17">
        <f>VLOOKUP(A41,'[3]Sheet1'!$A$472:$AE$518,3,FALSE)/100</f>
        <v>0</v>
      </c>
      <c r="D41" s="16">
        <f>VLOOKUP(A41,'[3]Sheet1'!$A$472:$AE$518,4,FALSE)</f>
        <v>43</v>
      </c>
      <c r="E41" s="17">
        <f>VLOOKUP(A41,'[3]Sheet1'!$A$472:$AE$518,5,FALSE)/100</f>
        <v>0.014591109602986088</v>
      </c>
      <c r="F41" s="30">
        <f>VLOOKUP(A41,'[3]Sheet1'!$A$472:$AE$518,6,FALSE)</f>
        <v>29</v>
      </c>
      <c r="G41" s="51">
        <f>VLOOKUP(A41,'[3]Sheet1'!$A$472:$AE$518,7,FALSE)/100</f>
        <v>0.0066928225248096005</v>
      </c>
      <c r="H41" s="16">
        <f>VLOOKUP(A41,'[3]Sheet1'!$A$472:$AE$518,8,FALSE)</f>
        <v>28</v>
      </c>
      <c r="I41" s="17">
        <f>VLOOKUP(A41,'[3]Sheet1'!$A$472:$AE$518,9,FALSE)/100</f>
        <v>0.005957446808510638</v>
      </c>
      <c r="J41" s="30">
        <f>VLOOKUP(A41,'[3]Sheet1'!$A$472:$AE$518,10,FALSE)</f>
        <v>37</v>
      </c>
      <c r="K41" s="51">
        <f>VLOOKUP(A41,'[3]Sheet1'!$A$472:$AE$518,11,FALSE)/100</f>
        <v>0.007420778178900923</v>
      </c>
      <c r="L41" s="16">
        <f>VLOOKUP(A41,'[3]Sheet1'!$A$472:$AE$518,12,FALSE)</f>
        <v>6</v>
      </c>
      <c r="M41" s="17">
        <f>VLOOKUP(A41,'[3]Sheet1'!$A$472:$AE$518,13,FALSE)/100</f>
        <v>0.011214953271028037</v>
      </c>
      <c r="N41" s="16">
        <f>VLOOKUP(A41,'[3]Sheet1'!$A$472:$AE$518,14,FALSE)</f>
        <v>143</v>
      </c>
      <c r="O41" s="17">
        <f>VLOOKUP(A41,'[3]Sheet1'!$A$472:$AE$518,15,FALSE)/100</f>
        <v>0.00813840987991577</v>
      </c>
    </row>
    <row r="42" spans="1:15" ht="14.25">
      <c r="A42" s="12" t="s">
        <v>130</v>
      </c>
      <c r="B42" s="16">
        <f>VLOOKUP(A42,'[3]Sheet1'!$A$472:$AE$518,2,FALSE)</f>
        <v>0</v>
      </c>
      <c r="C42" s="17">
        <f>VLOOKUP(A42,'[3]Sheet1'!$A$472:$AE$518,3,FALSE)/100</f>
        <v>0</v>
      </c>
      <c r="D42" s="16">
        <f>VLOOKUP(A42,'[3]Sheet1'!$A$472:$AE$518,4,FALSE)</f>
        <v>10</v>
      </c>
      <c r="E42" s="17">
        <f>VLOOKUP(A42,'[3]Sheet1'!$A$472:$AE$518,5,FALSE)/100</f>
        <v>0.00339328130302002</v>
      </c>
      <c r="F42" s="30">
        <f>VLOOKUP(A42,'[3]Sheet1'!$A$472:$AE$518,6,FALSE)</f>
        <v>12</v>
      </c>
      <c r="G42" s="51">
        <f>VLOOKUP(A42,'[3]Sheet1'!$A$472:$AE$518,7,FALSE)/100</f>
        <v>0.0027694438033694898</v>
      </c>
      <c r="H42" s="16">
        <f>VLOOKUP(A42,'[3]Sheet1'!$A$472:$AE$518,8,FALSE)</f>
        <v>19</v>
      </c>
      <c r="I42" s="17">
        <f>VLOOKUP(A42,'[3]Sheet1'!$A$472:$AE$518,9,FALSE)/100</f>
        <v>0.004042553191489361</v>
      </c>
      <c r="J42" s="30">
        <f>VLOOKUP(A42,'[3]Sheet1'!$A$472:$AE$518,10,FALSE)</f>
        <v>13</v>
      </c>
      <c r="K42" s="51">
        <f>VLOOKUP(A42,'[3]Sheet1'!$A$472:$AE$518,11,FALSE)/100</f>
        <v>0.002607300441235459</v>
      </c>
      <c r="L42" s="16">
        <f>VLOOKUP(A42,'[3]Sheet1'!$A$472:$AE$518,12,FALSE)</f>
        <v>2</v>
      </c>
      <c r="M42" s="17">
        <f>VLOOKUP(A42,'[3]Sheet1'!$A$472:$AE$518,13,FALSE)/100</f>
        <v>0.003738317757009347</v>
      </c>
      <c r="N42" s="16">
        <f>VLOOKUP(A42,'[3]Sheet1'!$A$472:$AE$518,14,FALSE)</f>
        <v>56</v>
      </c>
      <c r="O42" s="17">
        <f>VLOOKUP(A42,'[3]Sheet1'!$A$472:$AE$518,15,FALSE)/100</f>
        <v>0.0031870696033236582</v>
      </c>
    </row>
    <row r="43" spans="1:15" ht="14.25">
      <c r="A43" s="12" t="s">
        <v>131</v>
      </c>
      <c r="B43" s="16">
        <f>VLOOKUP(A43,'[3]Sheet1'!$A$472:$AE$518,2,FALSE)</f>
        <v>1</v>
      </c>
      <c r="C43" s="17">
        <f>VLOOKUP(A43,'[3]Sheet1'!$A$472:$AE$518,3,FALSE)/100</f>
        <v>0.014285714285714285</v>
      </c>
      <c r="D43" s="16">
        <f>VLOOKUP(A43,'[3]Sheet1'!$A$472:$AE$518,4,FALSE)</f>
        <v>14</v>
      </c>
      <c r="E43" s="17">
        <f>VLOOKUP(A43,'[3]Sheet1'!$A$472:$AE$518,5,FALSE)/100</f>
        <v>0.004750593824228029</v>
      </c>
      <c r="F43" s="30">
        <f>VLOOKUP(A43,'[3]Sheet1'!$A$472:$AE$518,6,FALSE)</f>
        <v>19</v>
      </c>
      <c r="G43" s="51">
        <f>VLOOKUP(A43,'[3]Sheet1'!$A$472:$AE$518,7,FALSE)/100</f>
        <v>0.0043849526886683594</v>
      </c>
      <c r="H43" s="16">
        <f>VLOOKUP(A43,'[3]Sheet1'!$A$472:$AE$518,8,FALSE)</f>
        <v>38</v>
      </c>
      <c r="I43" s="17">
        <f>VLOOKUP(A43,'[3]Sheet1'!$A$472:$AE$518,9,FALSE)/100</f>
        <v>0.008085106382978722</v>
      </c>
      <c r="J43" s="30">
        <f>VLOOKUP(A43,'[3]Sheet1'!$A$472:$AE$518,10,FALSE)</f>
        <v>16</v>
      </c>
      <c r="K43" s="51">
        <f>VLOOKUP(A43,'[3]Sheet1'!$A$472:$AE$518,11,FALSE)/100</f>
        <v>0.003208985158443642</v>
      </c>
      <c r="L43" s="16">
        <f>VLOOKUP(A43,'[3]Sheet1'!$A$472:$AE$518,12,FALSE)</f>
        <v>2</v>
      </c>
      <c r="M43" s="17">
        <f>VLOOKUP(A43,'[3]Sheet1'!$A$472:$AE$518,13,FALSE)/100</f>
        <v>0.003738317757009347</v>
      </c>
      <c r="N43" s="16">
        <f>VLOOKUP(A43,'[3]Sheet1'!$A$472:$AE$518,14,FALSE)</f>
        <v>90</v>
      </c>
      <c r="O43" s="17">
        <f>VLOOKUP(A43,'[3]Sheet1'!$A$472:$AE$518,15,FALSE)/100</f>
        <v>0.005122076148198737</v>
      </c>
    </row>
    <row r="44" spans="1:15" ht="14.25">
      <c r="A44" s="12" t="s">
        <v>132</v>
      </c>
      <c r="B44" s="16">
        <f>VLOOKUP(A44,'[3]Sheet1'!$A$472:$AE$518,2,FALSE)</f>
        <v>0</v>
      </c>
      <c r="C44" s="17">
        <f>VLOOKUP(A44,'[3]Sheet1'!$A$472:$AE$518,3,FALSE)/100</f>
        <v>0</v>
      </c>
      <c r="D44" s="16">
        <f>VLOOKUP(A44,'[3]Sheet1'!$A$472:$AE$518,4,FALSE)</f>
        <v>22</v>
      </c>
      <c r="E44" s="17">
        <f>VLOOKUP(A44,'[3]Sheet1'!$A$472:$AE$518,5,FALSE)/100</f>
        <v>0.007465218866644043</v>
      </c>
      <c r="F44" s="30">
        <f>VLOOKUP(A44,'[3]Sheet1'!$A$472:$AE$518,6,FALSE)</f>
        <v>35</v>
      </c>
      <c r="G44" s="51">
        <f>VLOOKUP(A44,'[3]Sheet1'!$A$472:$AE$518,7,FALSE)/100</f>
        <v>0.008077544426494344</v>
      </c>
      <c r="H44" s="16">
        <f>VLOOKUP(A44,'[3]Sheet1'!$A$472:$AE$518,8,FALSE)</f>
        <v>18</v>
      </c>
      <c r="I44" s="17">
        <f>VLOOKUP(A44,'[3]Sheet1'!$A$472:$AE$518,9,FALSE)/100</f>
        <v>0.003829787234042554</v>
      </c>
      <c r="J44" s="30">
        <f>VLOOKUP(A44,'[3]Sheet1'!$A$472:$AE$518,10,FALSE)</f>
        <v>26</v>
      </c>
      <c r="K44" s="51">
        <f>VLOOKUP(A44,'[3]Sheet1'!$A$472:$AE$518,11,FALSE)/100</f>
        <v>0.005214600882470918</v>
      </c>
      <c r="L44" s="16">
        <f>VLOOKUP(A44,'[3]Sheet1'!$A$472:$AE$518,12,FALSE)</f>
        <v>0</v>
      </c>
      <c r="M44" s="17">
        <f>VLOOKUP(A44,'[3]Sheet1'!$A$472:$AE$518,13,FALSE)/100</f>
        <v>0</v>
      </c>
      <c r="N44" s="16">
        <f>VLOOKUP(A44,'[3]Sheet1'!$A$472:$AE$518,14,FALSE)</f>
        <v>101</v>
      </c>
      <c r="O44" s="17">
        <f>VLOOKUP(A44,'[3]Sheet1'!$A$472:$AE$518,15,FALSE)/100</f>
        <v>0.005748107677423026</v>
      </c>
    </row>
    <row r="45" spans="1:15" ht="14.25">
      <c r="A45" s="12" t="s">
        <v>133</v>
      </c>
      <c r="B45" s="16">
        <f>VLOOKUP(A45,'[3]Sheet1'!$A$472:$AE$518,2,FALSE)</f>
        <v>0</v>
      </c>
      <c r="C45" s="17">
        <f>VLOOKUP(A45,'[3]Sheet1'!$A$472:$AE$518,3,FALSE)/100</f>
        <v>0</v>
      </c>
      <c r="D45" s="16">
        <f>VLOOKUP(A45,'[3]Sheet1'!$A$472:$AE$518,4,FALSE)</f>
        <v>5</v>
      </c>
      <c r="E45" s="17">
        <f>VLOOKUP(A45,'[3]Sheet1'!$A$472:$AE$518,5,FALSE)/100</f>
        <v>0.00169664065151001</v>
      </c>
      <c r="F45" s="30">
        <f>VLOOKUP(A45,'[3]Sheet1'!$A$472:$AE$518,6,FALSE)</f>
        <v>3</v>
      </c>
      <c r="G45" s="51">
        <f>VLOOKUP(A45,'[3]Sheet1'!$A$472:$AE$518,7,FALSE)/100</f>
        <v>0.0006923609508423724</v>
      </c>
      <c r="H45" s="16">
        <f>VLOOKUP(A45,'[3]Sheet1'!$A$472:$AE$518,8,FALSE)</f>
        <v>9</v>
      </c>
      <c r="I45" s="17">
        <f>VLOOKUP(A45,'[3]Sheet1'!$A$472:$AE$518,9,FALSE)/100</f>
        <v>0.001914893617021277</v>
      </c>
      <c r="J45" s="30">
        <f>VLOOKUP(A45,'[3]Sheet1'!$A$472:$AE$518,10,FALSE)</f>
        <v>10</v>
      </c>
      <c r="K45" s="51">
        <f>VLOOKUP(A45,'[3]Sheet1'!$A$472:$AE$518,11,FALSE)/100</f>
        <v>0.0020056157240272766</v>
      </c>
      <c r="L45" s="16">
        <f>VLOOKUP(A45,'[3]Sheet1'!$A$472:$AE$518,12,FALSE)</f>
        <v>2</v>
      </c>
      <c r="M45" s="17">
        <f>VLOOKUP(A45,'[3]Sheet1'!$A$472:$AE$518,13,FALSE)/100</f>
        <v>0.003738317757009347</v>
      </c>
      <c r="N45" s="16">
        <f>VLOOKUP(A45,'[3]Sheet1'!$A$472:$AE$518,14,FALSE)</f>
        <v>29</v>
      </c>
      <c r="O45" s="17">
        <f>VLOOKUP(A45,'[3]Sheet1'!$A$472:$AE$518,15,FALSE)/100</f>
        <v>0.0016504467588640379</v>
      </c>
    </row>
    <row r="46" spans="1:15" ht="14.25">
      <c r="A46" s="12" t="s">
        <v>134</v>
      </c>
      <c r="B46" s="16">
        <f>VLOOKUP(A46,'[3]Sheet1'!$A$472:$AE$518,2,FALSE)</f>
        <v>0</v>
      </c>
      <c r="C46" s="17">
        <f>VLOOKUP(A46,'[3]Sheet1'!$A$472:$AE$518,3,FALSE)/100</f>
        <v>0</v>
      </c>
      <c r="D46" s="16">
        <f>VLOOKUP(A46,'[3]Sheet1'!$A$472:$AE$518,4,FALSE)</f>
        <v>8</v>
      </c>
      <c r="E46" s="17">
        <f>VLOOKUP(A46,'[3]Sheet1'!$A$472:$AE$518,5,FALSE)/100</f>
        <v>0.002714625042416016</v>
      </c>
      <c r="F46" s="30">
        <f>VLOOKUP(A46,'[3]Sheet1'!$A$472:$AE$518,6,FALSE)</f>
        <v>15</v>
      </c>
      <c r="G46" s="51">
        <f>VLOOKUP(A46,'[3]Sheet1'!$A$472:$AE$518,7,FALSE)/100</f>
        <v>0.0034618047542118624</v>
      </c>
      <c r="H46" s="16">
        <f>VLOOKUP(A46,'[3]Sheet1'!$A$472:$AE$518,8,FALSE)</f>
        <v>28</v>
      </c>
      <c r="I46" s="17">
        <f>VLOOKUP(A46,'[3]Sheet1'!$A$472:$AE$518,9,FALSE)/100</f>
        <v>0.005957446808510638</v>
      </c>
      <c r="J46" s="30">
        <f>VLOOKUP(A46,'[3]Sheet1'!$A$472:$AE$518,10,FALSE)</f>
        <v>22</v>
      </c>
      <c r="K46" s="51">
        <f>VLOOKUP(A46,'[3]Sheet1'!$A$472:$AE$518,11,FALSE)/100</f>
        <v>0.004412354592860008</v>
      </c>
      <c r="L46" s="16">
        <f>VLOOKUP(A46,'[3]Sheet1'!$A$472:$AE$518,12,FALSE)</f>
        <v>3</v>
      </c>
      <c r="M46" s="17">
        <f>VLOOKUP(A46,'[3]Sheet1'!$A$472:$AE$518,13,FALSE)/100</f>
        <v>0.005607476635514018</v>
      </c>
      <c r="N46" s="16">
        <f>VLOOKUP(A46,'[3]Sheet1'!$A$472:$AE$518,14,FALSE)</f>
        <v>76</v>
      </c>
      <c r="O46" s="17">
        <f>VLOOKUP(A46,'[3]Sheet1'!$A$472:$AE$518,15,FALSE)/100</f>
        <v>0.004325308747367822</v>
      </c>
    </row>
    <row r="47" spans="1:15" ht="14.25">
      <c r="A47" s="12" t="s">
        <v>135</v>
      </c>
      <c r="B47" s="16">
        <f>VLOOKUP(A47,'[3]Sheet1'!$A$472:$AE$518,2,FALSE)</f>
        <v>0</v>
      </c>
      <c r="C47" s="17">
        <f>VLOOKUP(A47,'[3]Sheet1'!$A$472:$AE$518,3,FALSE)/100</f>
        <v>0</v>
      </c>
      <c r="D47" s="16">
        <f>VLOOKUP(A47,'[3]Sheet1'!$A$472:$AE$518,4,FALSE)</f>
        <v>74</v>
      </c>
      <c r="E47" s="17">
        <f>VLOOKUP(A47,'[3]Sheet1'!$A$472:$AE$518,5,FALSE)/100</f>
        <v>0.025110281642348152</v>
      </c>
      <c r="F47" s="30">
        <f>VLOOKUP(A47,'[3]Sheet1'!$A$472:$AE$518,6,FALSE)</f>
        <v>100</v>
      </c>
      <c r="G47" s="51">
        <f>VLOOKUP(A47,'[3]Sheet1'!$A$472:$AE$518,7,FALSE)/100</f>
        <v>0.02307869836141242</v>
      </c>
      <c r="H47" s="16">
        <f>VLOOKUP(A47,'[3]Sheet1'!$A$472:$AE$518,8,FALSE)</f>
        <v>102</v>
      </c>
      <c r="I47" s="17">
        <f>VLOOKUP(A47,'[3]Sheet1'!$A$472:$AE$518,9,FALSE)/100</f>
        <v>0.02170212765957447</v>
      </c>
      <c r="J47" s="30">
        <f>VLOOKUP(A47,'[3]Sheet1'!$A$472:$AE$518,10,FALSE)</f>
        <v>106</v>
      </c>
      <c r="K47" s="51">
        <f>VLOOKUP(A47,'[3]Sheet1'!$A$472:$AE$518,11,FALSE)/100</f>
        <v>0.02125952667468913</v>
      </c>
      <c r="L47" s="16">
        <f>VLOOKUP(A47,'[3]Sheet1'!$A$472:$AE$518,12,FALSE)</f>
        <v>16</v>
      </c>
      <c r="M47" s="17">
        <f>VLOOKUP(A47,'[3]Sheet1'!$A$472:$AE$518,13,FALSE)/100</f>
        <v>0.029906542056074775</v>
      </c>
      <c r="N47" s="16">
        <f>VLOOKUP(A47,'[3]Sheet1'!$A$472:$AE$518,14,FALSE)</f>
        <v>398</v>
      </c>
      <c r="O47" s="17">
        <f>VLOOKUP(A47,'[3]Sheet1'!$A$472:$AE$518,15,FALSE)/100</f>
        <v>0.022650958966478858</v>
      </c>
    </row>
    <row r="48" spans="1:15" ht="14.25">
      <c r="A48" s="12" t="s">
        <v>136</v>
      </c>
      <c r="B48" s="16">
        <f>VLOOKUP(A48,'[3]Sheet1'!$A$472:$AE$518,2,FALSE)</f>
        <v>1</v>
      </c>
      <c r="C48" s="17">
        <f>VLOOKUP(A48,'[3]Sheet1'!$A$472:$AE$518,3,FALSE)/100</f>
        <v>0.014285714285714285</v>
      </c>
      <c r="D48" s="16">
        <f>VLOOKUP(A48,'[3]Sheet1'!$A$472:$AE$518,4,FALSE)</f>
        <v>6</v>
      </c>
      <c r="E48" s="17">
        <f>VLOOKUP(A48,'[3]Sheet1'!$A$472:$AE$518,5,FALSE)/100</f>
        <v>0.0020359687818120122</v>
      </c>
      <c r="F48" s="30">
        <f>VLOOKUP(A48,'[3]Sheet1'!$A$472:$AE$518,6,FALSE)</f>
        <v>7</v>
      </c>
      <c r="G48" s="51">
        <f>VLOOKUP(A48,'[3]Sheet1'!$A$472:$AE$518,7,FALSE)/100</f>
        <v>0.0016155088852988692</v>
      </c>
      <c r="H48" s="16">
        <f>VLOOKUP(A48,'[3]Sheet1'!$A$472:$AE$518,8,FALSE)</f>
        <v>14</v>
      </c>
      <c r="I48" s="17">
        <f>VLOOKUP(A48,'[3]Sheet1'!$A$472:$AE$518,9,FALSE)/100</f>
        <v>0.002978723404255319</v>
      </c>
      <c r="J48" s="30">
        <f>VLOOKUP(A48,'[3]Sheet1'!$A$472:$AE$518,10,FALSE)</f>
        <v>13</v>
      </c>
      <c r="K48" s="51">
        <f>VLOOKUP(A48,'[3]Sheet1'!$A$472:$AE$518,11,FALSE)/100</f>
        <v>0.002607300441235459</v>
      </c>
      <c r="L48" s="16">
        <f>VLOOKUP(A48,'[3]Sheet1'!$A$472:$AE$518,12,FALSE)</f>
        <v>3</v>
      </c>
      <c r="M48" s="17">
        <f>VLOOKUP(A48,'[3]Sheet1'!$A$472:$AE$518,13,FALSE)/100</f>
        <v>0.005607476635514018</v>
      </c>
      <c r="N48" s="16">
        <f>VLOOKUP(A48,'[3]Sheet1'!$A$472:$AE$518,14,FALSE)</f>
        <v>44</v>
      </c>
      <c r="O48" s="17">
        <f>VLOOKUP(A48,'[3]Sheet1'!$A$472:$AE$518,15,FALSE)/100</f>
        <v>0.00250412611689716</v>
      </c>
    </row>
    <row r="49" spans="1:15" ht="14.25">
      <c r="A49" s="12" t="s">
        <v>137</v>
      </c>
      <c r="B49" s="16">
        <f>VLOOKUP(A49,'[3]Sheet1'!$A$472:$AE$518,2,FALSE)</f>
        <v>0</v>
      </c>
      <c r="C49" s="17">
        <f>VLOOKUP(A49,'[3]Sheet1'!$A$472:$AE$518,3,FALSE)/100</f>
        <v>0</v>
      </c>
      <c r="D49" s="16">
        <f>VLOOKUP(A49,'[3]Sheet1'!$A$472:$AE$518,4,FALSE)</f>
        <v>3</v>
      </c>
      <c r="E49" s="17">
        <f>VLOOKUP(A49,'[3]Sheet1'!$A$472:$AE$518,5,FALSE)/100</f>
        <v>0.0010179843909060061</v>
      </c>
      <c r="F49" s="30">
        <f>VLOOKUP(A49,'[3]Sheet1'!$A$472:$AE$518,6,FALSE)</f>
        <v>9</v>
      </c>
      <c r="G49" s="51">
        <f>VLOOKUP(A49,'[3]Sheet1'!$A$472:$AE$518,7,FALSE)/100</f>
        <v>0.002077082852527118</v>
      </c>
      <c r="H49" s="16">
        <f>VLOOKUP(A49,'[3]Sheet1'!$A$472:$AE$518,8,FALSE)</f>
        <v>8</v>
      </c>
      <c r="I49" s="17">
        <f>VLOOKUP(A49,'[3]Sheet1'!$A$472:$AE$518,9,FALSE)/100</f>
        <v>0.001702127659574468</v>
      </c>
      <c r="J49" s="30">
        <f>VLOOKUP(A49,'[3]Sheet1'!$A$472:$AE$518,10,FALSE)</f>
        <v>7</v>
      </c>
      <c r="K49" s="51">
        <f>VLOOKUP(A49,'[3]Sheet1'!$A$472:$AE$518,11,FALSE)/100</f>
        <v>0.0014039310068190937</v>
      </c>
      <c r="L49" s="16">
        <f>VLOOKUP(A49,'[3]Sheet1'!$A$472:$AE$518,12,FALSE)</f>
        <v>1</v>
      </c>
      <c r="M49" s="17">
        <f>VLOOKUP(A49,'[3]Sheet1'!$A$472:$AE$518,13,FALSE)/100</f>
        <v>0.0018691588785046734</v>
      </c>
      <c r="N49" s="16">
        <f>VLOOKUP(A49,'[3]Sheet1'!$A$472:$AE$518,14,FALSE)</f>
        <v>28</v>
      </c>
      <c r="O49" s="17">
        <f>VLOOKUP(A49,'[3]Sheet1'!$A$472:$AE$518,15,FALSE)/100</f>
        <v>0.0015935348016618291</v>
      </c>
    </row>
    <row r="50" spans="1:15" ht="15" thickBot="1">
      <c r="A50" s="68" t="s">
        <v>70</v>
      </c>
      <c r="B50" s="19">
        <f>VLOOKUP(A50,'[3]Sheet1'!$A$472:$AE$518,2,FALSE)</f>
        <v>1</v>
      </c>
      <c r="C50" s="20">
        <f>VLOOKUP(A50,'[3]Sheet1'!$A$472:$AE$518,3,FALSE)/100</f>
        <v>0.014285714285714285</v>
      </c>
      <c r="D50" s="19">
        <f>VLOOKUP(A50,'[3]Sheet1'!$A$472:$AE$518,4,FALSE)</f>
        <v>936</v>
      </c>
      <c r="E50" s="20">
        <f>VLOOKUP(A50,'[3]Sheet1'!$A$472:$AE$518,5,FALSE)/100</f>
        <v>0.31761112996267393</v>
      </c>
      <c r="F50" s="31">
        <f>VLOOKUP(A50,'[3]Sheet1'!$A$472:$AE$518,6,FALSE)</f>
        <v>1635</v>
      </c>
      <c r="G50" s="52">
        <f>VLOOKUP(A50,'[3]Sheet1'!$A$472:$AE$518,7,FALSE)/100</f>
        <v>0.377336718209093</v>
      </c>
      <c r="H50" s="19">
        <f>VLOOKUP(A50,'[3]Sheet1'!$A$472:$AE$518,8,FALSE)</f>
        <v>1782</v>
      </c>
      <c r="I50" s="20">
        <f>VLOOKUP(A50,'[3]Sheet1'!$A$472:$AE$518,9,FALSE)/100</f>
        <v>0.3791489361702128</v>
      </c>
      <c r="J50" s="31">
        <f>VLOOKUP(A50,'[3]Sheet1'!$A$472:$AE$518,10,FALSE)</f>
        <v>1954</v>
      </c>
      <c r="K50" s="52">
        <f>VLOOKUP(A50,'[3]Sheet1'!$A$472:$AE$518,11,FALSE)/100</f>
        <v>0.3918973124749298</v>
      </c>
      <c r="L50" s="19">
        <f>VLOOKUP(A50,'[3]Sheet1'!$A$472:$AE$518,12,FALSE)</f>
        <v>147</v>
      </c>
      <c r="M50" s="20">
        <f>VLOOKUP(A50,'[3]Sheet1'!$A$472:$AE$518,13,FALSE)/100</f>
        <v>0.27476635514018694</v>
      </c>
      <c r="N50" s="19">
        <f>VLOOKUP(A50,'[3]Sheet1'!$A$472:$AE$518,14,FALSE)</f>
        <v>6455</v>
      </c>
      <c r="O50" s="20">
        <f>VLOOKUP(A50,'[3]Sheet1'!$A$472:$AE$518,15,FALSE)/100</f>
        <v>0.36736668374025383</v>
      </c>
    </row>
    <row r="51" spans="1:15" ht="15" thickBot="1">
      <c r="A51" s="21" t="s">
        <v>60</v>
      </c>
      <c r="B51" s="53">
        <f>VLOOKUP(A51,'[3]Sheet1'!$A$472:$AE$518,2,FALSE)</f>
        <v>70</v>
      </c>
      <c r="C51" s="23">
        <f>VLOOKUP(A51,'[3]Sheet1'!$A$472:$AE$518,3,FALSE)/100</f>
        <v>1</v>
      </c>
      <c r="D51" s="53">
        <f>VLOOKUP(A51,'[3]Sheet1'!$A$472:$AE$518,4,FALSE)</f>
        <v>2947</v>
      </c>
      <c r="E51" s="23">
        <f>VLOOKUP(A51,'[3]Sheet1'!$A$472:$AE$518,5,FALSE)/100</f>
        <v>1</v>
      </c>
      <c r="F51" s="22">
        <f>VLOOKUP(A51,'[3]Sheet1'!$A$472:$AE$518,6,FALSE)</f>
        <v>4333</v>
      </c>
      <c r="G51" s="54">
        <f>VLOOKUP(A51,'[3]Sheet1'!$A$472:$AE$518,7,FALSE)/100</f>
        <v>1</v>
      </c>
      <c r="H51" s="53">
        <f>VLOOKUP(A51,'[3]Sheet1'!$A$472:$AE$518,8,FALSE)</f>
        <v>4700</v>
      </c>
      <c r="I51" s="23">
        <f>VLOOKUP(A51,'[3]Sheet1'!$A$472:$AE$518,9,FALSE)/100</f>
        <v>1</v>
      </c>
      <c r="J51" s="22">
        <f>VLOOKUP(A51,'[3]Sheet1'!$A$472:$AE$518,10,FALSE)</f>
        <v>4986</v>
      </c>
      <c r="K51" s="54">
        <f>VLOOKUP(A51,'[3]Sheet1'!$A$472:$AE$518,11,FALSE)/100</f>
        <v>1</v>
      </c>
      <c r="L51" s="53">
        <f>VLOOKUP(A51,'[3]Sheet1'!$A$472:$AE$518,12,FALSE)</f>
        <v>535</v>
      </c>
      <c r="M51" s="23">
        <f>VLOOKUP(A51,'[3]Sheet1'!$A$472:$AE$518,13,FALSE)/100</f>
        <v>1</v>
      </c>
      <c r="N51" s="53">
        <f>VLOOKUP(A51,'[3]Sheet1'!$A$472:$AE$518,14,FALSE)</f>
        <v>17571</v>
      </c>
      <c r="O51" s="23">
        <f>VLOOKUP(A51,'[3]Sheet1'!$A$472:$AE$518,15,FALSE)/100</f>
        <v>1</v>
      </c>
    </row>
  </sheetData>
  <sheetProtection/>
  <mergeCells count="10">
    <mergeCell ref="A1:O1"/>
    <mergeCell ref="A2:A4"/>
    <mergeCell ref="B2:M2"/>
    <mergeCell ref="N2:O3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2017-06-23T15:21:42Z</cp:lastPrinted>
  <dcterms:created xsi:type="dcterms:W3CDTF">2015-01-12T10:22:40Z</dcterms:created>
  <dcterms:modified xsi:type="dcterms:W3CDTF">2018-03-16T07:59:17Z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