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7410" tabRatio="932" activeTab="1"/>
  </bookViews>
  <sheets>
    <sheet name="Inhoudsopgave" sheetId="1" r:id="rId1"/>
    <sheet name="10.1.1" sheetId="2" r:id="rId2"/>
    <sheet name="10.2.1" sheetId="3" r:id="rId3"/>
    <sheet name="10.3.1" sheetId="4" r:id="rId4"/>
    <sheet name="10.4.1" sheetId="5" r:id="rId5"/>
    <sheet name="10.5.1" sheetId="6" r:id="rId6"/>
    <sheet name="10.6.1" sheetId="7" r:id="rId7"/>
    <sheet name="10.7.1" sheetId="8" r:id="rId8"/>
    <sheet name="10.8.1" sheetId="9" r:id="rId9"/>
    <sheet name="10.9.1" sheetId="10" r:id="rId10"/>
    <sheet name="10.11.1" sheetId="11" r:id="rId11"/>
    <sheet name="10.12.1" sheetId="12" r:id="rId12"/>
    <sheet name="10.13.1" sheetId="13" r:id="rId13"/>
    <sheet name="10.14.1" sheetId="14" r:id="rId14"/>
    <sheet name="10.15.1" sheetId="15" r:id="rId15"/>
    <sheet name="10.16.1" sheetId="16" r:id="rId16"/>
  </sheets>
  <externalReferences>
    <externalReference r:id="rId19"/>
    <externalReference r:id="rId20"/>
    <externalReference r:id="rId21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<sst xmlns="http://schemas.openxmlformats.org/spreadsheetml/2006/main" count="935" uniqueCount="650">
  <si>
    <r>
      <rPr>
        <b/>
        <sz val="11"/>
        <color indexed="8"/>
        <rFont val="Calibri"/>
        <family val="2"/>
      </rPr>
      <t>10.1.</t>
    </r>
  </si>
  <si>
    <t>Accidents de la circulation pendant l'exécution du contrat de travail</t>
  </si>
  <si>
    <r>
      <rPr>
        <sz val="11"/>
        <color indexed="8"/>
        <rFont val="Calibri"/>
        <family val="2"/>
      </rPr>
      <t>10.1.1.</t>
    </r>
  </si>
  <si>
    <r>
      <rPr>
        <b/>
        <sz val="11"/>
        <color indexed="8"/>
        <rFont val="Calibri"/>
        <family val="2"/>
      </rPr>
      <t>10.2.</t>
    </r>
  </si>
  <si>
    <t>Heure de l’accident</t>
  </si>
  <si>
    <r>
      <rPr>
        <sz val="11"/>
        <color indexed="8"/>
        <rFont val="Calibri"/>
        <family val="2"/>
      </rPr>
      <t>10.2.1.</t>
    </r>
  </si>
  <si>
    <r>
      <rPr>
        <b/>
        <sz val="11"/>
        <color indexed="8"/>
        <rFont val="Calibri"/>
        <family val="2"/>
      </rPr>
      <t>10.3.</t>
    </r>
  </si>
  <si>
    <t>Horaire de travail (moment de l'accident dans la journée  de travail)</t>
  </si>
  <si>
    <r>
      <rPr>
        <sz val="11"/>
        <color indexed="8"/>
        <rFont val="Calibri"/>
        <family val="2"/>
      </rPr>
      <t>10.3.1.</t>
    </r>
  </si>
  <si>
    <r>
      <rPr>
        <b/>
        <sz val="11"/>
        <color indexed="8"/>
        <rFont val="Calibri"/>
        <family val="2"/>
      </rPr>
      <t>10.4.</t>
    </r>
  </si>
  <si>
    <t>Jour de l'accident (jour de la semaine)</t>
  </si>
  <si>
    <r>
      <rPr>
        <sz val="11"/>
        <color indexed="8"/>
        <rFont val="Calibri"/>
        <family val="2"/>
      </rPr>
      <t>10.4.1.</t>
    </r>
  </si>
  <si>
    <r>
      <rPr>
        <b/>
        <sz val="11"/>
        <color indexed="8"/>
        <rFont val="Calibri"/>
        <family val="2"/>
      </rPr>
      <t>10.5.</t>
    </r>
  </si>
  <si>
    <t>Mois de l’accident</t>
  </si>
  <si>
    <r>
      <rPr>
        <sz val="11"/>
        <color indexed="8"/>
        <rFont val="Calibri"/>
        <family val="2"/>
      </rPr>
      <t>10.5.1.</t>
    </r>
  </si>
  <si>
    <r>
      <rPr>
        <b/>
        <sz val="11"/>
        <color indexed="8"/>
        <rFont val="Calibri"/>
        <family val="2"/>
      </rPr>
      <t>10.6.</t>
    </r>
  </si>
  <si>
    <t>Province et région de survenance de l’accident</t>
  </si>
  <si>
    <r>
      <rPr>
        <sz val="11"/>
        <color indexed="8"/>
        <rFont val="Calibri"/>
        <family val="2"/>
      </rPr>
      <t>10.6.1.</t>
    </r>
  </si>
  <si>
    <r>
      <rPr>
        <b/>
        <sz val="11"/>
        <color indexed="8"/>
        <rFont val="Calibri"/>
        <family val="2"/>
      </rPr>
      <t>10.7.</t>
    </r>
  </si>
  <si>
    <t>Province et région de l’employeur</t>
  </si>
  <si>
    <r>
      <rPr>
        <sz val="11"/>
        <color indexed="8"/>
        <rFont val="Calibri"/>
        <family val="2"/>
      </rPr>
      <t>10.7.1.</t>
    </r>
  </si>
  <si>
    <r>
      <rPr>
        <b/>
        <sz val="11"/>
        <color indexed="8"/>
        <rFont val="Calibri"/>
        <family val="2"/>
      </rPr>
      <t>10.8.</t>
    </r>
  </si>
  <si>
    <r>
      <rPr>
        <sz val="11"/>
        <color indexed="8"/>
        <rFont val="Calibri"/>
        <family val="2"/>
      </rPr>
      <t>10.8.1.</t>
    </r>
  </si>
  <si>
    <r>
      <rPr>
        <b/>
        <sz val="11"/>
        <color indexed="8"/>
        <rFont val="Calibri"/>
        <family val="2"/>
      </rPr>
      <t>10.9.</t>
    </r>
  </si>
  <si>
    <t>Durée de l’incapacité temporaire</t>
  </si>
  <si>
    <r>
      <rPr>
        <sz val="11"/>
        <color indexed="8"/>
        <rFont val="Calibri"/>
        <family val="2"/>
      </rPr>
      <t>10.9.1.</t>
    </r>
  </si>
  <si>
    <r>
      <rPr>
        <b/>
        <sz val="11"/>
        <color indexed="8"/>
        <rFont val="Calibri"/>
        <family val="2"/>
      </rPr>
      <t>10.10.</t>
    </r>
  </si>
  <si>
    <t>Incapacité permanente prévue</t>
  </si>
  <si>
    <r>
      <rPr>
        <sz val="11"/>
        <color indexed="8"/>
        <rFont val="Calibri"/>
        <family val="2"/>
      </rPr>
      <t>10.10.1.</t>
    </r>
  </si>
  <si>
    <r>
      <rPr>
        <b/>
        <sz val="11"/>
        <color indexed="8"/>
        <rFont val="Calibri"/>
        <family val="2"/>
      </rPr>
      <t>10.11.</t>
    </r>
  </si>
  <si>
    <t xml:space="preserve">Type de travail </t>
  </si>
  <si>
    <r>
      <rPr>
        <sz val="11"/>
        <color indexed="8"/>
        <rFont val="Calibri"/>
        <family val="2"/>
      </rPr>
      <t>10.11.1.</t>
    </r>
  </si>
  <si>
    <r>
      <rPr>
        <b/>
        <sz val="11"/>
        <color indexed="8"/>
        <rFont val="Calibri"/>
        <family val="2"/>
      </rPr>
      <t>10.12.</t>
    </r>
  </si>
  <si>
    <t xml:space="preserve">Déviation </t>
  </si>
  <si>
    <r>
      <rPr>
        <sz val="11"/>
        <color indexed="8"/>
        <rFont val="Calibri"/>
        <family val="2"/>
      </rPr>
      <t>10.12.1.</t>
    </r>
  </si>
  <si>
    <r>
      <rPr>
        <b/>
        <sz val="11"/>
        <color indexed="8"/>
        <rFont val="Calibri"/>
        <family val="2"/>
      </rPr>
      <t>10.13.</t>
    </r>
  </si>
  <si>
    <t xml:space="preserve">Agent matériel lié à la déviation </t>
  </si>
  <si>
    <r>
      <rPr>
        <sz val="11"/>
        <color indexed="8"/>
        <rFont val="Calibri"/>
        <family val="2"/>
      </rPr>
      <t>10.13.1.</t>
    </r>
  </si>
  <si>
    <r>
      <rPr>
        <b/>
        <sz val="11"/>
        <color indexed="8"/>
        <rFont val="Calibri"/>
        <family val="2"/>
      </rPr>
      <t>10.14.</t>
    </r>
  </si>
  <si>
    <t>Modalité de la blessure</t>
  </si>
  <si>
    <r>
      <rPr>
        <sz val="11"/>
        <color indexed="8"/>
        <rFont val="Calibri"/>
        <family val="2"/>
      </rPr>
      <t>10.14.1.</t>
    </r>
  </si>
  <si>
    <r>
      <rPr>
        <b/>
        <sz val="11"/>
        <color indexed="8"/>
        <rFont val="Calibri"/>
        <family val="2"/>
      </rPr>
      <t>10.15.</t>
    </r>
  </si>
  <si>
    <t xml:space="preserve">Nature de la blessure </t>
  </si>
  <si>
    <r>
      <rPr>
        <sz val="11"/>
        <color indexed="8"/>
        <rFont val="Calibri"/>
        <family val="2"/>
      </rPr>
      <t>10.15.1.</t>
    </r>
  </si>
  <si>
    <r>
      <rPr>
        <b/>
        <sz val="11"/>
        <color indexed="8"/>
        <rFont val="Calibri"/>
        <family val="2"/>
      </rPr>
      <t>10.16.</t>
    </r>
  </si>
  <si>
    <t xml:space="preserve">Localisation de la blessure </t>
  </si>
  <si>
    <r>
      <rPr>
        <sz val="11"/>
        <color indexed="8"/>
        <rFont val="Calibri"/>
        <family val="2"/>
      </rPr>
      <t>10.16.1.</t>
    </r>
  </si>
  <si>
    <t>Suites</t>
  </si>
  <si>
    <t>Année</t>
  </si>
  <si>
    <t>%</t>
  </si>
  <si>
    <t>N</t>
  </si>
  <si>
    <t>Cas mortels</t>
  </si>
  <si>
    <t>Total</t>
  </si>
  <si>
    <t>Inconnus</t>
  </si>
  <si>
    <t>10.2. Heure de l’accident</t>
  </si>
  <si>
    <t>Heure de l'accident</t>
  </si>
  <si>
    <t>00 h</t>
  </si>
  <si>
    <t>01 h</t>
  </si>
  <si>
    <t xml:space="preserve"> 02 h 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</si>
  <si>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</si>
  <si>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</si>
  <si>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</si>
  <si>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</si>
  <si>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</si>
  <si>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</si>
  <si>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</si>
  <si>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</si>
  <si>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</si>
  <si>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</si>
  <si>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</si>
  <si>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</si>
  <si>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</si>
  <si>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</si>
  <si>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</si>
  <si>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</si>
  <si>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</si>
  <si>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</si>
  <si>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</si>
  <si>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</si>
  <si>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</si>
  <si>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</si>
  <si>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Heure de travail au moment de l'accident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</si>
  <si>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</si>
  <si>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</si>
  <si>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</si>
  <si>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</si>
  <si>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</si>
  <si>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</si>
  <si>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</si>
  <si>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</si>
  <si>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</si>
  <si>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</si>
  <si>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</si>
  <si>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TOTAL</t>
  </si>
  <si>
    <t>Jour de la semaine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</si>
  <si>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</si>
  <si>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</si>
  <si>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</si>
  <si>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</si>
  <si>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</si>
  <si>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</si>
  <si>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</si>
  <si>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10.5. Mois de l’accident</t>
  </si>
  <si>
    <t>Mois de l'accident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</si>
  <si>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</si>
  <si>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</si>
  <si>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</si>
  <si>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</si>
  <si>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</si>
  <si>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</si>
  <si>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</si>
  <si>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</si>
  <si>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</si>
  <si>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</si>
  <si>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</si>
  <si>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</si>
  <si>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Province de l'accident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</si>
  <si>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</si>
  <si>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</si>
  <si>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</si>
  <si>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</si>
  <si>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</si>
  <si>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</si>
  <si>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</si>
  <si>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</si>
  <si>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</si>
  <si>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</si>
  <si>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</si>
  <si>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</si>
  <si>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</si>
  <si>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</si>
  <si>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Province de l'employeur</t>
  </si>
  <si>
    <t>Code NACE</t>
  </si>
  <si>
    <t>Secteur d'activité économique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</si>
  <si>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</si>
  <si>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</si>
  <si>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</si>
  <si>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</si>
  <si>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</si>
  <si>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</si>
  <si>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</si>
  <si>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</si>
  <si>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</si>
  <si>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</si>
  <si>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</si>
  <si>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</si>
  <si>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</si>
  <si>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</si>
  <si>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</si>
  <si>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</si>
  <si>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</si>
  <si>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</si>
  <si>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</si>
  <si>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</si>
  <si>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</si>
  <si>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</si>
  <si>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</si>
  <si>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</si>
  <si>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</si>
  <si>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</si>
  <si>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</si>
  <si>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</si>
  <si>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</si>
  <si>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</si>
  <si>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</si>
  <si>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</si>
  <si>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</si>
  <si>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</si>
  <si>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</si>
  <si>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</si>
  <si>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</si>
  <si>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</si>
  <si>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</si>
  <si>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</si>
  <si>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</si>
  <si>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</si>
  <si>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</si>
  <si>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</si>
  <si>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</si>
  <si>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</si>
  <si>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</si>
  <si>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</si>
  <si>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</si>
  <si>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</si>
  <si>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</si>
  <si>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</si>
  <si>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</si>
  <si>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</si>
  <si>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</si>
  <si>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</si>
  <si>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</si>
  <si>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</si>
  <si>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</si>
  <si>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</si>
  <si>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</si>
  <si>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</si>
  <si>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</si>
  <si>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</si>
  <si>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</si>
  <si>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</si>
  <si>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</si>
  <si>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</si>
  <si>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</si>
  <si>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</si>
  <si>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</si>
  <si>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</si>
  <si>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</si>
  <si>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</si>
  <si>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</si>
  <si>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</si>
  <si>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</si>
  <si>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</si>
  <si>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</si>
  <si>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</si>
  <si>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</si>
  <si>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</si>
  <si>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</si>
  <si>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</si>
  <si>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</si>
  <si>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</si>
  <si>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</si>
  <si>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</si>
  <si>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</si>
  <si>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</si>
  <si>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</si>
  <si>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</si>
  <si>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</si>
  <si>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</si>
  <si>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</si>
  <si>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</si>
  <si>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</si>
  <si>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</si>
  <si>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</si>
  <si>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</si>
  <si>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</si>
  <si>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</si>
  <si>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</si>
  <si>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</si>
  <si>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</si>
  <si>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</si>
  <si>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</si>
  <si>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</si>
  <si>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</si>
  <si>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</si>
  <si>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</si>
  <si>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</si>
  <si>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</si>
  <si>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</si>
  <si>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</si>
  <si>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</si>
  <si>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</si>
  <si>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</si>
  <si>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</si>
  <si>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</si>
  <si>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</si>
  <si>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</si>
  <si>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</si>
  <si>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</si>
  <si>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</si>
  <si>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</si>
  <si>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</si>
  <si>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</si>
  <si>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</si>
  <si>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</si>
  <si>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</si>
  <si>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</si>
  <si>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</si>
  <si>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</si>
  <si>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</si>
  <si>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</si>
  <si>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</si>
  <si>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</si>
  <si>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</si>
  <si>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</si>
  <si>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</si>
  <si>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</si>
  <si>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</si>
  <si>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</si>
  <si>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</si>
  <si>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</si>
  <si>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</si>
  <si>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</si>
  <si>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</si>
  <si>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</si>
  <si>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</si>
  <si>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</si>
  <si>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</si>
  <si>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</si>
  <si>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</si>
  <si>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</si>
  <si>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</si>
  <si>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</si>
  <si>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</si>
  <si>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</si>
  <si>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</si>
  <si>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</si>
  <si>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</si>
  <si>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</si>
  <si>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</si>
  <si>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</si>
  <si>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</si>
  <si>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</si>
  <si>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</si>
  <si>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</si>
  <si>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</si>
  <si>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</si>
  <si>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</si>
  <si>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</si>
  <si>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</si>
  <si>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</si>
  <si>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10.9. Durée de l’incapacité temporaire</t>
  </si>
  <si>
    <t>Durée de l'IT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</si>
  <si>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</si>
  <si>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</si>
  <si>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</si>
  <si>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</si>
  <si>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</si>
  <si>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</si>
  <si>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</si>
  <si>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</si>
  <si>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10.11. Type de travail</t>
  </si>
  <si>
    <t>Code SEAT</t>
  </si>
  <si>
    <t>Type de travail</t>
  </si>
  <si>
    <t>00</t>
  </si>
  <si>
    <t>Pas d'information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</si>
  <si>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</si>
  <si>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</si>
  <si>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</si>
  <si>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</si>
  <si>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</si>
  <si>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</si>
  <si>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</si>
  <si>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</si>
  <si>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</si>
  <si>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</si>
  <si>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</si>
  <si>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</si>
  <si>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</si>
  <si>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</si>
  <si>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</si>
  <si>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</si>
  <si>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</si>
  <si>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</si>
  <si>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</si>
  <si>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</si>
  <si>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</si>
  <si>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</si>
  <si>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</si>
  <si>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</si>
  <si>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</si>
  <si>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</si>
  <si>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</si>
  <si>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</si>
  <si>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</si>
  <si>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</si>
  <si>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</si>
  <si>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</si>
  <si>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</si>
  <si>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</si>
  <si>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</si>
  <si>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10.12. Déviation</t>
  </si>
  <si>
    <t>Déviation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</si>
  <si>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</si>
  <si>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</si>
  <si>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</si>
  <si>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</si>
  <si>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</si>
  <si>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</si>
  <si>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</si>
  <si>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</si>
  <si>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</si>
  <si>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</si>
  <si>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</si>
  <si>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</si>
  <si>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</si>
  <si>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</si>
  <si>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</si>
  <si>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</si>
  <si>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</si>
  <si>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</si>
  <si>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</si>
  <si>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</si>
  <si>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</si>
  <si>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</si>
  <si>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</si>
  <si>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</si>
  <si>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</si>
  <si>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</si>
  <si>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</si>
  <si>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</si>
  <si>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</si>
  <si>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</si>
  <si>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</si>
  <si>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</si>
  <si>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</si>
  <si>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</si>
  <si>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</si>
  <si>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</si>
  <si>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</si>
  <si>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</si>
  <si>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</si>
  <si>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</si>
  <si>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</si>
  <si>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</si>
  <si>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</si>
  <si>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</si>
  <si>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</si>
  <si>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</si>
  <si>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</si>
  <si>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</si>
  <si>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</si>
  <si>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</si>
  <si>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</si>
  <si>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Agent matériel lié à la déviation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</si>
  <si>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</si>
  <si>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</si>
  <si>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</si>
  <si>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</si>
  <si>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</si>
  <si>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 xml:space="preserve">Bâtiments, constructions, surfaces – en hauteur (intérieur ou extérieur) </t>
  </si>
  <si>
    <t>03.00</t>
  </si>
  <si>
    <t xml:space="preserve">Bâtiments, constructions, surfaces – en profondeur (intérieur ou extérieur) </t>
  </si>
  <si>
    <t>04.00</t>
  </si>
  <si>
    <t>Dispositifs de distribution de matière, d’alimentation, canalisations</t>
  </si>
  <si>
    <t>05.00</t>
  </si>
  <si>
    <t>Moteurs, dispositifs de  transmission et de stockage d’énergie</t>
  </si>
  <si>
    <t>06.00</t>
  </si>
  <si>
    <t>Outils à main, non motorisés</t>
  </si>
  <si>
    <t>07.00</t>
  </si>
  <si>
    <t xml:space="preserve">Outils tenus ou guidés à la main, mécaniques </t>
  </si>
  <si>
    <t>08.00</t>
  </si>
  <si>
    <t>Outils à main - sans précision sur la motorisation</t>
  </si>
  <si>
    <t>09.00</t>
  </si>
  <si>
    <t>Machines et équipements - portables ou mobiles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</si>
  <si>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</si>
  <si>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</si>
  <si>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</si>
  <si>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</si>
  <si>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</si>
  <si>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</si>
  <si>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</si>
  <si>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</si>
  <si>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</si>
  <si>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</si>
  <si>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</si>
  <si>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>Substances chimiques, explosives, radioactives, biologiques</t>
  </si>
  <si>
    <t>16.00</t>
  </si>
  <si>
    <t>Dispositifs et équipements de sécurité</t>
  </si>
  <si>
    <t>17.00</t>
  </si>
  <si>
    <t xml:space="preserve">Équipements de bureau et personnels, matériel de sport, armes, appareillage domestique </t>
  </si>
  <si>
    <t>18.00</t>
  </si>
  <si>
    <t xml:space="preserve">Organismes vivants et êtres humains </t>
  </si>
  <si>
    <t>19.00</t>
  </si>
  <si>
    <t xml:space="preserve">Déchets en vrac </t>
  </si>
  <si>
    <t>20.00</t>
  </si>
  <si>
    <t xml:space="preserve">Phénomènes physiques et éléments naturels </t>
  </si>
  <si>
    <t>99.00</t>
  </si>
  <si>
    <t>Autres agents matériels non listés dans cette classification</t>
  </si>
  <si>
    <t>10.14. Modalité de la blessure</t>
  </si>
  <si>
    <t>Codes SEAT</t>
  </si>
  <si>
    <t>Contact - modalité de la blessure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</si>
  <si>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</si>
  <si>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</si>
  <si>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</si>
  <si>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</si>
  <si>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</si>
  <si>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</si>
  <si>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</si>
  <si>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</si>
  <si>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</si>
  <si>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</si>
  <si>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</si>
  <si>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</si>
  <si>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</si>
  <si>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</si>
  <si>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</si>
  <si>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</si>
  <si>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</si>
  <si>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</si>
  <si>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</si>
  <si>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</si>
  <si>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</si>
  <si>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</si>
  <si>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</si>
  <si>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</si>
  <si>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</si>
  <si>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</si>
  <si>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</si>
  <si>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</si>
  <si>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</si>
  <si>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</si>
  <si>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</si>
  <si>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</si>
  <si>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</si>
  <si>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</si>
  <si>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</si>
  <si>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</si>
  <si>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</si>
  <si>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</si>
  <si>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</si>
  <si>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</si>
  <si>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</si>
  <si>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</si>
  <si>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</si>
  <si>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</si>
  <si>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</si>
  <si>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</si>
  <si>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</si>
  <si>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Codes</t>
  </si>
  <si>
    <t>Nature de la blessure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</si>
  <si>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</si>
  <si>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</si>
  <si>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</si>
  <si>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</si>
  <si>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</si>
  <si>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</si>
  <si>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</si>
  <si>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</si>
  <si>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</si>
  <si>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</si>
  <si>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</si>
  <si>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</si>
  <si>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</si>
  <si>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</si>
  <si>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</si>
  <si>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</si>
  <si>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</si>
  <si>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</si>
  <si>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</si>
  <si>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</si>
  <si>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</si>
  <si>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</si>
  <si>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</si>
  <si>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</si>
  <si>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</si>
  <si>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</si>
  <si>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</t>
  </si>
  <si>
    <t>Empoisonnements aigus</t>
  </si>
  <si>
    <t>Infections aigues</t>
  </si>
  <si>
    <t>Autres types d'empoisonnements et d'infections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</si>
  <si>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</si>
  <si>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</si>
  <si>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</si>
  <si>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</si>
  <si>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</si>
  <si>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</si>
  <si>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</si>
  <si>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</si>
  <si>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</si>
  <si>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</si>
  <si>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</si>
  <si>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</si>
  <si>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</si>
  <si>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</si>
  <si>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</si>
  <si>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</si>
  <si>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</si>
  <si>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</si>
  <si>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</si>
  <si>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 xml:space="preserve">Code </t>
  </si>
  <si>
    <t>Localisation de la blessure</t>
  </si>
  <si>
    <t>Localisation de la blessure non déterminée</t>
  </si>
  <si>
    <t>Tête, sans autre spécification</t>
  </si>
  <si>
    <t>Tête (caput), cerveau, nerfs crâniens et vaisseaux cérébraux</t>
  </si>
  <si>
    <t>Zone faciale</t>
  </si>
  <si>
    <t>Œil / yeux</t>
  </si>
  <si>
    <t>Oreille(s)</t>
  </si>
  <si>
    <t>Dentition</t>
  </si>
  <si>
    <t>Têtes, multiples endroits affectés</t>
  </si>
  <si>
    <t>Autres parties de la tête</t>
  </si>
  <si>
    <t>Cou, y compris colonne vertébrale, vertèbres du cou</t>
  </si>
  <si>
    <t>Autres parties du cou</t>
  </si>
  <si>
    <t>Dos, y compris colonne vertébrale et vertèbres du dos</t>
  </si>
  <si>
    <t>Autres parties du dos</t>
  </si>
  <si>
    <t>40</t>
  </si>
  <si>
    <t>Torse et organes, sans autre spécification</t>
  </si>
  <si>
    <t>Cage thoracique, côtes y compris omoplates et articulations</t>
  </si>
  <si>
    <t>Poitrine, y compris organes</t>
  </si>
  <si>
    <t>Abdomen et pelvis, y compris organes</t>
  </si>
  <si>
    <t>48</t>
  </si>
  <si>
    <t>Torse, multiples endroits affectés</t>
  </si>
  <si>
    <t>Autres parties du torse</t>
  </si>
  <si>
    <t>Membres supérieurs, sans autre spécification</t>
  </si>
  <si>
    <t>Epaule et articulations de l'épaule</t>
  </si>
  <si>
    <t>Bras, y compris coude</t>
  </si>
  <si>
    <t>Main</t>
  </si>
  <si>
    <t>54</t>
  </si>
  <si>
    <t>Doigt(s)</t>
  </si>
  <si>
    <t>Poignet</t>
  </si>
  <si>
    <t>Membres supérieurs, multiples endroits affectés</t>
  </si>
  <si>
    <t>Autres parties des membres supérieurs</t>
  </si>
  <si>
    <t>Membres inférieurs, sans autre spécification</t>
  </si>
  <si>
    <t>Hanche et articulation de la hanche</t>
  </si>
  <si>
    <t>Jambe, y compris le genou</t>
  </si>
  <si>
    <t>Cheville</t>
  </si>
  <si>
    <t>Pied</t>
  </si>
  <si>
    <t>Orteil(s)</t>
  </si>
  <si>
    <t>Membres inférieurs, multiples endroits affectés</t>
  </si>
  <si>
    <t>Autres parties des membres inférieurs</t>
  </si>
  <si>
    <t>Ensemble du corps et endroits multiples, sans autre spécification</t>
  </si>
  <si>
    <t>Ensemble du corps (effets systémiques)</t>
  </si>
  <si>
    <t>Multiples endroits du corps affectés</t>
  </si>
  <si>
    <t>Autres parties du corps blessées</t>
  </si>
  <si>
    <t>10.1. Accidents de la circulation pendant l'exécution du contrat de travail</t>
  </si>
  <si>
    <t>10.3. Horaire de travail (moment de l'accident dans la journée  de travail)</t>
  </si>
  <si>
    <t>10.4. Jour de l'accident (jour de la semaine)</t>
  </si>
  <si>
    <t>10.7. Province et région de l’employeur</t>
  </si>
  <si>
    <t xml:space="preserve">10.13. Agent matériel lié à la déviation </t>
  </si>
  <si>
    <t xml:space="preserve">10.15. Nature de la blessure </t>
  </si>
  <si>
    <t>10.16. Localisation de la blessure</t>
  </si>
  <si>
    <t>Secteur d'activités économiques de l’employeur (code NACE)</t>
  </si>
  <si>
    <t>10.6. Province et région de survenance de l’accident</t>
  </si>
  <si>
    <t>10.8. Secteur d'activités économiques de l’employeur (code NACE)</t>
  </si>
  <si>
    <t>10. Accidents de la circulation pendant l'exécution du contrat de travail dans le secteur privé - 2016</t>
  </si>
  <si>
    <t>Variation de 2015 à 2016 en %</t>
  </si>
  <si>
    <t>Variation entre 2015 et 2016 en %</t>
  </si>
  <si>
    <t>Variation de 2015 à 2016  %</t>
  </si>
  <si>
    <t>Cas non-mortels</t>
  </si>
  <si>
    <t/>
  </si>
  <si>
    <t>Accidents de la circulation pendant l'exécution du contrat de travail selon l'heure de l'accident : évolution 2014 - 2016</t>
  </si>
  <si>
    <t>Accidents de la circulation pendant l'exécution du contrat de travail : évolution 2014 - 2016</t>
  </si>
  <si>
    <t>Accidents de la circulation pendant l'exécution du contrat de travail selon l'horaire de travail : évolution 2014 - 2016</t>
  </si>
  <si>
    <t>Accidents de la circulation pendant l'exécution du contrat de travail selon le jour de l'accident : évolution 2014 - 2016</t>
  </si>
  <si>
    <t>Accidents de la circulation pendant l'exécution du contrat de travail selon le mois de l'accident : évolution 2014 - 2016</t>
  </si>
  <si>
    <t>Accidents de la circulation pendant l'exécution du contrat de travail selon la province et la région de survenance de l'accident : évolution 2014 - 2016</t>
  </si>
  <si>
    <t>Accidents de la circulation pendant l'exécution du contrat de travail selon la province et la région de l'employeur : évolution 2014 - 2016</t>
  </si>
  <si>
    <t>Accidents de la circulation pendant l'exécution du contrat de travail selon le secteur d'activités économiques de l'employeur : évolution 2014 - 2016</t>
  </si>
  <si>
    <t>Accidents de la circulation pendant l'exécution du contrat de travail selon la durée de l’incapacité temporaire : évolution 2014 - 2016</t>
  </si>
  <si>
    <t>Accidents de la circulation pendant l'exécution du contrat de travail selon le taux d'incapacité permanente prévu : évolution 2014 - 2016</t>
  </si>
  <si>
    <t>Accidents de la circulation pendant l'exécution du contrat de travail selon le type de travail : évolution 2014 - 2016</t>
  </si>
  <si>
    <t>Accidents de la circulation pendant l'exécution du contrat de travail selon la déviation : évolution 2014 - 2016</t>
  </si>
  <si>
    <t>Accidents de la circulation pendant l'exécution du contrat de travail selon l'agent matériel : évolution 2014 - 2016</t>
  </si>
  <si>
    <t>Accidents de la circulation pendant l'exécution du contrat de travail selon la modalité de la blessure : évolution 2014 - 2016</t>
  </si>
  <si>
    <t>Accidents de la circulation pendant l'exécution du contrat de travail selon la nature de la blessure : évolution 2014 - 2016</t>
  </si>
  <si>
    <t>Accidents de la circulation pendant l'exécution du contrat de travail selon la localisation de la blessure : évolution 2014 - 2016</t>
  </si>
  <si>
    <t xml:space="preserve"> 10.1.1. Accidents de la circulation pendant l'exécution du contrat de travail : évolution 2014 - 2016</t>
  </si>
  <si>
    <t>10.2.1. Accidents de la circulation pendant l'exécution du contrat de travail selon l'heure de l'accident : évolution 2014 - 2016</t>
  </si>
  <si>
    <t>10.3.1. Accidents de la circulation pendant l'exécution du contrat de travail selon l'horaire de travail : évolution 2014 - 2016</t>
  </si>
  <si>
    <t>10.4.1. Accidents de la circulation pendant l'exécution du contrat de travail selon le jour de l'accident : évolution 2014 - 2016</t>
  </si>
  <si>
    <t xml:space="preserve"> 10.5.1.  Accidents de la circulation pendant l'exécution du contrat de travail selon le mois de l'accident : évolution 2014 - 2016</t>
  </si>
  <si>
    <t>10.6.1. Accidents de la circulation pendant l'exécution du contrat de travail selon la province et la région de survenance de l'accident : évolution 2014 - 2016</t>
  </si>
  <si>
    <t>10.7.1.  Accidents de la circulation pendant l'exécution du contrat de travail selon la province et la région de l'employeur : évolution 2014 - 2016</t>
  </si>
  <si>
    <t>10.8.1. Accidents de la circulation pendant l'exécution du contrat de travail selon le secteur d'activités économiques de l'employeur : évolution 2014 - 2016</t>
  </si>
  <si>
    <t>10.9.1. Accidents de la circulation pendant l'exécution du contrat de travail selon la durée de l’incapacité temporaire : évolution 2014 - 2016</t>
  </si>
  <si>
    <t>10.11.1. Accidents de la circulation pendant l'exécution du contrat de travail selon le type de travail : évolution 2014 - 2016</t>
  </si>
  <si>
    <t>10.12.1. Accidents de la circulation pendant l'exécution du contrat de travail selon la déviation : évolution 2014 - 2016</t>
  </si>
  <si>
    <t>10.13.1. Accidents de la circulation pendant l'exécution du contrat de travail selon l'agent matériel : évolution 2014 - 2016</t>
  </si>
  <si>
    <t>10.14.1. Accidents de la circulation pendant l'exécution du contrat de travail selon la modalité de la blessure : évolution 2014 - 2016</t>
  </si>
  <si>
    <t>10.15.1. Accidents de la circulation pendant l'exécution du contrat de travail selon la nature de la blessure : évolution 2014 - 2016</t>
  </si>
  <si>
    <t>10.16.1. Accidents de la circulation pendant l'exécution du contrat de travail selon la localisation de la blessure : évolution 2014 - 2016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</si>
</sst>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#,##0.0[$%-80C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61">
    <xf numFmtId="0" fontId="0" fillId="0" borderId="0" xfId="0" applyFont="1" applyAlignment="1">
      <alignment/>
    </xf>
    <xf numFmtId="0" fontId="2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3" fontId="8" fillId="33" borderId="34" xfId="0" applyNumberFormat="1" applyFont="1" applyFill="1" applyBorder="1" applyAlignment="1">
      <alignment horizontal="center" vertical="center"/>
    </xf>
    <xf numFmtId="164" fontId="6" fillId="33" borderId="23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3" fontId="8" fillId="33" borderId="52" xfId="0" applyNumberFormat="1" applyFont="1" applyFill="1" applyBorder="1" applyAlignment="1">
      <alignment horizontal="center" vertical="center"/>
    </xf>
    <xf numFmtId="9" fontId="6" fillId="33" borderId="53" xfId="0" applyNumberFormat="1" applyFont="1" applyFill="1" applyBorder="1" applyAlignment="1">
      <alignment horizontal="center" vertical="center"/>
    </xf>
    <xf numFmtId="164" fontId="6" fillId="33" borderId="53" xfId="0" applyNumberFormat="1" applyFont="1" applyFill="1" applyBorder="1" applyAlignment="1">
      <alignment horizontal="center" vertical="center"/>
    </xf>
    <xf numFmtId="164" fontId="6" fillId="33" borderId="36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3" fontId="8" fillId="33" borderId="55" xfId="0" applyNumberFormat="1" applyFont="1" applyFill="1" applyBorder="1" applyAlignment="1">
      <alignment horizontal="center" vertical="center"/>
    </xf>
    <xf numFmtId="164" fontId="6" fillId="33" borderId="5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3" fontId="8" fillId="33" borderId="28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4" fontId="6" fillId="33" borderId="21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3" xfId="56" applyNumberFormat="1" applyFont="1" applyFill="1" applyBorder="1" applyAlignment="1">
      <alignment horizontal="left" vertical="center" wrapText="1"/>
      <protection/>
    </xf>
    <xf numFmtId="3" fontId="8" fillId="0" borderId="24" xfId="0" applyNumberFormat="1" applyFont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8" fillId="0" borderId="17" xfId="56" applyNumberFormat="1" applyFont="1" applyFill="1" applyBorder="1" applyAlignment="1">
      <alignment horizontal="left" vertical="center" wrapText="1"/>
      <protection/>
    </xf>
    <xf numFmtId="3" fontId="8" fillId="0" borderId="42" xfId="0" applyNumberFormat="1" applyFont="1" applyBorder="1" applyAlignment="1">
      <alignment horizontal="center" vertical="center"/>
    </xf>
    <xf numFmtId="0" fontId="4" fillId="0" borderId="17" xfId="56" applyNumberFormat="1" applyFont="1" applyFill="1" applyBorder="1" applyAlignment="1">
      <alignment horizontal="left" vertical="center" wrapText="1"/>
      <protection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8" fillId="0" borderId="27" xfId="56" applyNumberFormat="1" applyFont="1" applyFill="1" applyBorder="1" applyAlignment="1">
      <alignment horizontal="left" vertical="center" wrapText="1"/>
      <protection/>
    </xf>
    <xf numFmtId="3" fontId="8" fillId="0" borderId="37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56" applyNumberFormat="1" applyFont="1" applyFill="1" applyBorder="1" applyAlignment="1">
      <alignment horizontal="left" vertical="center" wrapText="1"/>
      <protection/>
    </xf>
    <xf numFmtId="3" fontId="8" fillId="0" borderId="44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left" vertical="center" wrapText="1"/>
    </xf>
    <xf numFmtId="3" fontId="7" fillId="33" borderId="34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left" vertical="center" wrapText="1"/>
    </xf>
    <xf numFmtId="3" fontId="7" fillId="33" borderId="28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60" xfId="0" applyNumberFormat="1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left" vertical="center" wrapText="1"/>
    </xf>
    <xf numFmtId="9" fontId="6" fillId="0" borderId="23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33" borderId="35" xfId="0" applyNumberFormat="1" applyFont="1" applyFill="1" applyBorder="1" applyAlignment="1">
      <alignment horizontal="center" vertical="center"/>
    </xf>
    <xf numFmtId="164" fontId="6" fillId="33" borderId="30" xfId="0" applyNumberFormat="1" applyFont="1" applyFill="1" applyBorder="1" applyAlignment="1">
      <alignment horizontal="center" vertical="center"/>
    </xf>
    <xf numFmtId="164" fontId="6" fillId="33" borderId="29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3" fontId="8" fillId="0" borderId="51" xfId="0" applyNumberFormat="1" applyFont="1" applyBorder="1" applyAlignment="1">
      <alignment horizontal="center" vertical="center"/>
    </xf>
    <xf numFmtId="9" fontId="6" fillId="0" borderId="57" xfId="0" applyNumberFormat="1" applyFont="1" applyFill="1" applyBorder="1" applyAlignment="1">
      <alignment horizontal="center" vertical="center"/>
    </xf>
    <xf numFmtId="9" fontId="6" fillId="0" borderId="62" xfId="0" applyNumberFormat="1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/>
    </xf>
    <xf numFmtId="3" fontId="8" fillId="0" borderId="52" xfId="0" applyNumberFormat="1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164" fontId="6" fillId="0" borderId="6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9" fontId="6" fillId="0" borderId="36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66" xfId="0" applyNumberFormat="1" applyFont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33" borderId="63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3" fontId="7" fillId="0" borderId="34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3" fontId="7" fillId="0" borderId="28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3" fontId="7" fillId="0" borderId="52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164" fontId="6" fillId="0" borderId="68" xfId="0" applyNumberFormat="1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3" fontId="8" fillId="0" borderId="51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37" fillId="0" borderId="0" xfId="44" applyFill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49" fillId="0" borderId="0" xfId="0" applyFont="1" applyAlignment="1">
      <alignment vertical="top"/>
    </xf>
    <xf numFmtId="0" fontId="49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29" fillId="0" borderId="0" xfId="0" applyFont="1" applyAlignment="1">
      <alignment/>
    </xf>
    <xf numFmtId="0" fontId="31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0" fontId="11" fillId="0" borderId="0" xfId="0" applyFont="1" applyAlignment="1">
      <alignment vertical="top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6" fontId="11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" vertical="center"/>
    </xf>
    <xf numFmtId="3" fontId="7" fillId="34" borderId="28" xfId="0" applyNumberFormat="1" applyFont="1" applyFill="1" applyBorder="1" applyAlignment="1">
      <alignment horizontal="center" vertical="center"/>
    </xf>
    <xf numFmtId="164" fontId="6" fillId="34" borderId="13" xfId="0" applyNumberFormat="1" applyFont="1" applyFill="1" applyBorder="1" applyAlignment="1">
      <alignment horizontal="center" vertical="center"/>
    </xf>
    <xf numFmtId="3" fontId="7" fillId="34" borderId="31" xfId="0" applyNumberFormat="1" applyFont="1" applyFill="1" applyBorder="1" applyAlignment="1">
      <alignment horizontal="center" vertical="center"/>
    </xf>
    <xf numFmtId="164" fontId="6" fillId="34" borderId="17" xfId="0" applyNumberFormat="1" applyFont="1" applyFill="1" applyBorder="1" applyAlignment="1">
      <alignment horizontal="center" vertical="center"/>
    </xf>
    <xf numFmtId="3" fontId="7" fillId="34" borderId="26" xfId="0" applyNumberFormat="1" applyFont="1" applyFill="1" applyBorder="1" applyAlignment="1">
      <alignment horizontal="center" vertical="center"/>
    </xf>
    <xf numFmtId="164" fontId="6" fillId="34" borderId="27" xfId="0" applyNumberFormat="1" applyFont="1" applyFill="1" applyBorder="1" applyAlignment="1">
      <alignment horizontal="center" vertical="center"/>
    </xf>
    <xf numFmtId="3" fontId="8" fillId="34" borderId="34" xfId="0" applyNumberFormat="1" applyFont="1" applyFill="1" applyBorder="1" applyAlignment="1">
      <alignment horizontal="center" vertical="center"/>
    </xf>
    <xf numFmtId="9" fontId="6" fillId="34" borderId="23" xfId="0" applyNumberFormat="1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6\Jaarrapport%202016%20-%20tabellen\cijfers%20excel\jaarrapport%202016%20hoofdstuk%2010%20-%202016%20-%20publ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6\Jaarrapport%202016%20-%20tabellen\cijfers%20excel\jaarrapport%202016%20hoofdstuk%2010%20-%202015%20-%20publ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6\Jaarrapport%202016%20-%20tabellen\cijfers%20excel\jaarrapport%202016%20hoofdstuk%2010%20-%202014%20-%20pub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95">
          <cell r="A395" t="str">
            <v>32 Tâche de type agricole - avec des végétaux, horticole</v>
          </cell>
          <cell r="B395">
            <v>1</v>
          </cell>
          <cell r="C395">
            <v>0.062111801242236024</v>
          </cell>
        </row>
        <row r="396">
          <cell r="A396" t="str">
            <v>34 Tâche de type forestier</v>
          </cell>
          <cell r="B396">
            <v>0</v>
          </cell>
          <cell r="C396">
            <v>0</v>
          </cell>
        </row>
        <row r="397">
          <cell r="A397" t="str">
            <v>35 Tâche de type piscicole - pêche</v>
          </cell>
          <cell r="B397">
            <v>0</v>
          </cell>
          <cell r="C397">
            <v>0</v>
          </cell>
        </row>
        <row r="398">
          <cell r="A398" t="str">
            <v>39 Autre type de travail connu du groupe 30 nda</v>
          </cell>
          <cell r="B398">
            <v>1</v>
          </cell>
          <cell r="C398">
            <v>0.062111801242236024</v>
          </cell>
        </row>
        <row r="399">
          <cell r="A399" t="str">
            <v>40 Tâche de service à l'entreprise et/ou à la personne humaine; travail intellectuel - non précisé</v>
          </cell>
          <cell r="B399">
            <v>10</v>
          </cell>
          <cell r="C399">
            <v>0.6211180124223602</v>
          </cell>
        </row>
        <row r="400">
          <cell r="A400" t="str">
            <v>41 Tâche de service, soin, assistance à la personne humaine</v>
          </cell>
          <cell r="B400">
            <v>89</v>
          </cell>
          <cell r="C400">
            <v>5.527950310559006</v>
          </cell>
        </row>
        <row r="401">
          <cell r="A401" t="str">
            <v>42 Tâche intellectuelle - enseignement, formation, traitement de l'information, travail de bureau, d'organisation, de gestion</v>
          </cell>
          <cell r="B401">
            <v>703</v>
          </cell>
          <cell r="C401">
            <v>43.66459627329193</v>
          </cell>
        </row>
        <row r="402">
          <cell r="A402" t="str">
            <v>43 Tâche commerciale - achat, vente, services associés</v>
          </cell>
          <cell r="B402">
            <v>1</v>
          </cell>
          <cell r="C402">
            <v>0.062111801242236024</v>
          </cell>
        </row>
        <row r="403">
          <cell r="A403" t="str">
            <v>49 Autre type de travail connu du groupe 40 nda</v>
          </cell>
          <cell r="B403">
            <v>4</v>
          </cell>
          <cell r="C403">
            <v>0.2484472049689441</v>
          </cell>
        </row>
        <row r="404">
          <cell r="A404" t="str">
            <v>50 Travaux connexes aux tâches codées en 10, 20, 30 et 40 - non précisé</v>
          </cell>
          <cell r="B404">
            <v>1</v>
          </cell>
          <cell r="C404">
            <v>0.062111801242236024</v>
          </cell>
        </row>
        <row r="405">
          <cell r="A405" t="str">
            <v>51 Mise en place, préparation, installation, montage, désassemblage, démontage</v>
          </cell>
          <cell r="B405">
            <v>1</v>
          </cell>
          <cell r="C405">
            <v>0.062111801242236024</v>
          </cell>
        </row>
        <row r="406">
          <cell r="A406" t="str">
            <v>52 Maintenance, réparation, réglage, mise au point</v>
          </cell>
          <cell r="B406">
            <v>3</v>
          </cell>
          <cell r="C406">
            <v>0.1863354037267081</v>
          </cell>
        </row>
        <row r="407">
          <cell r="A407" t="str">
            <v>53 Nettoyage de locaux, de machines - industriel ou manuel</v>
          </cell>
          <cell r="B407">
            <v>15</v>
          </cell>
          <cell r="C407">
            <v>0.9316770186335404</v>
          </cell>
        </row>
        <row r="408">
          <cell r="A408" t="str">
            <v>54 Gestion des déchets, mise au rebut, traitement de déchets de toute nature</v>
          </cell>
          <cell r="B408">
            <v>11</v>
          </cell>
          <cell r="C408">
            <v>0.6832298136645963</v>
          </cell>
        </row>
        <row r="409">
          <cell r="A409" t="str">
            <v>55 Surveillance, inspection, de procédé de fabrication, de locaux, de moyens de transport, d'équipements - avec ou sans matériel de contrôle</v>
          </cell>
          <cell r="B409">
            <v>9</v>
          </cell>
          <cell r="C409">
            <v>0.5590062111801243</v>
          </cell>
        </row>
        <row r="410">
          <cell r="A410" t="str">
            <v>59 Autre type de travail connu du groupe 50 nda</v>
          </cell>
          <cell r="B410">
            <v>1</v>
          </cell>
          <cell r="C410">
            <v>0.062111801242236024</v>
          </cell>
        </row>
        <row r="411">
          <cell r="A411" t="str">
            <v>60 Circulation, activité sportive, artistique - non précisé</v>
          </cell>
          <cell r="B411">
            <v>5</v>
          </cell>
          <cell r="C411">
            <v>0.3105590062111801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3">
          <cell r="A333" t="str">
            <v>b-ITT 1 à 3 jours</v>
          </cell>
          <cell r="B333">
            <v>0</v>
          </cell>
          <cell r="C333">
            <v>0</v>
          </cell>
        </row>
        <row r="334">
          <cell r="A334" t="str">
            <v>c-ITT 4 à 7 jours</v>
          </cell>
          <cell r="B334">
            <v>0</v>
          </cell>
          <cell r="C334">
            <v>0</v>
          </cell>
        </row>
        <row r="335">
          <cell r="A335" t="str">
            <v>d-ITT 8 à 15 jours</v>
          </cell>
          <cell r="B335">
            <v>0</v>
          </cell>
          <cell r="C335">
            <v>0</v>
          </cell>
        </row>
        <row r="336">
          <cell r="A336" t="str">
            <v>e-ITT 16 à 30 jours</v>
          </cell>
          <cell r="B336">
            <v>0</v>
          </cell>
          <cell r="C336">
            <v>0</v>
          </cell>
        </row>
        <row r="337">
          <cell r="A337" t="str">
            <v>f-ITT 1 à 3 mois</v>
          </cell>
          <cell r="B337">
            <v>0</v>
          </cell>
          <cell r="C337">
            <v>0</v>
          </cell>
        </row>
        <row r="338">
          <cell r="A338" t="str">
            <v>g-ITT 4 à 6 mois</v>
          </cell>
          <cell r="B338">
            <v>0</v>
          </cell>
          <cell r="C338">
            <v>0</v>
          </cell>
        </row>
        <row r="339">
          <cell r="A339" t="str">
            <v>h-ITT &gt; 6 mois</v>
          </cell>
          <cell r="B339">
            <v>0</v>
          </cell>
          <cell r="C339">
            <v>0</v>
          </cell>
        </row>
        <row r="340">
          <cell r="A340" t="str">
            <v>Total</v>
          </cell>
          <cell r="B340">
            <v>1</v>
          </cell>
          <cell r="C340">
            <v>100</v>
          </cell>
        </row>
        <row r="343">
          <cell r="A343" t="str">
            <v>10.10.1.  Verkeersongevallen tijdens de uitvoering van de arbeidsovereenkomst volgens voorziene blijvende ongeschiktheid : evolutie 2011 - 2015</v>
          </cell>
          <cell r="B343" t="str">
            <v>10.10.2.  Verkeersongevallen tijdens de uitvoering van de arbeidsovereenkomst volgens voorziene blijvende ongeschiktheid : 2015</v>
          </cell>
        </row>
        <row r="344">
          <cell r="B344" t="str">
            <v>Total</v>
          </cell>
        </row>
        <row r="345">
          <cell r="B345">
            <v>3697</v>
          </cell>
          <cell r="C345">
            <v>100</v>
          </cell>
        </row>
        <row r="346">
          <cell r="A346" t="str">
            <v>Total</v>
          </cell>
          <cell r="B346">
            <v>3697</v>
          </cell>
          <cell r="C346">
            <v>100</v>
          </cell>
        </row>
        <row r="555">
          <cell r="A555" t="str">
            <v>10.14.1.  Verkeersongevallen tijdens de uitvoering van de arbeidsovereenkomst volgens wijze van verwonding : evolutie 2011 - 2015</v>
          </cell>
        </row>
        <row r="556">
          <cell r="B556" t="str">
            <v>Total</v>
          </cell>
        </row>
        <row r="557">
          <cell r="A557" t="str">
            <v>11 Contact indirect avec un arc électrique, foudre</v>
          </cell>
          <cell r="B557">
            <v>1</v>
          </cell>
          <cell r="C557">
            <v>0.027048958615093318</v>
          </cell>
        </row>
        <row r="558">
          <cell r="A558" t="str">
            <v>12 Contact direct avec l'électricité, recevoir une décharge électrique dans le corps</v>
          </cell>
          <cell r="B558">
            <v>1</v>
          </cell>
          <cell r="C558">
            <v>0.027048958615093318</v>
          </cell>
        </row>
        <row r="559">
          <cell r="A559" t="str">
            <v>14 Contact avec objet, environnement - froid ou glacé</v>
          </cell>
          <cell r="B559">
            <v>20</v>
          </cell>
          <cell r="C559">
            <v>0.5409791723018664</v>
          </cell>
        </row>
        <row r="560">
          <cell r="A560" t="str">
            <v>19 Autre Contact - Modalité de la blessure connu du groupe 10 nlcd</v>
          </cell>
          <cell r="B560">
            <v>2</v>
          </cell>
          <cell r="C560">
            <v>0.054097917230186636</v>
          </cell>
        </row>
        <row r="561">
          <cell r="A561" t="str">
            <v>30 Ecrasement en mouvement vertical ou horizontal sur, contre un objet immobile (victime en mouvement)- non précisé</v>
          </cell>
          <cell r="B561">
            <v>49</v>
          </cell>
          <cell r="C561">
            <v>1.3253989721395727</v>
          </cell>
        </row>
        <row r="562">
          <cell r="A562" t="str">
            <v>31 Mouvement vertical, écrasement sur, contre (résultat d'une chute)</v>
          </cell>
          <cell r="B562">
            <v>305</v>
          </cell>
          <cell r="C562">
            <v>8.249932377603463</v>
          </cell>
        </row>
        <row r="563">
          <cell r="A563" t="str">
            <v>32 Mouvement horizontal, écrasement sur, contre</v>
          </cell>
          <cell r="B563">
            <v>135</v>
          </cell>
          <cell r="C563">
            <v>3.651609413037598</v>
          </cell>
        </row>
        <row r="564">
          <cell r="A564" t="str">
            <v>39 Autre contact - Modalité blessure connu du groupe 30 nlcd</v>
          </cell>
          <cell r="B564">
            <v>15</v>
          </cell>
          <cell r="C564">
            <v>0.4057343792263998</v>
          </cell>
        </row>
        <row r="565">
          <cell r="A565" t="str">
            <v>40 Heurt par objet en mouvement, collision avec - non précisé</v>
          </cell>
          <cell r="B565">
            <v>246</v>
          </cell>
          <cell r="C565">
            <v>6.654043819312956</v>
          </cell>
        </row>
        <row r="566">
          <cell r="A566" t="str">
            <v>41 Heurt - par objet projeté</v>
          </cell>
          <cell r="B566">
            <v>25</v>
          </cell>
          <cell r="C566">
            <v>0.676223965377333</v>
          </cell>
        </row>
        <row r="567">
          <cell r="A567" t="str">
            <v>42 Heurt - par objet qui chute</v>
          </cell>
          <cell r="B567">
            <v>20</v>
          </cell>
          <cell r="C567">
            <v>0.5409791723018664</v>
          </cell>
        </row>
        <row r="568">
          <cell r="A568" t="str">
            <v>43 Heurt - par objet en balancement</v>
          </cell>
          <cell r="B568">
            <v>10</v>
          </cell>
          <cell r="C568">
            <v>0.2704895861509332</v>
          </cell>
        </row>
        <row r="569">
          <cell r="A569" t="str">
            <v>44 Heurt - par objet y compris les véhicules - en rotation, mouvement, déplacement</v>
          </cell>
          <cell r="B569">
            <v>608</v>
          </cell>
          <cell r="C569">
            <v>16.445766837976738</v>
          </cell>
        </row>
        <row r="570">
          <cell r="A570" t="str">
            <v>45 Collision avec un objet y compris les véhicules - collision avec une personne (la victime est en mouvement)</v>
          </cell>
          <cell r="B570">
            <v>1503</v>
          </cell>
          <cell r="C570">
            <v>40.65458479848526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5">
          <cell r="A125" t="str">
            <v>10.7.2.  Verkeersongevallen tijdens de uitvoering van de arbeidsovereenkomst volgens provincie en gewest van de werkgever : verdeling volgens gevolgen - 2014</v>
          </cell>
        </row>
        <row r="126">
          <cell r="A126" t="str">
            <v>10.8.1.  Verkeersongevallen tijdens de uitvoering van de arbeidsovereenkomst volgens economische activiteitssector van de werkgever : evolutie 2011 - 2014</v>
          </cell>
        </row>
        <row r="127">
          <cell r="B127" t="str">
            <v>Total</v>
          </cell>
        </row>
        <row r="128">
          <cell r="A128" t="str">
            <v>35</v>
          </cell>
          <cell r="B128">
            <v>9</v>
          </cell>
          <cell r="C128">
            <v>0.24786560176259984</v>
          </cell>
        </row>
        <row r="129">
          <cell r="A129" t="str">
            <v>36</v>
          </cell>
          <cell r="B129">
            <v>39</v>
          </cell>
          <cell r="C129">
            <v>1.0740842743045993</v>
          </cell>
        </row>
        <row r="130">
          <cell r="A130" t="str">
            <v>37</v>
          </cell>
          <cell r="B130">
            <v>1</v>
          </cell>
          <cell r="C130">
            <v>0.02754062241806665</v>
          </cell>
        </row>
        <row r="131">
          <cell r="A131" t="str">
            <v>38</v>
          </cell>
          <cell r="B131">
            <v>19</v>
          </cell>
          <cell r="C131">
            <v>0.5232718259432663</v>
          </cell>
        </row>
        <row r="132">
          <cell r="A132" t="str">
            <v>46</v>
          </cell>
          <cell r="B132">
            <v>1</v>
          </cell>
          <cell r="C132">
            <v>0.02754062241806665</v>
          </cell>
        </row>
        <row r="133">
          <cell r="A133" t="str">
            <v>49</v>
          </cell>
          <cell r="B133">
            <v>56</v>
          </cell>
          <cell r="C133">
            <v>1.5422748554117323</v>
          </cell>
        </row>
        <row r="134">
          <cell r="A134" t="str">
            <v>52</v>
          </cell>
          <cell r="B134">
            <v>13</v>
          </cell>
          <cell r="C134">
            <v>0.35802809143486647</v>
          </cell>
        </row>
        <row r="135">
          <cell r="A135" t="str">
            <v>53</v>
          </cell>
          <cell r="B135">
            <v>37</v>
          </cell>
          <cell r="C135">
            <v>1.019003029468466</v>
          </cell>
        </row>
        <row r="136">
          <cell r="A136" t="str">
            <v>60</v>
          </cell>
          <cell r="B136">
            <v>15</v>
          </cell>
          <cell r="C136">
            <v>0.4131093362709997</v>
          </cell>
        </row>
        <row r="137">
          <cell r="A137" t="str">
            <v>61</v>
          </cell>
          <cell r="B137">
            <v>10</v>
          </cell>
          <cell r="C137">
            <v>0.27540622418066646</v>
          </cell>
        </row>
        <row r="138">
          <cell r="A138" t="str">
            <v>62</v>
          </cell>
          <cell r="B138">
            <v>7</v>
          </cell>
          <cell r="C138">
            <v>0.19278435692646653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s="1" customFormat="1" ht="15.75" thickBot="1">
      <c r="A1" s="2" t="s">
        <v>613</v>
      </c>
      <c r="B1" s="3"/>
    </row>
    <row r="2" spans="1:2" ht="15">
      <c r="A2" s="4" t="s">
        <v>0</v>
      </c>
      <c r="B2" s="5" t="s">
        <v>1</v>
      </c>
    </row>
    <row r="3" spans="1:2" ht="15">
      <c r="A3" s="6" t="s">
        <v>2</v>
      </c>
      <c r="B3" s="244" t="s">
        <v>620</v>
      </c>
    </row>
    <row r="4" spans="1:2" ht="15">
      <c r="A4" s="4" t="s">
        <v>3</v>
      </c>
      <c r="B4" s="5" t="s">
        <v>4</v>
      </c>
    </row>
    <row r="5" spans="1:2" ht="15">
      <c r="A5" s="6" t="s">
        <v>5</v>
      </c>
      <c r="B5" s="244" t="s">
        <v>619</v>
      </c>
    </row>
    <row r="6" spans="1:2" ht="15">
      <c r="A6" s="4" t="s">
        <v>6</v>
      </c>
      <c r="B6" s="5" t="s">
        <v>7</v>
      </c>
    </row>
    <row r="7" spans="1:2" ht="15">
      <c r="A7" s="6" t="s">
        <v>8</v>
      </c>
      <c r="B7" s="244" t="s">
        <v>621</v>
      </c>
    </row>
    <row r="8" spans="1:2" ht="15">
      <c r="A8" s="4" t="s">
        <v>9</v>
      </c>
      <c r="B8" s="5" t="s">
        <v>10</v>
      </c>
    </row>
    <row r="9" spans="1:2" ht="15">
      <c r="A9" s="6" t="s">
        <v>11</v>
      </c>
      <c r="B9" s="244" t="s">
        <v>622</v>
      </c>
    </row>
    <row r="10" spans="1:2" ht="15">
      <c r="A10" s="4" t="s">
        <v>12</v>
      </c>
      <c r="B10" s="5" t="s">
        <v>13</v>
      </c>
    </row>
    <row r="11" spans="1:2" ht="15">
      <c r="A11" s="6" t="s">
        <v>14</v>
      </c>
      <c r="B11" s="244" t="s">
        <v>623</v>
      </c>
    </row>
    <row r="12" spans="1:2" ht="15">
      <c r="A12" s="4" t="s">
        <v>15</v>
      </c>
      <c r="B12" s="5" t="s">
        <v>16</v>
      </c>
    </row>
    <row r="13" spans="1:2" ht="15">
      <c r="A13" s="6" t="s">
        <v>17</v>
      </c>
      <c r="B13" s="244" t="s">
        <v>624</v>
      </c>
    </row>
    <row r="14" spans="1:2" ht="15">
      <c r="A14" s="4" t="s">
        <v>18</v>
      </c>
      <c r="B14" s="5" t="s">
        <v>19</v>
      </c>
    </row>
    <row r="15" spans="1:2" ht="15">
      <c r="A15" s="6" t="s">
        <v>20</v>
      </c>
      <c r="B15" s="244" t="s">
        <v>625</v>
      </c>
    </row>
    <row r="16" spans="1:2" ht="15">
      <c r="A16" s="4" t="s">
        <v>21</v>
      </c>
      <c r="B16" s="5" t="s">
        <v>610</v>
      </c>
    </row>
    <row r="17" spans="1:2" ht="15">
      <c r="A17" s="6" t="s">
        <v>22</v>
      </c>
      <c r="B17" s="244" t="s">
        <v>626</v>
      </c>
    </row>
    <row r="18" spans="1:2" ht="15">
      <c r="A18" s="4" t="s">
        <v>23</v>
      </c>
      <c r="B18" s="5" t="s">
        <v>24</v>
      </c>
    </row>
    <row r="19" spans="1:2" ht="15">
      <c r="A19" s="6" t="s">
        <v>25</v>
      </c>
      <c r="B19" s="244" t="s">
        <v>627</v>
      </c>
    </row>
    <row r="20" spans="1:2" ht="15">
      <c r="A20" s="4" t="s">
        <v>26</v>
      </c>
      <c r="B20" s="5" t="s">
        <v>27</v>
      </c>
    </row>
    <row r="21" spans="1:2" ht="15">
      <c r="A21" s="6" t="s">
        <v>28</v>
      </c>
      <c r="B21" s="244" t="s">
        <v>628</v>
      </c>
    </row>
    <row r="22" spans="1:2" ht="15">
      <c r="A22" s="4" t="s">
        <v>29</v>
      </c>
      <c r="B22" s="5" t="s">
        <v>30</v>
      </c>
    </row>
    <row r="23" spans="1:2" ht="15">
      <c r="A23" s="6" t="s">
        <v>31</v>
      </c>
      <c r="B23" s="244" t="s">
        <v>629</v>
      </c>
    </row>
    <row r="24" spans="1:2" ht="15">
      <c r="A24" s="4" t="s">
        <v>32</v>
      </c>
      <c r="B24" s="5" t="s">
        <v>33</v>
      </c>
    </row>
    <row r="25" spans="1:2" ht="15">
      <c r="A25" s="6" t="s">
        <v>34</v>
      </c>
      <c r="B25" s="244" t="s">
        <v>630</v>
      </c>
    </row>
    <row r="26" spans="1:2" ht="15">
      <c r="A26" s="4" t="s">
        <v>35</v>
      </c>
      <c r="B26" s="5" t="s">
        <v>36</v>
      </c>
    </row>
    <row r="27" spans="1:2" ht="15">
      <c r="A27" s="6" t="s">
        <v>37</v>
      </c>
      <c r="B27" s="244" t="s">
        <v>631</v>
      </c>
    </row>
    <row r="28" spans="1:2" ht="15">
      <c r="A28" s="4" t="s">
        <v>38</v>
      </c>
      <c r="B28" s="5" t="s">
        <v>39</v>
      </c>
    </row>
    <row r="29" spans="1:2" ht="15">
      <c r="A29" s="6" t="s">
        <v>40</v>
      </c>
      <c r="B29" s="244" t="s">
        <v>632</v>
      </c>
    </row>
    <row r="30" spans="1:2" ht="15">
      <c r="A30" s="4" t="s">
        <v>41</v>
      </c>
      <c r="B30" s="5" t="s">
        <v>42</v>
      </c>
    </row>
    <row r="31" spans="1:2" ht="15">
      <c r="A31" s="6" t="s">
        <v>43</v>
      </c>
      <c r="B31" s="244" t="s">
        <v>633</v>
      </c>
    </row>
    <row r="32" spans="1:2" ht="15">
      <c r="A32" s="4" t="s">
        <v>44</v>
      </c>
      <c r="B32" s="5" t="s">
        <v>45</v>
      </c>
    </row>
    <row r="33" spans="1:2" ht="15">
      <c r="A33" s="6" t="s">
        <v>46</v>
      </c>
      <c r="B33" s="244" t="s">
        <v>634</v>
      </c>
    </row>
    <row r="34" spans="1:2" ht="15.75" thickBot="1">
      <c r="A34" s="7"/>
      <c r="B34" s="3"/>
    </row>
  </sheetData>
  <sheetProtection/>
  <hyperlinks>
    <hyperlink ref="B3" location="'10.1.1'!A1" display="Accidents de la circulation pendant l'exécution du contrat de travail : évolution 2012 - 2016"/>
    <hyperlink ref="B5" location="'10.2.1'!A1" display="Accidents de la circulation pendant l'exécution du contrat de travail selon l'heure de l'accident : évolution 2012 - 2016"/>
    <hyperlink ref="B7" location="'10.3.1'!A1" display="Accidents de la circulation pendant l'exécution du contrat de travail selon l'horaire de travail : évolution 2011 - 2015"/>
    <hyperlink ref="B9" location="'10.4.1'!A1" display="Accidents de la circulation pendant l'exécution du contrat de travail selon le jour de l'accident : évolution 2011 - 2015"/>
    <hyperlink ref="B11" location="'10.5.1'!A1" display="Accidents de la circulation pendant l'exécution du contrat de travail selon le mois de l'accident : évolution 2011 - 2015"/>
    <hyperlink ref="B13" location="'10.6.1'!A1" display="Accidents de la circulation pendant l'exécution du contrat de travail selon la province et la région de survenance de l'accident : évolution 2011 - 2015"/>
    <hyperlink ref="B15" location="'10.7.1'!A1" display="Accidents de la circulation pendant l'exécution du contrat de travail selon la province et la région de l'employeur : évolution 2011 - 2015"/>
    <hyperlink ref="B17" location="'10.8.1'!A1" display="Accidents de la circulation pendant l'exécution du contrat de travail selon le secteur d'activités économiques de l'employeur : évolution 2011 - 2015"/>
    <hyperlink ref="B19" location="'10.9.1'!A1" display="Accidents de la circulation pendant l'exécution du contrat de travail selon la durée de l’incapacité temporaire : évolution 2011 - 2015"/>
    <hyperlink ref="B21" location="'10.10.1'!A1" display="Accidents de la circulation pendant l'exécution du contrat de travail selon le taux d'incapacité permanente prévu : évolution 2011 - 2015"/>
    <hyperlink ref="B23" location="'10.11.1'!A1" display="Accidents de la circulation pendant l'exécution du contrat de travail selon le type de travail : évolution 2011 - 2015"/>
    <hyperlink ref="B25" location="'10.12.1'!A1" display="Accidents de la circulation pendant l'exécution du contrat de travail selon la déviation : évolution 2011 - 2015"/>
    <hyperlink ref="B27" location="'10.13.1'!A1" display="Accidents de la circulation pendant l'exécution du contrat de travail selon l'agent matériel : évolution 2011 - 2015"/>
    <hyperlink ref="B29" location="'10.14.1'!A1" display="Accidents de la circulation pendant l'exécution du contrat de travail selon la modalité de la blessure : évolution 2011 - 2015"/>
    <hyperlink ref="B31" location="'10.15.1'!A1" display="Accidents de la circulation pendant l'exécution du contrat de travail selon la nature de la blessure : évolution 2011 - 2015"/>
    <hyperlink ref="B33" location="'10.16.1'!A1" display="Accidents de la circulation pendant l'exécution du contrat de travail selon la localisation de la blessure : évolution 2011 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5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27.7109375" style="245" customWidth="1"/>
    <col min="2" max="7" width="14.28125" style="245" hidden="1" customWidth="1"/>
    <col min="8" max="12" width="14.28125" style="245" customWidth="1"/>
    <col min="13" max="16384" width="9.140625" style="245" customWidth="1"/>
  </cols>
  <sheetData>
    <row r="1" spans="1:12" ht="24.75" customHeight="1" thickBot="1" thickTop="1">
      <c r="A1" s="270" t="s">
        <v>310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2" ht="41.25" customHeight="1" thickBot="1" thickTop="1">
      <c r="A2" s="270" t="s">
        <v>643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24.75" customHeight="1" thickBot="1" thickTop="1">
      <c r="A3" s="283" t="s">
        <v>311</v>
      </c>
      <c r="B3" s="295" t="s">
        <v>48</v>
      </c>
      <c r="C3" s="286"/>
      <c r="D3" s="286"/>
      <c r="E3" s="286"/>
      <c r="F3" s="286"/>
      <c r="G3" s="286"/>
      <c r="H3" s="286"/>
      <c r="I3" s="286"/>
      <c r="J3" s="286"/>
      <c r="K3" s="287"/>
      <c r="L3" s="283" t="s">
        <v>614</v>
      </c>
    </row>
    <row r="4" spans="1:12" ht="24.75" customHeight="1">
      <c r="A4" s="278"/>
      <c r="B4" s="293">
        <v>2012</v>
      </c>
      <c r="C4" s="294"/>
      <c r="D4" s="293">
        <v>2013</v>
      </c>
      <c r="E4" s="294"/>
      <c r="F4" s="293">
        <v>2014</v>
      </c>
      <c r="G4" s="294"/>
      <c r="H4" s="288">
        <v>2015</v>
      </c>
      <c r="I4" s="289"/>
      <c r="J4" s="293">
        <v>2016</v>
      </c>
      <c r="K4" s="294"/>
      <c r="L4" s="278"/>
    </row>
    <row r="5" spans="1:12" ht="24.75" customHeight="1" thickBot="1">
      <c r="A5" s="279"/>
      <c r="B5" s="46" t="s">
        <v>50</v>
      </c>
      <c r="C5" s="40" t="s">
        <v>49</v>
      </c>
      <c r="D5" s="46" t="s">
        <v>50</v>
      </c>
      <c r="E5" s="40" t="s">
        <v>49</v>
      </c>
      <c r="F5" s="46" t="s">
        <v>50</v>
      </c>
      <c r="G5" s="40" t="s">
        <v>49</v>
      </c>
      <c r="H5" s="67" t="s">
        <v>50</v>
      </c>
      <c r="I5" s="71" t="s">
        <v>49</v>
      </c>
      <c r="J5" s="46" t="s">
        <v>50</v>
      </c>
      <c r="K5" s="40" t="s">
        <v>49</v>
      </c>
      <c r="L5" s="279"/>
    </row>
    <row r="6" spans="1:13" ht="15">
      <c r="A6" s="53" t="s">
        <v>312</v>
      </c>
      <c r="B6" s="31">
        <v>879</v>
      </c>
      <c r="C6" s="10">
        <v>0.375</v>
      </c>
      <c r="D6" s="31">
        <v>946</v>
      </c>
      <c r="E6" s="10">
        <v>0.3961474036850921</v>
      </c>
      <c r="F6" s="31"/>
      <c r="G6" s="10"/>
      <c r="H6" s="31">
        <v>358</v>
      </c>
      <c r="I6" s="10">
        <v>0.349609375</v>
      </c>
      <c r="J6" s="31">
        <v>375</v>
      </c>
      <c r="K6" s="10">
        <v>0.4180602006688963</v>
      </c>
      <c r="L6" s="10">
        <v>0.04748603351955307</v>
      </c>
      <c r="M6" s="249"/>
    </row>
    <row r="7" spans="1:13" ht="15">
      <c r="A7" s="55" t="s">
        <v>313</v>
      </c>
      <c r="B7" s="36">
        <v>331</v>
      </c>
      <c r="C7" s="14">
        <v>0.14121160409556313</v>
      </c>
      <c r="D7" s="36">
        <v>287</v>
      </c>
      <c r="E7" s="14">
        <v>0.12018425460636516</v>
      </c>
      <c r="F7" s="36"/>
      <c r="G7" s="14"/>
      <c r="H7" s="36">
        <v>163</v>
      </c>
      <c r="I7" s="14">
        <v>0.1591796875</v>
      </c>
      <c r="J7" s="36">
        <v>124</v>
      </c>
      <c r="K7" s="14">
        <v>0.13823857302118173</v>
      </c>
      <c r="L7" s="14">
        <v>-0.2392638036809816</v>
      </c>
      <c r="M7" s="249"/>
    </row>
    <row r="8" spans="1:13" ht="15">
      <c r="A8" s="55" t="s">
        <v>314</v>
      </c>
      <c r="B8" s="36">
        <v>298</v>
      </c>
      <c r="C8" s="14">
        <v>0.12713310580204779</v>
      </c>
      <c r="D8" s="36">
        <v>285</v>
      </c>
      <c r="E8" s="14">
        <v>0.11934673366834171</v>
      </c>
      <c r="F8" s="36"/>
      <c r="G8" s="14"/>
      <c r="H8" s="36">
        <v>132</v>
      </c>
      <c r="I8" s="14">
        <v>0.12890625</v>
      </c>
      <c r="J8" s="36">
        <v>117</v>
      </c>
      <c r="K8" s="14">
        <v>0.13043478260869565</v>
      </c>
      <c r="L8" s="14">
        <v>-0.11363636363636363</v>
      </c>
      <c r="M8" s="249"/>
    </row>
    <row r="9" spans="1:13" ht="15">
      <c r="A9" s="55" t="s">
        <v>315</v>
      </c>
      <c r="B9" s="36">
        <v>263</v>
      </c>
      <c r="C9" s="14">
        <v>0.11220136518771331</v>
      </c>
      <c r="D9" s="36">
        <v>284</v>
      </c>
      <c r="E9" s="14">
        <v>0.11892797319932999</v>
      </c>
      <c r="F9" s="36"/>
      <c r="G9" s="14"/>
      <c r="H9" s="36">
        <v>113</v>
      </c>
      <c r="I9" s="14">
        <v>0.1103515625</v>
      </c>
      <c r="J9" s="36">
        <v>97</v>
      </c>
      <c r="K9" s="14">
        <v>0.10813823857302118</v>
      </c>
      <c r="L9" s="14">
        <v>-0.1415929203539823</v>
      </c>
      <c r="M9" s="249"/>
    </row>
    <row r="10" spans="1:13" ht="15">
      <c r="A10" s="55" t="s">
        <v>316</v>
      </c>
      <c r="B10" s="36">
        <v>181</v>
      </c>
      <c r="C10" s="14">
        <v>0.07721843003412969</v>
      </c>
      <c r="D10" s="36">
        <v>195</v>
      </c>
      <c r="E10" s="14">
        <v>0.08165829145728644</v>
      </c>
      <c r="F10" s="36"/>
      <c r="G10" s="14"/>
      <c r="H10" s="36">
        <v>68</v>
      </c>
      <c r="I10" s="14">
        <v>0.06640625</v>
      </c>
      <c r="J10" s="36">
        <v>71</v>
      </c>
      <c r="K10" s="14">
        <v>0.07915273132664437</v>
      </c>
      <c r="L10" s="14">
        <v>0.04411764705882353</v>
      </c>
      <c r="M10" s="249"/>
    </row>
    <row r="11" spans="1:13" ht="15">
      <c r="A11" s="55" t="s">
        <v>317</v>
      </c>
      <c r="B11" s="36">
        <v>257</v>
      </c>
      <c r="C11" s="14">
        <v>0.10964163822525597</v>
      </c>
      <c r="D11" s="36">
        <v>268</v>
      </c>
      <c r="E11" s="14">
        <v>0.11222780569514237</v>
      </c>
      <c r="F11" s="36"/>
      <c r="G11" s="14"/>
      <c r="H11" s="36">
        <v>105</v>
      </c>
      <c r="I11" s="14">
        <v>0.1025390625</v>
      </c>
      <c r="J11" s="36">
        <v>64</v>
      </c>
      <c r="K11" s="14">
        <v>0.07134894091415832</v>
      </c>
      <c r="L11" s="14">
        <v>-0.3904761904761905</v>
      </c>
      <c r="M11" s="249"/>
    </row>
    <row r="12" spans="1:13" ht="15">
      <c r="A12" s="55" t="s">
        <v>318</v>
      </c>
      <c r="B12" s="36">
        <v>87</v>
      </c>
      <c r="C12" s="14">
        <v>0.037116040955631396</v>
      </c>
      <c r="D12" s="36">
        <v>87</v>
      </c>
      <c r="E12" s="14">
        <v>0.0364321608040201</v>
      </c>
      <c r="F12" s="36"/>
      <c r="G12" s="14"/>
      <c r="H12" s="36">
        <v>50</v>
      </c>
      <c r="I12" s="14">
        <v>0.048828125</v>
      </c>
      <c r="J12" s="36">
        <v>26</v>
      </c>
      <c r="K12" s="14">
        <v>0.028985507246376812</v>
      </c>
      <c r="L12" s="14">
        <v>-0.48</v>
      </c>
      <c r="M12" s="249"/>
    </row>
    <row r="13" spans="1:13" ht="15.75" thickBot="1">
      <c r="A13" s="55" t="s">
        <v>319</v>
      </c>
      <c r="B13" s="36">
        <v>45</v>
      </c>
      <c r="C13" s="14">
        <v>0.019197952218430035</v>
      </c>
      <c r="D13" s="36">
        <v>36</v>
      </c>
      <c r="E13" s="14">
        <v>0.01507537688442211</v>
      </c>
      <c r="F13" s="36"/>
      <c r="G13" s="14"/>
      <c r="H13" s="36">
        <v>35</v>
      </c>
      <c r="I13" s="14">
        <v>0.0341796875</v>
      </c>
      <c r="J13" s="36">
        <v>23</v>
      </c>
      <c r="K13" s="14">
        <v>0.02564102564102564</v>
      </c>
      <c r="L13" s="14">
        <v>-0.34285714285714286</v>
      </c>
      <c r="M13" s="249"/>
    </row>
    <row r="14" spans="1:13" ht="15.75" thickBot="1">
      <c r="A14" s="21" t="s">
        <v>93</v>
      </c>
      <c r="B14" s="41">
        <v>2344</v>
      </c>
      <c r="C14" s="22">
        <v>1</v>
      </c>
      <c r="D14" s="41">
        <v>2388</v>
      </c>
      <c r="E14" s="22">
        <v>1</v>
      </c>
      <c r="F14" s="41"/>
      <c r="G14" s="22"/>
      <c r="H14" s="41">
        <v>1024</v>
      </c>
      <c r="I14" s="22">
        <v>1</v>
      </c>
      <c r="J14" s="41">
        <v>897</v>
      </c>
      <c r="K14" s="22">
        <v>1</v>
      </c>
      <c r="L14" s="78">
        <v>-0.1240234375</v>
      </c>
      <c r="M14" s="247"/>
    </row>
    <row r="15" spans="1:12" ht="15">
      <c r="A15" s="65"/>
      <c r="B15" s="81"/>
      <c r="C15" s="81"/>
      <c r="D15" s="65"/>
      <c r="E15" s="81"/>
      <c r="F15" s="81"/>
      <c r="G15" s="81"/>
      <c r="H15" s="65"/>
      <c r="I15" s="65"/>
      <c r="J15" s="65"/>
      <c r="K15" s="65"/>
      <c r="L15" s="65"/>
    </row>
  </sheetData>
  <sheetProtection/>
  <mergeCells count="10">
    <mergeCell ref="B3:K3"/>
    <mergeCell ref="L3:L5"/>
    <mergeCell ref="A1:L1"/>
    <mergeCell ref="A2:L2"/>
    <mergeCell ref="H4:I4"/>
    <mergeCell ref="J4:K4"/>
    <mergeCell ref="B4:C4"/>
    <mergeCell ref="D4:E4"/>
    <mergeCell ref="F4:G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4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7.7109375" style="245" customWidth="1"/>
    <col min="2" max="2" width="95.00390625" style="245" bestFit="1" customWidth="1"/>
    <col min="3" max="6" width="12.28125" style="245" hidden="1" customWidth="1"/>
    <col min="7" max="13" width="12.28125" style="245" customWidth="1"/>
    <col min="14" max="14" width="9.140625" style="248" customWidth="1"/>
    <col min="15" max="16384" width="9.140625" style="245" customWidth="1"/>
  </cols>
  <sheetData>
    <row r="1" spans="1:13" ht="24.75" customHeight="1" thickBot="1" thickTop="1">
      <c r="A1" s="305" t="s">
        <v>320</v>
      </c>
      <c r="B1" s="306"/>
      <c r="C1" s="306"/>
      <c r="D1" s="306"/>
      <c r="E1" s="307"/>
      <c r="F1" s="307"/>
      <c r="G1" s="307"/>
      <c r="H1" s="307"/>
      <c r="I1" s="307"/>
      <c r="J1" s="307"/>
      <c r="K1" s="307"/>
      <c r="L1" s="307"/>
      <c r="M1" s="308"/>
    </row>
    <row r="2" spans="1:13" ht="24.75" customHeight="1" thickBot="1" thickTop="1">
      <c r="A2" s="305" t="s">
        <v>644</v>
      </c>
      <c r="B2" s="306"/>
      <c r="C2" s="306"/>
      <c r="D2" s="306"/>
      <c r="E2" s="307"/>
      <c r="F2" s="307"/>
      <c r="G2" s="307"/>
      <c r="H2" s="307"/>
      <c r="I2" s="307"/>
      <c r="J2" s="307"/>
      <c r="K2" s="307"/>
      <c r="L2" s="307"/>
      <c r="M2" s="308"/>
    </row>
    <row r="3" spans="1:13" ht="24.75" customHeight="1" thickBot="1" thickTop="1">
      <c r="A3" s="293" t="s">
        <v>321</v>
      </c>
      <c r="B3" s="294" t="s">
        <v>322</v>
      </c>
      <c r="C3" s="282" t="s">
        <v>48</v>
      </c>
      <c r="D3" s="276"/>
      <c r="E3" s="276"/>
      <c r="F3" s="276"/>
      <c r="G3" s="276"/>
      <c r="H3" s="276"/>
      <c r="I3" s="276"/>
      <c r="J3" s="276"/>
      <c r="K3" s="276"/>
      <c r="L3" s="277"/>
      <c r="M3" s="278" t="s">
        <v>615</v>
      </c>
    </row>
    <row r="4" spans="1:13" ht="24.75" customHeight="1">
      <c r="A4" s="309"/>
      <c r="B4" s="311"/>
      <c r="C4" s="313">
        <v>2012</v>
      </c>
      <c r="D4" s="314"/>
      <c r="E4" s="313">
        <v>2013</v>
      </c>
      <c r="F4" s="314"/>
      <c r="G4" s="313">
        <v>2014</v>
      </c>
      <c r="H4" s="314"/>
      <c r="I4" s="313">
        <v>2015</v>
      </c>
      <c r="J4" s="314"/>
      <c r="K4" s="313">
        <v>2016</v>
      </c>
      <c r="L4" s="314"/>
      <c r="M4" s="278"/>
    </row>
    <row r="5" spans="1:13" ht="24.75" customHeight="1" thickBot="1">
      <c r="A5" s="310"/>
      <c r="B5" s="312"/>
      <c r="C5" s="8" t="s">
        <v>50</v>
      </c>
      <c r="D5" s="135" t="s">
        <v>49</v>
      </c>
      <c r="E5" s="8" t="s">
        <v>50</v>
      </c>
      <c r="F5" s="135" t="s">
        <v>49</v>
      </c>
      <c r="G5" s="8" t="s">
        <v>50</v>
      </c>
      <c r="H5" s="135" t="s">
        <v>49</v>
      </c>
      <c r="I5" s="8" t="s">
        <v>50</v>
      </c>
      <c r="J5" s="135" t="s">
        <v>49</v>
      </c>
      <c r="K5" s="52" t="s">
        <v>50</v>
      </c>
      <c r="L5" s="9" t="s">
        <v>49</v>
      </c>
      <c r="M5" s="279"/>
    </row>
    <row r="6" spans="1:16" ht="15.75" thickBot="1">
      <c r="A6" s="198" t="s">
        <v>323</v>
      </c>
      <c r="B6" s="199" t="s">
        <v>324</v>
      </c>
      <c r="C6" s="200">
        <v>185</v>
      </c>
      <c r="D6" s="201">
        <v>0.07892491467576791</v>
      </c>
      <c r="E6" s="200">
        <v>197</v>
      </c>
      <c r="F6" s="201">
        <v>0.08249581239530988</v>
      </c>
      <c r="G6" s="200">
        <v>13</v>
      </c>
      <c r="H6" s="201">
        <v>0.01522248243559719</v>
      </c>
      <c r="I6" s="200">
        <v>30</v>
      </c>
      <c r="J6" s="201">
        <v>0.029296875</v>
      </c>
      <c r="K6" s="200">
        <v>36</v>
      </c>
      <c r="L6" s="201">
        <v>0.04013377926421405</v>
      </c>
      <c r="M6" s="202">
        <v>0.2</v>
      </c>
      <c r="O6" s="256"/>
      <c r="P6" s="258"/>
    </row>
    <row r="7" spans="1:16" ht="15">
      <c r="A7" s="203">
        <v>10</v>
      </c>
      <c r="B7" s="204" t="s">
        <v>325</v>
      </c>
      <c r="C7" s="205">
        <v>38</v>
      </c>
      <c r="D7" s="206">
        <v>0.016211604095563138</v>
      </c>
      <c r="E7" s="205">
        <v>39</v>
      </c>
      <c r="F7" s="206">
        <v>0.016331658291457288</v>
      </c>
      <c r="G7" s="205">
        <v>2</v>
      </c>
      <c r="H7" s="206">
        <v>0.00234192037470726</v>
      </c>
      <c r="I7" s="205">
        <v>0</v>
      </c>
      <c r="J7" s="206">
        <v>0</v>
      </c>
      <c r="K7" s="205">
        <v>0</v>
      </c>
      <c r="L7" s="206">
        <v>0</v>
      </c>
      <c r="M7" s="207">
        <v>0</v>
      </c>
      <c r="O7" s="256"/>
      <c r="P7" s="258"/>
    </row>
    <row r="8" spans="1:16" ht="15">
      <c r="A8" s="193">
        <v>11</v>
      </c>
      <c r="B8" s="175" t="s">
        <v>326</v>
      </c>
      <c r="C8" s="208">
        <v>75</v>
      </c>
      <c r="D8" s="141">
        <v>0.03199658703071672</v>
      </c>
      <c r="E8" s="208">
        <v>60</v>
      </c>
      <c r="F8" s="141">
        <v>0.02512562814070352</v>
      </c>
      <c r="G8" s="208">
        <v>0</v>
      </c>
      <c r="H8" s="141">
        <v>0</v>
      </c>
      <c r="I8" s="208">
        <v>1</v>
      </c>
      <c r="J8" s="141">
        <v>0.0009765625</v>
      </c>
      <c r="K8" s="208">
        <v>5</v>
      </c>
      <c r="L8" s="141">
        <v>0.005574136008918618</v>
      </c>
      <c r="M8" s="142">
        <v>4</v>
      </c>
      <c r="O8" s="256"/>
      <c r="P8" s="258"/>
    </row>
    <row r="9" spans="1:16" ht="15">
      <c r="A9" s="193">
        <v>12</v>
      </c>
      <c r="B9" s="175" t="s">
        <v>327</v>
      </c>
      <c r="C9" s="208">
        <v>26</v>
      </c>
      <c r="D9" s="141">
        <v>0.011092150170648464</v>
      </c>
      <c r="E9" s="208">
        <v>32</v>
      </c>
      <c r="F9" s="141">
        <v>0.01340033500837521</v>
      </c>
      <c r="G9" s="208">
        <v>0</v>
      </c>
      <c r="H9" s="141">
        <v>0</v>
      </c>
      <c r="I9" s="208">
        <v>0</v>
      </c>
      <c r="J9" s="141">
        <v>0</v>
      </c>
      <c r="K9" s="208">
        <v>0</v>
      </c>
      <c r="L9" s="141">
        <v>0</v>
      </c>
      <c r="M9" s="142">
        <v>0</v>
      </c>
      <c r="O9" s="256"/>
      <c r="P9" s="258"/>
    </row>
    <row r="10" spans="1:16" ht="15.75" thickBot="1">
      <c r="A10" s="194">
        <v>19</v>
      </c>
      <c r="B10" s="176" t="s">
        <v>328</v>
      </c>
      <c r="C10" s="188">
        <v>10</v>
      </c>
      <c r="D10" s="143">
        <v>0.004266211604095563</v>
      </c>
      <c r="E10" s="188">
        <v>7</v>
      </c>
      <c r="F10" s="143">
        <v>0.002931323283082077</v>
      </c>
      <c r="G10" s="188">
        <v>1</v>
      </c>
      <c r="H10" s="143">
        <v>0.00117096018735363</v>
      </c>
      <c r="I10" s="188">
        <v>1</v>
      </c>
      <c r="J10" s="143">
        <v>0.0009765625</v>
      </c>
      <c r="K10" s="188">
        <v>0</v>
      </c>
      <c r="L10" s="143">
        <v>0</v>
      </c>
      <c r="M10" s="144">
        <v>-1</v>
      </c>
      <c r="O10" s="256"/>
      <c r="P10" s="258"/>
    </row>
    <row r="11" spans="1:16" ht="15">
      <c r="A11" s="203">
        <v>20</v>
      </c>
      <c r="B11" s="204" t="s">
        <v>329</v>
      </c>
      <c r="C11" s="205">
        <v>5</v>
      </c>
      <c r="D11" s="206">
        <v>0.0021331058020477816</v>
      </c>
      <c r="E11" s="205">
        <v>10</v>
      </c>
      <c r="F11" s="206">
        <v>0.0041876046901172526</v>
      </c>
      <c r="G11" s="205">
        <v>2</v>
      </c>
      <c r="H11" s="206">
        <v>0.00234192037470726</v>
      </c>
      <c r="I11" s="205">
        <v>0</v>
      </c>
      <c r="J11" s="206">
        <v>0</v>
      </c>
      <c r="K11" s="205">
        <v>2</v>
      </c>
      <c r="L11" s="206">
        <v>0.0022296544035674474</v>
      </c>
      <c r="M11" s="207">
        <v>0</v>
      </c>
      <c r="O11" s="256"/>
      <c r="P11" s="258"/>
    </row>
    <row r="12" spans="1:16" ht="15">
      <c r="A12" s="193">
        <v>21</v>
      </c>
      <c r="B12" s="175" t="s">
        <v>330</v>
      </c>
      <c r="C12" s="208">
        <v>6</v>
      </c>
      <c r="D12" s="141">
        <v>0.002559726962457338</v>
      </c>
      <c r="E12" s="208">
        <v>6</v>
      </c>
      <c r="F12" s="141">
        <v>0.002512562814070352</v>
      </c>
      <c r="G12" s="208">
        <v>0</v>
      </c>
      <c r="H12" s="141">
        <v>0</v>
      </c>
      <c r="I12" s="208">
        <v>0</v>
      </c>
      <c r="J12" s="141">
        <v>0</v>
      </c>
      <c r="K12" s="208">
        <v>0</v>
      </c>
      <c r="L12" s="141">
        <v>0</v>
      </c>
      <c r="M12" s="142">
        <v>0</v>
      </c>
      <c r="O12" s="256"/>
      <c r="P12" s="258"/>
    </row>
    <row r="13" spans="1:16" ht="15">
      <c r="A13" s="193">
        <v>22</v>
      </c>
      <c r="B13" s="175" t="s">
        <v>331</v>
      </c>
      <c r="C13" s="208">
        <v>17</v>
      </c>
      <c r="D13" s="141">
        <v>0.007252559726962458</v>
      </c>
      <c r="E13" s="208">
        <v>16</v>
      </c>
      <c r="F13" s="141">
        <v>0.006700167504187605</v>
      </c>
      <c r="G13" s="208">
        <v>0</v>
      </c>
      <c r="H13" s="141">
        <v>0</v>
      </c>
      <c r="I13" s="208">
        <v>0</v>
      </c>
      <c r="J13" s="141">
        <v>0</v>
      </c>
      <c r="K13" s="208">
        <v>0</v>
      </c>
      <c r="L13" s="141">
        <v>0</v>
      </c>
      <c r="M13" s="142">
        <v>0</v>
      </c>
      <c r="O13" s="256"/>
      <c r="P13" s="258"/>
    </row>
    <row r="14" spans="1:16" ht="15">
      <c r="A14" s="193">
        <v>23</v>
      </c>
      <c r="B14" s="175" t="s">
        <v>332</v>
      </c>
      <c r="C14" s="208">
        <v>8</v>
      </c>
      <c r="D14" s="141">
        <v>0.0034129692832764505</v>
      </c>
      <c r="E14" s="208">
        <v>2</v>
      </c>
      <c r="F14" s="141">
        <v>0.0008375209380234506</v>
      </c>
      <c r="G14" s="208">
        <v>0</v>
      </c>
      <c r="H14" s="141">
        <v>0</v>
      </c>
      <c r="I14" s="208">
        <v>0</v>
      </c>
      <c r="J14" s="141">
        <v>0</v>
      </c>
      <c r="K14" s="208">
        <v>1</v>
      </c>
      <c r="L14" s="141">
        <v>0.0011148272017837237</v>
      </c>
      <c r="M14" s="142">
        <v>0</v>
      </c>
      <c r="O14" s="256"/>
      <c r="P14" s="258"/>
    </row>
    <row r="15" spans="1:16" ht="15">
      <c r="A15" s="193">
        <v>24</v>
      </c>
      <c r="B15" s="175" t="s">
        <v>333</v>
      </c>
      <c r="C15" s="208">
        <v>19</v>
      </c>
      <c r="D15" s="141">
        <v>0.008105802047781569</v>
      </c>
      <c r="E15" s="208">
        <v>21</v>
      </c>
      <c r="F15" s="141">
        <v>0.008793969849246231</v>
      </c>
      <c r="G15" s="208">
        <v>4</v>
      </c>
      <c r="H15" s="141">
        <v>0.00468384074941452</v>
      </c>
      <c r="I15" s="208">
        <v>4</v>
      </c>
      <c r="J15" s="141">
        <v>0.00390625</v>
      </c>
      <c r="K15" s="208">
        <v>5</v>
      </c>
      <c r="L15" s="141">
        <v>0.005574136008918618</v>
      </c>
      <c r="M15" s="142">
        <v>0.25</v>
      </c>
      <c r="O15" s="256"/>
      <c r="P15" s="258"/>
    </row>
    <row r="16" spans="1:16" ht="15">
      <c r="A16" s="193">
        <v>25</v>
      </c>
      <c r="B16" s="175" t="s">
        <v>334</v>
      </c>
      <c r="C16" s="208">
        <v>1</v>
      </c>
      <c r="D16" s="141">
        <v>0.0004266211604095563</v>
      </c>
      <c r="E16" s="208">
        <v>0</v>
      </c>
      <c r="F16" s="141">
        <v>0</v>
      </c>
      <c r="G16" s="208">
        <v>0</v>
      </c>
      <c r="H16" s="141">
        <v>0</v>
      </c>
      <c r="I16" s="208">
        <v>0</v>
      </c>
      <c r="J16" s="141">
        <v>0</v>
      </c>
      <c r="K16" s="208">
        <v>0</v>
      </c>
      <c r="L16" s="141">
        <v>0</v>
      </c>
      <c r="M16" s="142">
        <v>0</v>
      </c>
      <c r="O16" s="256"/>
      <c r="P16" s="258"/>
    </row>
    <row r="17" spans="1:16" ht="15.75" thickBot="1">
      <c r="A17" s="194">
        <v>29</v>
      </c>
      <c r="B17" s="176" t="s">
        <v>335</v>
      </c>
      <c r="C17" s="188">
        <v>3</v>
      </c>
      <c r="D17" s="143">
        <v>0.001279863481228669</v>
      </c>
      <c r="E17" s="188">
        <v>6</v>
      </c>
      <c r="F17" s="143">
        <v>0.002512562814070352</v>
      </c>
      <c r="G17" s="188">
        <v>0</v>
      </c>
      <c r="H17" s="143">
        <v>0</v>
      </c>
      <c r="I17" s="188">
        <v>1</v>
      </c>
      <c r="J17" s="143">
        <v>0.0009765625</v>
      </c>
      <c r="K17" s="188">
        <v>2</v>
      </c>
      <c r="L17" s="143">
        <v>0.0022296544035674474</v>
      </c>
      <c r="M17" s="144">
        <v>1</v>
      </c>
      <c r="O17" s="256"/>
      <c r="P17" s="258"/>
    </row>
    <row r="18" spans="1:16" ht="28.5">
      <c r="A18" s="203">
        <v>30</v>
      </c>
      <c r="B18" s="204" t="s">
        <v>336</v>
      </c>
      <c r="C18" s="205">
        <v>1</v>
      </c>
      <c r="D18" s="206">
        <v>0.0004266211604095563</v>
      </c>
      <c r="E18" s="205">
        <v>0</v>
      </c>
      <c r="F18" s="206">
        <v>0</v>
      </c>
      <c r="G18" s="205">
        <v>2</v>
      </c>
      <c r="H18" s="206">
        <v>0.00234192037470726</v>
      </c>
      <c r="I18" s="205">
        <v>2</v>
      </c>
      <c r="J18" s="206">
        <v>0.001953125</v>
      </c>
      <c r="K18" s="205">
        <v>5</v>
      </c>
      <c r="L18" s="206">
        <v>0.005574136008918618</v>
      </c>
      <c r="M18" s="207">
        <v>1.5</v>
      </c>
      <c r="O18" s="256"/>
      <c r="P18" s="258"/>
    </row>
    <row r="19" spans="1:16" ht="15">
      <c r="A19" s="193">
        <v>31</v>
      </c>
      <c r="B19" s="175" t="s">
        <v>337</v>
      </c>
      <c r="C19" s="208">
        <v>2</v>
      </c>
      <c r="D19" s="141">
        <v>0.0008532423208191126</v>
      </c>
      <c r="E19" s="208">
        <v>0</v>
      </c>
      <c r="F19" s="141">
        <v>0</v>
      </c>
      <c r="G19" s="208">
        <v>0</v>
      </c>
      <c r="H19" s="141">
        <v>0</v>
      </c>
      <c r="I19" s="208">
        <v>0</v>
      </c>
      <c r="J19" s="141">
        <v>0</v>
      </c>
      <c r="K19" s="208">
        <v>0</v>
      </c>
      <c r="L19" s="141">
        <v>0</v>
      </c>
      <c r="M19" s="142">
        <v>0</v>
      </c>
      <c r="O19" s="256"/>
      <c r="P19" s="258"/>
    </row>
    <row r="20" spans="1:16" ht="15">
      <c r="A20" s="193">
        <v>32</v>
      </c>
      <c r="B20" s="175" t="s">
        <v>338</v>
      </c>
      <c r="C20" s="208">
        <v>7</v>
      </c>
      <c r="D20" s="141">
        <v>0.0029863481228668944</v>
      </c>
      <c r="E20" s="208">
        <v>7</v>
      </c>
      <c r="F20" s="141">
        <v>0.002931323283082077</v>
      </c>
      <c r="G20" s="208">
        <v>0</v>
      </c>
      <c r="H20" s="141">
        <v>0</v>
      </c>
      <c r="I20" s="208">
        <v>3</v>
      </c>
      <c r="J20" s="141">
        <v>0.0029296875</v>
      </c>
      <c r="K20" s="208">
        <v>1</v>
      </c>
      <c r="L20" s="141">
        <v>0.0011148272017837237</v>
      </c>
      <c r="M20" s="142">
        <v>-0.6666666666666666</v>
      </c>
      <c r="O20" s="256"/>
      <c r="P20" s="258"/>
    </row>
    <row r="21" spans="1:16" ht="15">
      <c r="A21" s="193">
        <v>33</v>
      </c>
      <c r="B21" s="175" t="s">
        <v>339</v>
      </c>
      <c r="C21" s="208">
        <v>4</v>
      </c>
      <c r="D21" s="141">
        <v>0.0017064846416382253</v>
      </c>
      <c r="E21" s="208">
        <v>0</v>
      </c>
      <c r="F21" s="141">
        <v>0</v>
      </c>
      <c r="G21" s="208">
        <v>0</v>
      </c>
      <c r="H21" s="141">
        <v>0</v>
      </c>
      <c r="I21" s="208">
        <v>0</v>
      </c>
      <c r="J21" s="141">
        <v>0</v>
      </c>
      <c r="K21" s="208">
        <v>0</v>
      </c>
      <c r="L21" s="141">
        <v>0</v>
      </c>
      <c r="M21" s="142">
        <v>0</v>
      </c>
      <c r="O21" s="256"/>
      <c r="P21" s="258"/>
    </row>
    <row r="22" spans="1:16" ht="15">
      <c r="A22" s="193">
        <v>34</v>
      </c>
      <c r="B22" s="175" t="s">
        <v>340</v>
      </c>
      <c r="C22" s="208">
        <v>1</v>
      </c>
      <c r="D22" s="141">
        <v>0.0004266211604095563</v>
      </c>
      <c r="E22" s="208">
        <v>0</v>
      </c>
      <c r="F22" s="141">
        <v>0</v>
      </c>
      <c r="G22" s="208">
        <v>2</v>
      </c>
      <c r="H22" s="141">
        <v>0.00234192037470726</v>
      </c>
      <c r="I22" s="208">
        <v>1</v>
      </c>
      <c r="J22" s="141">
        <v>0.0009765625</v>
      </c>
      <c r="K22" s="208">
        <v>1</v>
      </c>
      <c r="L22" s="141">
        <v>0.0011148272017837237</v>
      </c>
      <c r="M22" s="142">
        <v>0</v>
      </c>
      <c r="O22" s="256"/>
      <c r="P22" s="258"/>
    </row>
    <row r="23" spans="1:16" ht="15">
      <c r="A23" s="193">
        <v>35</v>
      </c>
      <c r="B23" s="175" t="s">
        <v>341</v>
      </c>
      <c r="C23" s="208">
        <v>0</v>
      </c>
      <c r="D23" s="141">
        <v>0</v>
      </c>
      <c r="E23" s="208">
        <v>0</v>
      </c>
      <c r="F23" s="141">
        <v>0</v>
      </c>
      <c r="G23" s="208">
        <v>0</v>
      </c>
      <c r="H23" s="141">
        <v>0</v>
      </c>
      <c r="I23" s="208">
        <v>0</v>
      </c>
      <c r="J23" s="141">
        <v>0</v>
      </c>
      <c r="K23" s="208">
        <v>0</v>
      </c>
      <c r="L23" s="141">
        <v>0</v>
      </c>
      <c r="M23" s="142">
        <v>0</v>
      </c>
      <c r="O23" s="256"/>
      <c r="P23" s="258"/>
    </row>
    <row r="24" spans="1:16" ht="15.75" thickBot="1">
      <c r="A24" s="194">
        <v>39</v>
      </c>
      <c r="B24" s="176" t="s">
        <v>342</v>
      </c>
      <c r="C24" s="188">
        <v>0</v>
      </c>
      <c r="D24" s="143">
        <v>0</v>
      </c>
      <c r="E24" s="188">
        <v>5</v>
      </c>
      <c r="F24" s="143">
        <v>0.0020938023450586263</v>
      </c>
      <c r="G24" s="188">
        <v>2</v>
      </c>
      <c r="H24" s="143">
        <v>0.00234192037470726</v>
      </c>
      <c r="I24" s="188">
        <v>3</v>
      </c>
      <c r="J24" s="143">
        <v>0.0029296875</v>
      </c>
      <c r="K24" s="188">
        <v>3</v>
      </c>
      <c r="L24" s="143">
        <v>0.0033444816053511705</v>
      </c>
      <c r="M24" s="144">
        <v>0</v>
      </c>
      <c r="O24" s="256"/>
      <c r="P24" s="258"/>
    </row>
    <row r="25" spans="1:16" ht="28.5">
      <c r="A25" s="203">
        <v>40</v>
      </c>
      <c r="B25" s="204" t="s">
        <v>343</v>
      </c>
      <c r="C25" s="205">
        <v>96</v>
      </c>
      <c r="D25" s="206">
        <v>0.040955631399317405</v>
      </c>
      <c r="E25" s="205">
        <v>133</v>
      </c>
      <c r="F25" s="206">
        <v>0.055695142378559465</v>
      </c>
      <c r="G25" s="205">
        <v>20</v>
      </c>
      <c r="H25" s="206">
        <v>0.023419203747072605</v>
      </c>
      <c r="I25" s="205">
        <v>21</v>
      </c>
      <c r="J25" s="206">
        <v>0.0205078125</v>
      </c>
      <c r="K25" s="205">
        <v>25</v>
      </c>
      <c r="L25" s="206">
        <v>0.02787068004459309</v>
      </c>
      <c r="M25" s="207">
        <v>0.19047619047619047</v>
      </c>
      <c r="O25" s="256"/>
      <c r="P25" s="258"/>
    </row>
    <row r="26" spans="1:16" ht="15">
      <c r="A26" s="193">
        <v>41</v>
      </c>
      <c r="B26" s="175" t="s">
        <v>344</v>
      </c>
      <c r="C26" s="208">
        <v>205</v>
      </c>
      <c r="D26" s="141">
        <v>0.08745733788395904</v>
      </c>
      <c r="E26" s="208">
        <v>210</v>
      </c>
      <c r="F26" s="141">
        <v>0.08793969849246232</v>
      </c>
      <c r="G26" s="208">
        <v>186</v>
      </c>
      <c r="H26" s="141">
        <v>0.21779859484777517</v>
      </c>
      <c r="I26" s="208">
        <v>233</v>
      </c>
      <c r="J26" s="141">
        <v>0.2275390625</v>
      </c>
      <c r="K26" s="208">
        <v>168</v>
      </c>
      <c r="L26" s="141">
        <v>0.18729096989966554</v>
      </c>
      <c r="M26" s="142">
        <v>-0.27896995708154504</v>
      </c>
      <c r="O26" s="256"/>
      <c r="P26" s="258"/>
    </row>
    <row r="27" spans="1:16" ht="28.5">
      <c r="A27" s="193">
        <v>42</v>
      </c>
      <c r="B27" s="175" t="s">
        <v>345</v>
      </c>
      <c r="C27" s="208">
        <v>96</v>
      </c>
      <c r="D27" s="141">
        <v>0.040955631399317405</v>
      </c>
      <c r="E27" s="208">
        <v>78</v>
      </c>
      <c r="F27" s="141">
        <v>0.032663316582914576</v>
      </c>
      <c r="G27" s="208">
        <v>100</v>
      </c>
      <c r="H27" s="141">
        <v>0.117096018735363</v>
      </c>
      <c r="I27" s="208">
        <v>189</v>
      </c>
      <c r="J27" s="141">
        <v>0.1845703125</v>
      </c>
      <c r="K27" s="208">
        <v>177</v>
      </c>
      <c r="L27" s="141">
        <v>0.19732441471571907</v>
      </c>
      <c r="M27" s="142">
        <v>-0.06349206349206349</v>
      </c>
      <c r="O27" s="256"/>
      <c r="P27" s="258"/>
    </row>
    <row r="28" spans="1:16" ht="15">
      <c r="A28" s="193">
        <v>43</v>
      </c>
      <c r="B28" s="175" t="s">
        <v>346</v>
      </c>
      <c r="C28" s="208">
        <v>141</v>
      </c>
      <c r="D28" s="141">
        <v>0.06015358361774744</v>
      </c>
      <c r="E28" s="208">
        <v>136</v>
      </c>
      <c r="F28" s="141">
        <v>0.05695142378559464</v>
      </c>
      <c r="G28" s="208">
        <v>50</v>
      </c>
      <c r="H28" s="141">
        <v>0.0585480093676815</v>
      </c>
      <c r="I28" s="208">
        <v>35</v>
      </c>
      <c r="J28" s="141">
        <v>0.0341796875</v>
      </c>
      <c r="K28" s="208">
        <v>44</v>
      </c>
      <c r="L28" s="141">
        <v>0.04905239687848383</v>
      </c>
      <c r="M28" s="142">
        <v>0.2571428571428571</v>
      </c>
      <c r="O28" s="256"/>
      <c r="P28" s="258"/>
    </row>
    <row r="29" spans="1:16" ht="15.75" thickBot="1">
      <c r="A29" s="194">
        <v>49</v>
      </c>
      <c r="B29" s="176" t="s">
        <v>347</v>
      </c>
      <c r="C29" s="188">
        <v>15</v>
      </c>
      <c r="D29" s="143">
        <v>0.0063993174061433445</v>
      </c>
      <c r="E29" s="188">
        <v>10</v>
      </c>
      <c r="F29" s="143">
        <v>0.0041876046901172526</v>
      </c>
      <c r="G29" s="188">
        <v>10</v>
      </c>
      <c r="H29" s="143">
        <v>0.011709601873536302</v>
      </c>
      <c r="I29" s="188">
        <v>4</v>
      </c>
      <c r="J29" s="143">
        <v>0.00390625</v>
      </c>
      <c r="K29" s="188">
        <v>2</v>
      </c>
      <c r="L29" s="143">
        <v>0.0022296544035674474</v>
      </c>
      <c r="M29" s="144">
        <v>-0.5</v>
      </c>
      <c r="O29" s="256"/>
      <c r="P29" s="258"/>
    </row>
    <row r="30" spans="1:16" ht="15">
      <c r="A30" s="203">
        <v>50</v>
      </c>
      <c r="B30" s="204" t="s">
        <v>348</v>
      </c>
      <c r="C30" s="205">
        <v>3</v>
      </c>
      <c r="D30" s="206">
        <v>0.001279863481228669</v>
      </c>
      <c r="E30" s="205">
        <v>3</v>
      </c>
      <c r="F30" s="206">
        <v>0.001256281407035176</v>
      </c>
      <c r="G30" s="205">
        <v>2</v>
      </c>
      <c r="H30" s="206">
        <v>0.00234192037470726</v>
      </c>
      <c r="I30" s="205">
        <v>0</v>
      </c>
      <c r="J30" s="206">
        <v>0</v>
      </c>
      <c r="K30" s="205">
        <v>1</v>
      </c>
      <c r="L30" s="206">
        <v>0.0011148272017837237</v>
      </c>
      <c r="M30" s="207">
        <v>0</v>
      </c>
      <c r="O30" s="256"/>
      <c r="P30" s="258"/>
    </row>
    <row r="31" spans="1:17" ht="15">
      <c r="A31" s="193">
        <v>51</v>
      </c>
      <c r="B31" s="175" t="s">
        <v>349</v>
      </c>
      <c r="C31" s="208">
        <v>39</v>
      </c>
      <c r="D31" s="141">
        <v>0.016638225255972697</v>
      </c>
      <c r="E31" s="208">
        <v>70</v>
      </c>
      <c r="F31" s="141">
        <v>0.02931323283082077</v>
      </c>
      <c r="G31" s="208">
        <v>8</v>
      </c>
      <c r="H31" s="141">
        <v>0.00936768149882904</v>
      </c>
      <c r="I31" s="208">
        <v>7</v>
      </c>
      <c r="J31" s="141">
        <v>0.0068359375</v>
      </c>
      <c r="K31" s="208">
        <v>9</v>
      </c>
      <c r="L31" s="141">
        <v>0.010033444816053512</v>
      </c>
      <c r="M31" s="142">
        <v>0.2857142857142857</v>
      </c>
      <c r="P31" s="259"/>
      <c r="Q31" s="258"/>
    </row>
    <row r="32" spans="1:13" ht="15">
      <c r="A32" s="193">
        <v>52</v>
      </c>
      <c r="B32" s="175" t="s">
        <v>350</v>
      </c>
      <c r="C32" s="208">
        <v>35</v>
      </c>
      <c r="D32" s="141">
        <v>0.014931740614334471</v>
      </c>
      <c r="E32" s="208">
        <v>30</v>
      </c>
      <c r="F32" s="141">
        <v>0.01256281407035176</v>
      </c>
      <c r="G32" s="208">
        <v>9</v>
      </c>
      <c r="H32" s="141">
        <v>0.010538641686182671</v>
      </c>
      <c r="I32" s="208">
        <v>16</v>
      </c>
      <c r="J32" s="141">
        <v>0.015625</v>
      </c>
      <c r="K32" s="208">
        <v>7</v>
      </c>
      <c r="L32" s="141">
        <v>0.007803790412486065</v>
      </c>
      <c r="M32" s="142">
        <v>-0.5625</v>
      </c>
    </row>
    <row r="33" spans="1:13" ht="15">
      <c r="A33" s="193">
        <v>53</v>
      </c>
      <c r="B33" s="175" t="s">
        <v>351</v>
      </c>
      <c r="C33" s="208">
        <v>42</v>
      </c>
      <c r="D33" s="141">
        <v>0.017918088737201365</v>
      </c>
      <c r="E33" s="208">
        <v>47</v>
      </c>
      <c r="F33" s="141">
        <v>0.01968174204355109</v>
      </c>
      <c r="G33" s="208">
        <v>6</v>
      </c>
      <c r="H33" s="141">
        <v>0.00702576112412178</v>
      </c>
      <c r="I33" s="208">
        <v>1</v>
      </c>
      <c r="J33" s="141">
        <v>0.0009765625</v>
      </c>
      <c r="K33" s="208">
        <v>9</v>
      </c>
      <c r="L33" s="141">
        <v>0.010033444816053512</v>
      </c>
      <c r="M33" s="142">
        <v>8</v>
      </c>
    </row>
    <row r="34" spans="1:13" ht="15">
      <c r="A34" s="193">
        <v>54</v>
      </c>
      <c r="B34" s="175" t="s">
        <v>352</v>
      </c>
      <c r="C34" s="208">
        <v>16</v>
      </c>
      <c r="D34" s="141">
        <v>0.006825938566552901</v>
      </c>
      <c r="E34" s="208">
        <v>14</v>
      </c>
      <c r="F34" s="141">
        <v>0.005862646566164154</v>
      </c>
      <c r="G34" s="208">
        <v>46</v>
      </c>
      <c r="H34" s="141">
        <v>0.053864168618266976</v>
      </c>
      <c r="I34" s="208">
        <v>42</v>
      </c>
      <c r="J34" s="141">
        <v>0.041015625</v>
      </c>
      <c r="K34" s="208">
        <v>28</v>
      </c>
      <c r="L34" s="141">
        <v>0.03121516164994426</v>
      </c>
      <c r="M34" s="142">
        <v>-0.3333333333333333</v>
      </c>
    </row>
    <row r="35" spans="1:13" ht="28.5">
      <c r="A35" s="193">
        <v>55</v>
      </c>
      <c r="B35" s="175" t="s">
        <v>353</v>
      </c>
      <c r="C35" s="208">
        <v>16</v>
      </c>
      <c r="D35" s="141">
        <v>0.006825938566552901</v>
      </c>
      <c r="E35" s="208">
        <v>12</v>
      </c>
      <c r="F35" s="141">
        <v>0.005025125628140704</v>
      </c>
      <c r="G35" s="208">
        <v>16</v>
      </c>
      <c r="H35" s="141">
        <v>0.01873536299765808</v>
      </c>
      <c r="I35" s="208">
        <v>28</v>
      </c>
      <c r="J35" s="141">
        <v>0.02734375</v>
      </c>
      <c r="K35" s="208">
        <v>17</v>
      </c>
      <c r="L35" s="141">
        <v>0.0189520624303233</v>
      </c>
      <c r="M35" s="142">
        <v>-0.39285714285714285</v>
      </c>
    </row>
    <row r="36" spans="1:13" ht="15.75" thickBot="1">
      <c r="A36" s="194">
        <v>59</v>
      </c>
      <c r="B36" s="176" t="s">
        <v>354</v>
      </c>
      <c r="C36" s="188">
        <v>4</v>
      </c>
      <c r="D36" s="143">
        <v>0.0017064846416382253</v>
      </c>
      <c r="E36" s="188">
        <v>6</v>
      </c>
      <c r="F36" s="143">
        <v>0.002512562814070352</v>
      </c>
      <c r="G36" s="188">
        <v>3</v>
      </c>
      <c r="H36" s="143">
        <v>0.00351288056206089</v>
      </c>
      <c r="I36" s="188">
        <v>3</v>
      </c>
      <c r="J36" s="143">
        <v>0.0029296875</v>
      </c>
      <c r="K36" s="188">
        <v>0</v>
      </c>
      <c r="L36" s="143">
        <v>0</v>
      </c>
      <c r="M36" s="144">
        <v>-1</v>
      </c>
    </row>
    <row r="37" spans="1:13" ht="15">
      <c r="A37" s="203">
        <v>60</v>
      </c>
      <c r="B37" s="204" t="s">
        <v>355</v>
      </c>
      <c r="C37" s="205">
        <v>70</v>
      </c>
      <c r="D37" s="206">
        <v>0.029863481228668942</v>
      </c>
      <c r="E37" s="205">
        <v>49</v>
      </c>
      <c r="F37" s="206">
        <v>0.02051926298157454</v>
      </c>
      <c r="G37" s="205">
        <v>6</v>
      </c>
      <c r="H37" s="206">
        <v>0.00702576112412178</v>
      </c>
      <c r="I37" s="205">
        <v>10</v>
      </c>
      <c r="J37" s="206">
        <v>0.009765625</v>
      </c>
      <c r="K37" s="205">
        <v>6</v>
      </c>
      <c r="L37" s="206">
        <v>0.006688963210702341</v>
      </c>
      <c r="M37" s="207">
        <v>-0.4</v>
      </c>
    </row>
    <row r="38" spans="1:13" ht="15">
      <c r="A38" s="193">
        <v>61</v>
      </c>
      <c r="B38" s="175" t="s">
        <v>356</v>
      </c>
      <c r="C38" s="208">
        <v>1061</v>
      </c>
      <c r="D38" s="141">
        <v>0.45264505119453924</v>
      </c>
      <c r="E38" s="208">
        <v>1082</v>
      </c>
      <c r="F38" s="141">
        <v>0.45309882747068675</v>
      </c>
      <c r="G38" s="208">
        <v>263</v>
      </c>
      <c r="H38" s="141">
        <v>0.3079625292740047</v>
      </c>
      <c r="I38" s="208">
        <v>271</v>
      </c>
      <c r="J38" s="141">
        <v>0.2646484375</v>
      </c>
      <c r="K38" s="208">
        <v>284</v>
      </c>
      <c r="L38" s="141">
        <v>0.3166109253065775</v>
      </c>
      <c r="M38" s="142">
        <v>0.04797047970479705</v>
      </c>
    </row>
    <row r="39" spans="1:13" ht="15">
      <c r="A39" s="193">
        <v>62</v>
      </c>
      <c r="B39" s="175" t="s">
        <v>357</v>
      </c>
      <c r="C39" s="208">
        <v>10</v>
      </c>
      <c r="D39" s="141">
        <v>0.004266211604095563</v>
      </c>
      <c r="E39" s="208">
        <v>5</v>
      </c>
      <c r="F39" s="141">
        <v>0.0020938023450586263</v>
      </c>
      <c r="G39" s="208">
        <v>5</v>
      </c>
      <c r="H39" s="141">
        <v>0.005854800936768151</v>
      </c>
      <c r="I39" s="208">
        <v>1</v>
      </c>
      <c r="J39" s="141">
        <v>0.0009765625</v>
      </c>
      <c r="K39" s="208">
        <v>2</v>
      </c>
      <c r="L39" s="141">
        <v>0.0022296544035674474</v>
      </c>
      <c r="M39" s="142">
        <v>1</v>
      </c>
    </row>
    <row r="40" spans="1:13" ht="15.75" thickBot="1">
      <c r="A40" s="194">
        <v>69</v>
      </c>
      <c r="B40" s="176" t="s">
        <v>358</v>
      </c>
      <c r="C40" s="188">
        <v>2</v>
      </c>
      <c r="D40" s="143">
        <v>0.0008532423208191126</v>
      </c>
      <c r="E40" s="188">
        <v>3</v>
      </c>
      <c r="F40" s="143">
        <v>0.001256281407035176</v>
      </c>
      <c r="G40" s="188">
        <v>1</v>
      </c>
      <c r="H40" s="143">
        <v>0.00117096018735363</v>
      </c>
      <c r="I40" s="188">
        <v>1</v>
      </c>
      <c r="J40" s="143">
        <v>0.0009765625</v>
      </c>
      <c r="K40" s="188">
        <v>0</v>
      </c>
      <c r="L40" s="143">
        <v>0</v>
      </c>
      <c r="M40" s="144">
        <v>-1</v>
      </c>
    </row>
    <row r="41" spans="1:13" ht="15.75" thickBot="1">
      <c r="A41" s="209">
        <v>99</v>
      </c>
      <c r="B41" s="210" t="s">
        <v>359</v>
      </c>
      <c r="C41" s="211">
        <v>85</v>
      </c>
      <c r="D41" s="212">
        <v>0.036262798634812285</v>
      </c>
      <c r="E41" s="211">
        <v>92</v>
      </c>
      <c r="F41" s="212">
        <v>0.038525963149078725</v>
      </c>
      <c r="G41" s="211">
        <v>95</v>
      </c>
      <c r="H41" s="212">
        <v>0.11124121779859485</v>
      </c>
      <c r="I41" s="211">
        <v>116</v>
      </c>
      <c r="J41" s="212">
        <v>0.11328125</v>
      </c>
      <c r="K41" s="211">
        <v>57</v>
      </c>
      <c r="L41" s="212">
        <v>0.06354515050167224</v>
      </c>
      <c r="M41" s="213">
        <v>-0.5086206896551724</v>
      </c>
    </row>
    <row r="42" spans="1:13" ht="15.75" thickBot="1">
      <c r="A42" s="315" t="s">
        <v>93</v>
      </c>
      <c r="B42" s="316"/>
      <c r="C42" s="214">
        <v>2344</v>
      </c>
      <c r="D42" s="146">
        <v>1</v>
      </c>
      <c r="E42" s="214">
        <v>2388</v>
      </c>
      <c r="F42" s="146">
        <v>1</v>
      </c>
      <c r="G42" s="214">
        <v>854</v>
      </c>
      <c r="H42" s="146">
        <v>1</v>
      </c>
      <c r="I42" s="214">
        <v>1024</v>
      </c>
      <c r="J42" s="146">
        <v>1</v>
      </c>
      <c r="K42" s="214">
        <v>897</v>
      </c>
      <c r="L42" s="146">
        <v>1</v>
      </c>
      <c r="M42" s="144">
        <v>-0.1240234375</v>
      </c>
    </row>
    <row r="43" spans="1:13" ht="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ht="15">
      <c r="A44" s="65"/>
      <c r="B44" s="65"/>
      <c r="C44" s="65"/>
      <c r="D44" s="65"/>
      <c r="E44" s="65"/>
      <c r="F44" s="65"/>
      <c r="G44" s="261"/>
      <c r="H44" s="65"/>
      <c r="I44" s="65"/>
      <c r="J44" s="65"/>
      <c r="K44" s="65"/>
      <c r="L44" s="65"/>
      <c r="M44" s="65"/>
    </row>
  </sheetData>
  <sheetProtection/>
  <mergeCells count="12">
    <mergeCell ref="G4:H4"/>
    <mergeCell ref="A42:B42"/>
    <mergeCell ref="A1:M1"/>
    <mergeCell ref="A2:M2"/>
    <mergeCell ref="A3:A5"/>
    <mergeCell ref="B3:B5"/>
    <mergeCell ref="C3:L3"/>
    <mergeCell ref="M3:M5"/>
    <mergeCell ref="I4:J4"/>
    <mergeCell ref="K4:L4"/>
    <mergeCell ref="C4:D4"/>
    <mergeCell ref="E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60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7.7109375" style="6" customWidth="1"/>
    <col min="2" max="2" width="64.7109375" style="6" bestFit="1" customWidth="1"/>
    <col min="3" max="6" width="14.00390625" style="6" hidden="1" customWidth="1"/>
    <col min="7" max="13" width="14.00390625" style="6" customWidth="1"/>
    <col min="14" max="14" width="9.140625" style="253" customWidth="1"/>
    <col min="15" max="16384" width="9.140625" style="6" customWidth="1"/>
  </cols>
  <sheetData>
    <row r="1" spans="1:13" ht="24.75" customHeight="1" thickBot="1" thickTop="1">
      <c r="A1" s="317" t="s">
        <v>360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9"/>
    </row>
    <row r="2" spans="1:13" ht="24.75" customHeight="1" thickBot="1" thickTop="1">
      <c r="A2" s="317" t="s">
        <v>645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9"/>
    </row>
    <row r="3" spans="1:13" ht="24.75" customHeight="1" thickBot="1" thickTop="1">
      <c r="A3" s="320" t="s">
        <v>321</v>
      </c>
      <c r="B3" s="323" t="s">
        <v>361</v>
      </c>
      <c r="C3" s="326" t="s">
        <v>48</v>
      </c>
      <c r="D3" s="327"/>
      <c r="E3" s="327"/>
      <c r="F3" s="327"/>
      <c r="G3" s="327"/>
      <c r="H3" s="327"/>
      <c r="I3" s="327"/>
      <c r="J3" s="327"/>
      <c r="K3" s="327"/>
      <c r="L3" s="328"/>
      <c r="M3" s="329" t="s">
        <v>615</v>
      </c>
    </row>
    <row r="4" spans="1:13" ht="24.75" customHeight="1">
      <c r="A4" s="321"/>
      <c r="B4" s="324"/>
      <c r="C4" s="333">
        <v>2012</v>
      </c>
      <c r="D4" s="334"/>
      <c r="E4" s="334">
        <v>2013</v>
      </c>
      <c r="F4" s="334"/>
      <c r="G4" s="334">
        <v>2014</v>
      </c>
      <c r="H4" s="335"/>
      <c r="I4" s="320">
        <v>2015</v>
      </c>
      <c r="J4" s="332"/>
      <c r="K4" s="333">
        <v>2016</v>
      </c>
      <c r="L4" s="334"/>
      <c r="M4" s="330"/>
    </row>
    <row r="5" spans="1:13" ht="24.75" customHeight="1" thickBot="1">
      <c r="A5" s="322"/>
      <c r="B5" s="325"/>
      <c r="C5" s="215" t="s">
        <v>50</v>
      </c>
      <c r="D5" s="216" t="s">
        <v>49</v>
      </c>
      <c r="E5" s="217" t="s">
        <v>50</v>
      </c>
      <c r="F5" s="216" t="s">
        <v>49</v>
      </c>
      <c r="G5" s="217" t="s">
        <v>50</v>
      </c>
      <c r="H5" s="218" t="s">
        <v>49</v>
      </c>
      <c r="I5" s="194" t="s">
        <v>50</v>
      </c>
      <c r="J5" s="219" t="s">
        <v>49</v>
      </c>
      <c r="K5" s="215" t="s">
        <v>50</v>
      </c>
      <c r="L5" s="216" t="s">
        <v>49</v>
      </c>
      <c r="M5" s="331"/>
    </row>
    <row r="6" spans="1:18" ht="15.75" thickBot="1">
      <c r="A6" s="198" t="s">
        <v>323</v>
      </c>
      <c r="B6" s="199" t="s">
        <v>324</v>
      </c>
      <c r="C6" s="200">
        <v>108</v>
      </c>
      <c r="D6" s="220">
        <v>0.04607508532423208</v>
      </c>
      <c r="E6" s="221">
        <v>116</v>
      </c>
      <c r="F6" s="220">
        <v>0.048576214405360134</v>
      </c>
      <c r="G6" s="221">
        <v>16</v>
      </c>
      <c r="H6" s="222">
        <v>0.01873536299765808</v>
      </c>
      <c r="I6" s="200">
        <v>19</v>
      </c>
      <c r="J6" s="222">
        <v>0.0185546875</v>
      </c>
      <c r="K6" s="200">
        <v>24</v>
      </c>
      <c r="L6" s="220">
        <v>0.026755852842809364</v>
      </c>
      <c r="M6" s="196">
        <v>0.2631578947368421</v>
      </c>
      <c r="N6" s="249"/>
      <c r="P6" s="256"/>
      <c r="Q6" s="258"/>
      <c r="R6" s="260"/>
    </row>
    <row r="7" spans="1:18" ht="28.5">
      <c r="A7" s="203">
        <v>10</v>
      </c>
      <c r="B7" s="204" t="s">
        <v>362</v>
      </c>
      <c r="C7" s="205">
        <v>0</v>
      </c>
      <c r="D7" s="223">
        <v>0</v>
      </c>
      <c r="E7" s="224">
        <v>1</v>
      </c>
      <c r="F7" s="223">
        <v>0.0004187604690117253</v>
      </c>
      <c r="G7" s="224">
        <v>0</v>
      </c>
      <c r="H7" s="100">
        <v>0</v>
      </c>
      <c r="I7" s="205">
        <v>0</v>
      </c>
      <c r="J7" s="100">
        <v>0</v>
      </c>
      <c r="K7" s="205">
        <v>0</v>
      </c>
      <c r="L7" s="223">
        <v>0</v>
      </c>
      <c r="M7" s="225">
        <v>0</v>
      </c>
      <c r="P7" s="256"/>
      <c r="Q7" s="258"/>
      <c r="R7" s="260"/>
    </row>
    <row r="8" spans="1:18" ht="28.5">
      <c r="A8" s="193">
        <v>11</v>
      </c>
      <c r="B8" s="175" t="s">
        <v>363</v>
      </c>
      <c r="C8" s="208">
        <v>0</v>
      </c>
      <c r="D8" s="151">
        <v>0</v>
      </c>
      <c r="E8" s="226">
        <v>0</v>
      </c>
      <c r="F8" s="151">
        <v>0</v>
      </c>
      <c r="G8" s="226">
        <v>0</v>
      </c>
      <c r="H8" s="101">
        <v>0</v>
      </c>
      <c r="I8" s="208">
        <v>0</v>
      </c>
      <c r="J8" s="101">
        <v>0</v>
      </c>
      <c r="K8" s="208">
        <v>0</v>
      </c>
      <c r="L8" s="151">
        <v>0</v>
      </c>
      <c r="M8" s="191">
        <v>0</v>
      </c>
      <c r="N8" s="249"/>
      <c r="P8" s="256"/>
      <c r="Q8" s="258"/>
      <c r="R8" s="260"/>
    </row>
    <row r="9" spans="1:18" ht="15">
      <c r="A9" s="193">
        <v>12</v>
      </c>
      <c r="B9" s="175" t="s">
        <v>364</v>
      </c>
      <c r="C9" s="208">
        <v>0</v>
      </c>
      <c r="D9" s="151">
        <v>0</v>
      </c>
      <c r="E9" s="226">
        <v>1</v>
      </c>
      <c r="F9" s="151">
        <v>0.0004187604690117253</v>
      </c>
      <c r="G9" s="226">
        <v>0</v>
      </c>
      <c r="H9" s="101">
        <v>0</v>
      </c>
      <c r="I9" s="208">
        <v>0</v>
      </c>
      <c r="J9" s="101">
        <v>0</v>
      </c>
      <c r="K9" s="208">
        <v>1</v>
      </c>
      <c r="L9" s="151">
        <v>0.0011148272017837237</v>
      </c>
      <c r="M9" s="191">
        <v>0</v>
      </c>
      <c r="P9" s="256"/>
      <c r="Q9" s="258"/>
      <c r="R9" s="260"/>
    </row>
    <row r="10" spans="1:18" ht="15">
      <c r="A10" s="193">
        <v>13</v>
      </c>
      <c r="B10" s="175" t="s">
        <v>365</v>
      </c>
      <c r="C10" s="208">
        <v>1</v>
      </c>
      <c r="D10" s="151">
        <v>0.0004266211604095563</v>
      </c>
      <c r="E10" s="226">
        <v>0</v>
      </c>
      <c r="F10" s="151">
        <v>0</v>
      </c>
      <c r="G10" s="226">
        <v>0</v>
      </c>
      <c r="H10" s="101">
        <v>0</v>
      </c>
      <c r="I10" s="208">
        <v>1</v>
      </c>
      <c r="J10" s="101">
        <v>0.0009765625</v>
      </c>
      <c r="K10" s="208">
        <v>0</v>
      </c>
      <c r="L10" s="151">
        <v>0</v>
      </c>
      <c r="M10" s="191">
        <v>-1</v>
      </c>
      <c r="N10" s="249"/>
      <c r="P10" s="256"/>
      <c r="Q10" s="258"/>
      <c r="R10" s="260"/>
    </row>
    <row r="11" spans="1:18" ht="15">
      <c r="A11" s="193">
        <v>14</v>
      </c>
      <c r="B11" s="175" t="s">
        <v>366</v>
      </c>
      <c r="C11" s="208">
        <v>0</v>
      </c>
      <c r="D11" s="151">
        <v>0</v>
      </c>
      <c r="E11" s="226">
        <v>0</v>
      </c>
      <c r="F11" s="151">
        <v>0</v>
      </c>
      <c r="G11" s="226">
        <v>0</v>
      </c>
      <c r="H11" s="101">
        <v>0</v>
      </c>
      <c r="I11" s="208">
        <v>0</v>
      </c>
      <c r="J11" s="101">
        <v>0</v>
      </c>
      <c r="K11" s="208">
        <v>1</v>
      </c>
      <c r="L11" s="151">
        <v>0.0011148272017837237</v>
      </c>
      <c r="M11" s="191">
        <v>0</v>
      </c>
      <c r="N11" s="249"/>
      <c r="P11" s="256"/>
      <c r="Q11" s="258"/>
      <c r="R11" s="260"/>
    </row>
    <row r="12" spans="1:18" ht="29.25" thickBot="1">
      <c r="A12" s="194">
        <v>19</v>
      </c>
      <c r="B12" s="176" t="s">
        <v>367</v>
      </c>
      <c r="C12" s="188">
        <v>8</v>
      </c>
      <c r="D12" s="152">
        <v>0.0034129692832764505</v>
      </c>
      <c r="E12" s="189">
        <v>13</v>
      </c>
      <c r="F12" s="152">
        <v>0.005443886097152429</v>
      </c>
      <c r="G12" s="189">
        <v>0</v>
      </c>
      <c r="H12" s="102">
        <v>0</v>
      </c>
      <c r="I12" s="188">
        <v>1</v>
      </c>
      <c r="J12" s="102">
        <v>0.0009765625</v>
      </c>
      <c r="K12" s="188">
        <v>1</v>
      </c>
      <c r="L12" s="152">
        <v>0.0011148272017837237</v>
      </c>
      <c r="M12" s="192">
        <v>0</v>
      </c>
      <c r="N12" s="249"/>
      <c r="P12" s="256"/>
      <c r="Q12" s="258"/>
      <c r="R12" s="260"/>
    </row>
    <row r="13" spans="1:18" ht="28.5">
      <c r="A13" s="203">
        <v>20</v>
      </c>
      <c r="B13" s="204" t="s">
        <v>368</v>
      </c>
      <c r="C13" s="205">
        <v>1</v>
      </c>
      <c r="D13" s="223">
        <v>0.0004266211604095563</v>
      </c>
      <c r="E13" s="224">
        <v>0</v>
      </c>
      <c r="F13" s="223">
        <v>0</v>
      </c>
      <c r="G13" s="224">
        <v>0</v>
      </c>
      <c r="H13" s="100">
        <v>0</v>
      </c>
      <c r="I13" s="205">
        <v>0</v>
      </c>
      <c r="J13" s="100">
        <v>0</v>
      </c>
      <c r="K13" s="205">
        <v>2</v>
      </c>
      <c r="L13" s="223">
        <v>0.0022296544035674474</v>
      </c>
      <c r="M13" s="225">
        <v>0</v>
      </c>
      <c r="N13" s="249"/>
      <c r="P13" s="256"/>
      <c r="Q13" s="258"/>
      <c r="R13" s="260"/>
    </row>
    <row r="14" spans="1:18" ht="15">
      <c r="A14" s="193">
        <v>21</v>
      </c>
      <c r="B14" s="175" t="s">
        <v>369</v>
      </c>
      <c r="C14" s="208">
        <v>2</v>
      </c>
      <c r="D14" s="151">
        <v>0.0008532423208191126</v>
      </c>
      <c r="E14" s="226">
        <v>2</v>
      </c>
      <c r="F14" s="151">
        <v>0.0008375209380234506</v>
      </c>
      <c r="G14" s="226">
        <v>0</v>
      </c>
      <c r="H14" s="101">
        <v>0</v>
      </c>
      <c r="I14" s="208">
        <v>1</v>
      </c>
      <c r="J14" s="101">
        <v>0.0009765625</v>
      </c>
      <c r="K14" s="208">
        <v>0</v>
      </c>
      <c r="L14" s="151">
        <v>0</v>
      </c>
      <c r="M14" s="191">
        <v>-1</v>
      </c>
      <c r="N14" s="249"/>
      <c r="P14" s="256"/>
      <c r="Q14" s="258"/>
      <c r="R14" s="260"/>
    </row>
    <row r="15" spans="1:18" ht="28.5">
      <c r="A15" s="193">
        <v>22</v>
      </c>
      <c r="B15" s="175" t="s">
        <v>370</v>
      </c>
      <c r="C15" s="208">
        <v>0</v>
      </c>
      <c r="D15" s="151">
        <v>0</v>
      </c>
      <c r="E15" s="226">
        <v>1</v>
      </c>
      <c r="F15" s="151">
        <v>0.0004187604690117253</v>
      </c>
      <c r="G15" s="226">
        <v>0</v>
      </c>
      <c r="H15" s="101">
        <v>0</v>
      </c>
      <c r="I15" s="208">
        <v>1</v>
      </c>
      <c r="J15" s="101">
        <v>0.0009765625</v>
      </c>
      <c r="K15" s="208">
        <v>0</v>
      </c>
      <c r="L15" s="151">
        <v>0</v>
      </c>
      <c r="M15" s="191">
        <v>-1</v>
      </c>
      <c r="N15" s="249"/>
      <c r="P15" s="256"/>
      <c r="Q15" s="258"/>
      <c r="R15" s="260"/>
    </row>
    <row r="16" spans="1:18" ht="28.5">
      <c r="A16" s="193">
        <v>23</v>
      </c>
      <c r="B16" s="175" t="s">
        <v>371</v>
      </c>
      <c r="C16" s="208">
        <v>0</v>
      </c>
      <c r="D16" s="151">
        <v>0</v>
      </c>
      <c r="E16" s="226">
        <v>0</v>
      </c>
      <c r="F16" s="151">
        <v>0</v>
      </c>
      <c r="G16" s="226">
        <v>0</v>
      </c>
      <c r="H16" s="101">
        <v>0</v>
      </c>
      <c r="I16" s="208">
        <v>0</v>
      </c>
      <c r="J16" s="101">
        <v>0</v>
      </c>
      <c r="K16" s="208">
        <v>0</v>
      </c>
      <c r="L16" s="151">
        <v>0</v>
      </c>
      <c r="M16" s="191">
        <v>0</v>
      </c>
      <c r="N16" s="249"/>
      <c r="P16" s="256"/>
      <c r="Q16" s="258"/>
      <c r="R16" s="260"/>
    </row>
    <row r="17" spans="1:18" ht="28.5">
      <c r="A17" s="193">
        <v>24</v>
      </c>
      <c r="B17" s="175" t="s">
        <v>372</v>
      </c>
      <c r="C17" s="208">
        <v>2</v>
      </c>
      <c r="D17" s="151">
        <v>0.0008532423208191126</v>
      </c>
      <c r="E17" s="226">
        <v>2</v>
      </c>
      <c r="F17" s="151">
        <v>0.0008375209380234506</v>
      </c>
      <c r="G17" s="226">
        <v>1</v>
      </c>
      <c r="H17" s="101">
        <v>0.00117096018735363</v>
      </c>
      <c r="I17" s="208">
        <v>0</v>
      </c>
      <c r="J17" s="101">
        <v>0</v>
      </c>
      <c r="K17" s="208">
        <v>0</v>
      </c>
      <c r="L17" s="151">
        <v>0</v>
      </c>
      <c r="M17" s="191">
        <v>0</v>
      </c>
      <c r="N17" s="249"/>
      <c r="P17" s="256"/>
      <c r="Q17" s="258"/>
      <c r="R17" s="260"/>
    </row>
    <row r="18" spans="1:18" ht="29.25" thickBot="1">
      <c r="A18" s="194">
        <v>29</v>
      </c>
      <c r="B18" s="176" t="s">
        <v>373</v>
      </c>
      <c r="C18" s="188">
        <v>0</v>
      </c>
      <c r="D18" s="152">
        <v>0</v>
      </c>
      <c r="E18" s="189">
        <v>0</v>
      </c>
      <c r="F18" s="152">
        <v>0</v>
      </c>
      <c r="G18" s="189">
        <v>0</v>
      </c>
      <c r="H18" s="102">
        <v>0</v>
      </c>
      <c r="I18" s="188">
        <v>1</v>
      </c>
      <c r="J18" s="102">
        <v>0.0009765625</v>
      </c>
      <c r="K18" s="188">
        <v>0</v>
      </c>
      <c r="L18" s="152">
        <v>0</v>
      </c>
      <c r="M18" s="192">
        <v>-1</v>
      </c>
      <c r="N18" s="249"/>
      <c r="P18" s="256"/>
      <c r="Q18" s="258"/>
      <c r="R18" s="260"/>
    </row>
    <row r="19" spans="1:18" ht="28.5">
      <c r="A19" s="203">
        <v>30</v>
      </c>
      <c r="B19" s="204" t="s">
        <v>374</v>
      </c>
      <c r="C19" s="205">
        <v>4</v>
      </c>
      <c r="D19" s="223">
        <v>0.0017064846416382253</v>
      </c>
      <c r="E19" s="224">
        <v>7</v>
      </c>
      <c r="F19" s="223">
        <v>0.002931323283082077</v>
      </c>
      <c r="G19" s="224">
        <v>1</v>
      </c>
      <c r="H19" s="100">
        <v>0.00117096018735363</v>
      </c>
      <c r="I19" s="205">
        <v>2</v>
      </c>
      <c r="J19" s="100">
        <v>0.001953125</v>
      </c>
      <c r="K19" s="205">
        <v>0</v>
      </c>
      <c r="L19" s="223">
        <v>0</v>
      </c>
      <c r="M19" s="225">
        <v>-1</v>
      </c>
      <c r="N19" s="249"/>
      <c r="P19" s="256"/>
      <c r="Q19" s="258"/>
      <c r="R19" s="260"/>
    </row>
    <row r="20" spans="1:18" ht="15">
      <c r="A20" s="193">
        <v>31</v>
      </c>
      <c r="B20" s="175" t="s">
        <v>375</v>
      </c>
      <c r="C20" s="208">
        <v>2</v>
      </c>
      <c r="D20" s="151">
        <v>0.0008532423208191126</v>
      </c>
      <c r="E20" s="226">
        <v>0</v>
      </c>
      <c r="F20" s="151">
        <v>0</v>
      </c>
      <c r="G20" s="226">
        <v>0</v>
      </c>
      <c r="H20" s="101">
        <v>0</v>
      </c>
      <c r="I20" s="208">
        <v>2</v>
      </c>
      <c r="J20" s="101">
        <v>0.001953125</v>
      </c>
      <c r="K20" s="208">
        <v>0</v>
      </c>
      <c r="L20" s="151">
        <v>0</v>
      </c>
      <c r="M20" s="191">
        <v>-1</v>
      </c>
      <c r="P20" s="256"/>
      <c r="Q20" s="258"/>
      <c r="R20" s="260"/>
    </row>
    <row r="21" spans="1:18" ht="28.5">
      <c r="A21" s="193">
        <v>32</v>
      </c>
      <c r="B21" s="175" t="s">
        <v>376</v>
      </c>
      <c r="C21" s="208">
        <v>8</v>
      </c>
      <c r="D21" s="151">
        <v>0.0034129692832764505</v>
      </c>
      <c r="E21" s="226">
        <v>8</v>
      </c>
      <c r="F21" s="151">
        <v>0.0033500837520938024</v>
      </c>
      <c r="G21" s="226">
        <v>0</v>
      </c>
      <c r="H21" s="101">
        <v>0</v>
      </c>
      <c r="I21" s="208">
        <v>2</v>
      </c>
      <c r="J21" s="101">
        <v>0.001953125</v>
      </c>
      <c r="K21" s="208">
        <v>0</v>
      </c>
      <c r="L21" s="151">
        <v>0</v>
      </c>
      <c r="M21" s="191">
        <v>-1</v>
      </c>
      <c r="N21" s="249"/>
      <c r="P21" s="256"/>
      <c r="Q21" s="258"/>
      <c r="R21" s="260"/>
    </row>
    <row r="22" spans="1:18" ht="28.5">
      <c r="A22" s="193">
        <v>33</v>
      </c>
      <c r="B22" s="175" t="s">
        <v>377</v>
      </c>
      <c r="C22" s="208">
        <v>9</v>
      </c>
      <c r="D22" s="151">
        <v>0.0038395904436860067</v>
      </c>
      <c r="E22" s="226">
        <v>9</v>
      </c>
      <c r="F22" s="151">
        <v>0.0037688442211055275</v>
      </c>
      <c r="G22" s="226">
        <v>3</v>
      </c>
      <c r="H22" s="101">
        <v>0.00351288056206089</v>
      </c>
      <c r="I22" s="208">
        <v>0</v>
      </c>
      <c r="J22" s="101">
        <v>0</v>
      </c>
      <c r="K22" s="208">
        <v>5</v>
      </c>
      <c r="L22" s="151">
        <v>0.005574136008918618</v>
      </c>
      <c r="M22" s="191">
        <v>0</v>
      </c>
      <c r="N22" s="249"/>
      <c r="P22" s="256"/>
      <c r="Q22" s="258"/>
      <c r="R22" s="260"/>
    </row>
    <row r="23" spans="1:18" ht="28.5">
      <c r="A23" s="193">
        <v>34</v>
      </c>
      <c r="B23" s="175" t="s">
        <v>378</v>
      </c>
      <c r="C23" s="208">
        <v>7</v>
      </c>
      <c r="D23" s="151">
        <v>0.0029863481228668944</v>
      </c>
      <c r="E23" s="226">
        <v>5</v>
      </c>
      <c r="F23" s="151">
        <v>0.0020938023450586263</v>
      </c>
      <c r="G23" s="226">
        <v>0</v>
      </c>
      <c r="H23" s="101">
        <v>0</v>
      </c>
      <c r="I23" s="208">
        <v>2</v>
      </c>
      <c r="J23" s="101">
        <v>0.001953125</v>
      </c>
      <c r="K23" s="208">
        <v>5</v>
      </c>
      <c r="L23" s="151">
        <v>0.005574136008918618</v>
      </c>
      <c r="M23" s="191">
        <v>1.5</v>
      </c>
      <c r="N23" s="249"/>
      <c r="P23" s="256"/>
      <c r="Q23" s="258"/>
      <c r="R23" s="260"/>
    </row>
    <row r="24" spans="1:18" ht="28.5">
      <c r="A24" s="193">
        <v>35</v>
      </c>
      <c r="B24" s="175" t="s">
        <v>379</v>
      </c>
      <c r="C24" s="208">
        <v>18</v>
      </c>
      <c r="D24" s="151">
        <v>0.007679180887372013</v>
      </c>
      <c r="E24" s="226">
        <v>24</v>
      </c>
      <c r="F24" s="151">
        <v>0.010050251256281407</v>
      </c>
      <c r="G24" s="226">
        <v>6</v>
      </c>
      <c r="H24" s="101">
        <v>0.00702576112412178</v>
      </c>
      <c r="I24" s="208">
        <v>3</v>
      </c>
      <c r="J24" s="101">
        <v>0.0029296875</v>
      </c>
      <c r="K24" s="208">
        <v>3</v>
      </c>
      <c r="L24" s="151">
        <v>0.0033444816053511705</v>
      </c>
      <c r="M24" s="191">
        <v>0</v>
      </c>
      <c r="N24" s="249"/>
      <c r="P24" s="256"/>
      <c r="Q24" s="258"/>
      <c r="R24" s="260"/>
    </row>
    <row r="25" spans="1:18" ht="29.25" thickBot="1">
      <c r="A25" s="227">
        <v>39</v>
      </c>
      <c r="B25" s="178" t="s">
        <v>380</v>
      </c>
      <c r="C25" s="188">
        <v>5</v>
      </c>
      <c r="D25" s="152">
        <v>0.0021331058020477816</v>
      </c>
      <c r="E25" s="189">
        <v>2</v>
      </c>
      <c r="F25" s="152">
        <v>0.0008375209380234506</v>
      </c>
      <c r="G25" s="189">
        <v>1</v>
      </c>
      <c r="H25" s="102">
        <v>0.00117096018735363</v>
      </c>
      <c r="I25" s="188">
        <v>2</v>
      </c>
      <c r="J25" s="102">
        <v>0.001953125</v>
      </c>
      <c r="K25" s="188">
        <v>0</v>
      </c>
      <c r="L25" s="152">
        <v>0</v>
      </c>
      <c r="M25" s="192">
        <v>-1</v>
      </c>
      <c r="N25" s="249"/>
      <c r="P25" s="256"/>
      <c r="Q25" s="258"/>
      <c r="R25" s="260"/>
    </row>
    <row r="26" spans="1:18" ht="42.75">
      <c r="A26" s="203">
        <v>40</v>
      </c>
      <c r="B26" s="204" t="s">
        <v>381</v>
      </c>
      <c r="C26" s="205">
        <v>102</v>
      </c>
      <c r="D26" s="223">
        <v>0.043515358361774746</v>
      </c>
      <c r="E26" s="224">
        <v>137</v>
      </c>
      <c r="F26" s="223">
        <v>0.05737018425460637</v>
      </c>
      <c r="G26" s="224">
        <v>67</v>
      </c>
      <c r="H26" s="100">
        <v>0.07845433255269321</v>
      </c>
      <c r="I26" s="205">
        <v>72</v>
      </c>
      <c r="J26" s="100">
        <v>0.0703125</v>
      </c>
      <c r="K26" s="205">
        <v>54</v>
      </c>
      <c r="L26" s="223">
        <v>0.06020066889632107</v>
      </c>
      <c r="M26" s="225">
        <v>-0.25</v>
      </c>
      <c r="N26" s="249"/>
      <c r="P26" s="256"/>
      <c r="Q26" s="258"/>
      <c r="R26" s="260"/>
    </row>
    <row r="27" spans="1:18" ht="42.75">
      <c r="A27" s="193">
        <v>41</v>
      </c>
      <c r="B27" s="175" t="s">
        <v>382</v>
      </c>
      <c r="C27" s="208">
        <v>8</v>
      </c>
      <c r="D27" s="151">
        <v>0.0034129692832764505</v>
      </c>
      <c r="E27" s="226">
        <v>7</v>
      </c>
      <c r="F27" s="151">
        <v>0.002931323283082077</v>
      </c>
      <c r="G27" s="226">
        <v>1</v>
      </c>
      <c r="H27" s="101">
        <v>0.00117096018735363</v>
      </c>
      <c r="I27" s="208">
        <v>1</v>
      </c>
      <c r="J27" s="101">
        <v>0.0009765625</v>
      </c>
      <c r="K27" s="208">
        <v>3</v>
      </c>
      <c r="L27" s="151">
        <v>0.0033444816053511705</v>
      </c>
      <c r="M27" s="191">
        <v>2</v>
      </c>
      <c r="N27" s="249"/>
      <c r="P27" s="256"/>
      <c r="Q27" s="258"/>
      <c r="R27" s="260"/>
    </row>
    <row r="28" spans="1:18" ht="42.75">
      <c r="A28" s="193">
        <v>42</v>
      </c>
      <c r="B28" s="175" t="s">
        <v>383</v>
      </c>
      <c r="C28" s="208">
        <v>1174</v>
      </c>
      <c r="D28" s="151">
        <v>0.5008532423208191</v>
      </c>
      <c r="E28" s="226">
        <v>1183</v>
      </c>
      <c r="F28" s="151">
        <v>0.495393634840871</v>
      </c>
      <c r="G28" s="226">
        <v>370</v>
      </c>
      <c r="H28" s="101">
        <v>0.43325526932084313</v>
      </c>
      <c r="I28" s="208">
        <v>410</v>
      </c>
      <c r="J28" s="101">
        <v>0.400390625</v>
      </c>
      <c r="K28" s="208">
        <v>296</v>
      </c>
      <c r="L28" s="151">
        <v>0.3299888517279822</v>
      </c>
      <c r="M28" s="191">
        <v>-0.2780487804878049</v>
      </c>
      <c r="N28" s="249"/>
      <c r="P28" s="256"/>
      <c r="Q28" s="258"/>
      <c r="R28" s="260"/>
    </row>
    <row r="29" spans="1:18" ht="42.75">
      <c r="A29" s="193">
        <v>43</v>
      </c>
      <c r="B29" s="175" t="s">
        <v>384</v>
      </c>
      <c r="C29" s="208">
        <v>6</v>
      </c>
      <c r="D29" s="151">
        <v>0.002559726962457338</v>
      </c>
      <c r="E29" s="226">
        <v>8</v>
      </c>
      <c r="F29" s="151">
        <v>0.0033500837520938024</v>
      </c>
      <c r="G29" s="226">
        <v>2</v>
      </c>
      <c r="H29" s="101">
        <v>0.00234192037470726</v>
      </c>
      <c r="I29" s="208">
        <v>1</v>
      </c>
      <c r="J29" s="101">
        <v>0.0009765625</v>
      </c>
      <c r="K29" s="208">
        <v>1</v>
      </c>
      <c r="L29" s="151">
        <v>0.0011148272017837237</v>
      </c>
      <c r="M29" s="191">
        <v>0</v>
      </c>
      <c r="N29" s="249"/>
      <c r="P29" s="256"/>
      <c r="Q29" s="258"/>
      <c r="R29" s="260"/>
    </row>
    <row r="30" spans="1:18" ht="28.5">
      <c r="A30" s="193">
        <v>44</v>
      </c>
      <c r="B30" s="175" t="s">
        <v>385</v>
      </c>
      <c r="C30" s="208">
        <v>24</v>
      </c>
      <c r="D30" s="151">
        <v>0.010238907849829351</v>
      </c>
      <c r="E30" s="226">
        <v>31</v>
      </c>
      <c r="F30" s="151">
        <v>0.012981574539363484</v>
      </c>
      <c r="G30" s="226">
        <v>2</v>
      </c>
      <c r="H30" s="101">
        <v>0.00234192037470726</v>
      </c>
      <c r="I30" s="208">
        <v>3</v>
      </c>
      <c r="J30" s="101">
        <v>0.0029296875</v>
      </c>
      <c r="K30" s="208">
        <v>7</v>
      </c>
      <c r="L30" s="151">
        <v>0.007803790412486065</v>
      </c>
      <c r="M30" s="191">
        <v>1.3333333333333333</v>
      </c>
      <c r="N30" s="249"/>
      <c r="P30" s="256"/>
      <c r="Q30" s="258"/>
      <c r="R30" s="260"/>
    </row>
    <row r="31" spans="1:18" ht="15">
      <c r="A31" s="193">
        <v>45</v>
      </c>
      <c r="B31" s="175" t="s">
        <v>386</v>
      </c>
      <c r="C31" s="208">
        <v>1</v>
      </c>
      <c r="D31" s="151">
        <v>0.0004266211604095563</v>
      </c>
      <c r="E31" s="226">
        <v>2</v>
      </c>
      <c r="F31" s="151">
        <v>0.0008375209380234506</v>
      </c>
      <c r="G31" s="226">
        <v>0</v>
      </c>
      <c r="H31" s="101">
        <v>0</v>
      </c>
      <c r="I31" s="208">
        <v>1</v>
      </c>
      <c r="J31" s="101">
        <v>0.0009765625</v>
      </c>
      <c r="K31" s="208">
        <v>0</v>
      </c>
      <c r="L31" s="151">
        <v>0</v>
      </c>
      <c r="M31" s="191">
        <v>-1</v>
      </c>
      <c r="N31" s="249"/>
      <c r="P31" s="256"/>
      <c r="Q31" s="258"/>
      <c r="R31" s="260"/>
    </row>
    <row r="32" spans="1:18" ht="29.25" thickBot="1">
      <c r="A32" s="194">
        <v>49</v>
      </c>
      <c r="B32" s="176" t="s">
        <v>387</v>
      </c>
      <c r="C32" s="188">
        <v>26</v>
      </c>
      <c r="D32" s="152">
        <v>0.011092150170648464</v>
      </c>
      <c r="E32" s="189">
        <v>22</v>
      </c>
      <c r="F32" s="152">
        <v>0.009212730318257957</v>
      </c>
      <c r="G32" s="189">
        <v>16</v>
      </c>
      <c r="H32" s="102">
        <v>0.01873536299765808</v>
      </c>
      <c r="I32" s="188">
        <v>14</v>
      </c>
      <c r="J32" s="102">
        <v>0.013671875</v>
      </c>
      <c r="K32" s="188">
        <v>15</v>
      </c>
      <c r="L32" s="152">
        <v>0.016722408026755852</v>
      </c>
      <c r="M32" s="192">
        <v>0.07142857142857142</v>
      </c>
      <c r="N32" s="249"/>
      <c r="P32" s="256"/>
      <c r="Q32" s="258"/>
      <c r="R32" s="260"/>
    </row>
    <row r="33" spans="1:18" ht="28.5">
      <c r="A33" s="203">
        <v>50</v>
      </c>
      <c r="B33" s="204" t="s">
        <v>388</v>
      </c>
      <c r="C33" s="205">
        <v>33</v>
      </c>
      <c r="D33" s="223">
        <v>0.014078498293515358</v>
      </c>
      <c r="E33" s="224">
        <v>23</v>
      </c>
      <c r="F33" s="223">
        <v>0.009631490787269681</v>
      </c>
      <c r="G33" s="224">
        <v>5</v>
      </c>
      <c r="H33" s="100">
        <v>0.005854800936768151</v>
      </c>
      <c r="I33" s="205">
        <v>6</v>
      </c>
      <c r="J33" s="100">
        <v>0.005859375</v>
      </c>
      <c r="K33" s="205">
        <v>8</v>
      </c>
      <c r="L33" s="223">
        <v>0.00891861761426979</v>
      </c>
      <c r="M33" s="225">
        <v>0.3333333333333333</v>
      </c>
      <c r="N33" s="249"/>
      <c r="P33" s="256"/>
      <c r="Q33" s="258"/>
      <c r="R33" s="260"/>
    </row>
    <row r="34" spans="1:18" ht="15">
      <c r="A34" s="193">
        <v>51</v>
      </c>
      <c r="B34" s="175" t="s">
        <v>389</v>
      </c>
      <c r="C34" s="208">
        <v>17</v>
      </c>
      <c r="D34" s="151">
        <v>0.007252559726962458</v>
      </c>
      <c r="E34" s="226">
        <v>14</v>
      </c>
      <c r="F34" s="151">
        <v>0.005862646566164154</v>
      </c>
      <c r="G34" s="226">
        <v>1</v>
      </c>
      <c r="H34" s="101">
        <v>0.00117096018735363</v>
      </c>
      <c r="I34" s="208">
        <v>3</v>
      </c>
      <c r="J34" s="101">
        <v>0.0029296875</v>
      </c>
      <c r="K34" s="208">
        <v>3</v>
      </c>
      <c r="L34" s="151">
        <v>0.0033444816053511705</v>
      </c>
      <c r="M34" s="191">
        <v>0</v>
      </c>
      <c r="N34" s="249"/>
      <c r="P34" s="256"/>
      <c r="Q34" s="258"/>
      <c r="R34" s="260"/>
    </row>
    <row r="35" spans="1:18" ht="28.5">
      <c r="A35" s="193">
        <v>52</v>
      </c>
      <c r="B35" s="175" t="s">
        <v>390</v>
      </c>
      <c r="C35" s="208">
        <v>82</v>
      </c>
      <c r="D35" s="151">
        <v>0.03498293515358362</v>
      </c>
      <c r="E35" s="226">
        <v>93</v>
      </c>
      <c r="F35" s="151">
        <v>0.038944723618090454</v>
      </c>
      <c r="G35" s="226">
        <v>14</v>
      </c>
      <c r="H35" s="101">
        <v>0.01639344262295082</v>
      </c>
      <c r="I35" s="208">
        <v>7</v>
      </c>
      <c r="J35" s="101">
        <v>0.0068359375</v>
      </c>
      <c r="K35" s="208">
        <v>20</v>
      </c>
      <c r="L35" s="151">
        <v>0.022296544035674472</v>
      </c>
      <c r="M35" s="191">
        <v>1.8571428571428572</v>
      </c>
      <c r="N35" s="249"/>
      <c r="P35" s="256"/>
      <c r="Q35" s="258"/>
      <c r="R35" s="260"/>
    </row>
    <row r="36" spans="1:18" ht="29.25" thickBot="1">
      <c r="A36" s="194">
        <v>59</v>
      </c>
      <c r="B36" s="176" t="s">
        <v>391</v>
      </c>
      <c r="C36" s="188">
        <v>4</v>
      </c>
      <c r="D36" s="152">
        <v>0.0017064846416382253</v>
      </c>
      <c r="E36" s="189">
        <v>13</v>
      </c>
      <c r="F36" s="152">
        <v>0.005443886097152429</v>
      </c>
      <c r="G36" s="189">
        <v>3</v>
      </c>
      <c r="H36" s="102">
        <v>0.00351288056206089</v>
      </c>
      <c r="I36" s="188">
        <v>4</v>
      </c>
      <c r="J36" s="102">
        <v>0.00390625</v>
      </c>
      <c r="K36" s="188">
        <v>3</v>
      </c>
      <c r="L36" s="152">
        <v>0.0033444816053511705</v>
      </c>
      <c r="M36" s="192">
        <v>-0.25</v>
      </c>
      <c r="N36" s="249"/>
      <c r="P36" s="256"/>
      <c r="Q36" s="258"/>
      <c r="R36" s="260"/>
    </row>
    <row r="37" spans="1:18" ht="42.75">
      <c r="A37" s="203">
        <v>60</v>
      </c>
      <c r="B37" s="204" t="s">
        <v>392</v>
      </c>
      <c r="C37" s="205">
        <v>13</v>
      </c>
      <c r="D37" s="223">
        <v>0.005546075085324232</v>
      </c>
      <c r="E37" s="224">
        <v>6</v>
      </c>
      <c r="F37" s="223">
        <v>0.002512562814070352</v>
      </c>
      <c r="G37" s="224">
        <v>3</v>
      </c>
      <c r="H37" s="100">
        <v>0.00351288056206089</v>
      </c>
      <c r="I37" s="205">
        <v>1</v>
      </c>
      <c r="J37" s="100">
        <v>0.0009765625</v>
      </c>
      <c r="K37" s="205">
        <v>0</v>
      </c>
      <c r="L37" s="223">
        <v>0</v>
      </c>
      <c r="M37" s="225">
        <v>-1</v>
      </c>
      <c r="N37" s="249"/>
      <c r="P37" s="256"/>
      <c r="Q37" s="258"/>
      <c r="R37" s="260"/>
    </row>
    <row r="38" spans="1:18" ht="15">
      <c r="A38" s="193">
        <v>61</v>
      </c>
      <c r="B38" s="175" t="s">
        <v>393</v>
      </c>
      <c r="C38" s="208">
        <v>0</v>
      </c>
      <c r="D38" s="151">
        <v>0</v>
      </c>
      <c r="E38" s="226">
        <v>1</v>
      </c>
      <c r="F38" s="151">
        <v>0.0004187604690117253</v>
      </c>
      <c r="G38" s="226">
        <v>0</v>
      </c>
      <c r="H38" s="101">
        <v>0</v>
      </c>
      <c r="I38" s="208">
        <v>0</v>
      </c>
      <c r="J38" s="101">
        <v>0</v>
      </c>
      <c r="K38" s="208">
        <v>0</v>
      </c>
      <c r="L38" s="151">
        <v>0</v>
      </c>
      <c r="M38" s="191">
        <v>0</v>
      </c>
      <c r="P38" s="256"/>
      <c r="Q38" s="258"/>
      <c r="R38" s="260"/>
    </row>
    <row r="39" spans="1:18" ht="15">
      <c r="A39" s="193">
        <v>62</v>
      </c>
      <c r="B39" s="175" t="s">
        <v>394</v>
      </c>
      <c r="C39" s="208">
        <v>1</v>
      </c>
      <c r="D39" s="151">
        <v>0.0004266211604095563</v>
      </c>
      <c r="E39" s="226">
        <v>0</v>
      </c>
      <c r="F39" s="151">
        <v>0</v>
      </c>
      <c r="G39" s="226">
        <v>0</v>
      </c>
      <c r="H39" s="101">
        <v>0</v>
      </c>
      <c r="I39" s="208">
        <v>1</v>
      </c>
      <c r="J39" s="101">
        <v>0.0009765625</v>
      </c>
      <c r="K39" s="208">
        <v>0</v>
      </c>
      <c r="L39" s="151">
        <v>0</v>
      </c>
      <c r="M39" s="191">
        <v>-1</v>
      </c>
      <c r="P39" s="256"/>
      <c r="Q39" s="258"/>
      <c r="R39" s="260"/>
    </row>
    <row r="40" spans="1:18" ht="28.5">
      <c r="A40" s="193">
        <v>63</v>
      </c>
      <c r="B40" s="175" t="s">
        <v>395</v>
      </c>
      <c r="C40" s="208">
        <v>259</v>
      </c>
      <c r="D40" s="151">
        <v>0.11049488054607509</v>
      </c>
      <c r="E40" s="226">
        <v>284</v>
      </c>
      <c r="F40" s="151">
        <v>0.11892797319932999</v>
      </c>
      <c r="G40" s="226">
        <v>116</v>
      </c>
      <c r="H40" s="101">
        <v>0.1358313817330211</v>
      </c>
      <c r="I40" s="208">
        <v>142</v>
      </c>
      <c r="J40" s="101">
        <v>0.138671875</v>
      </c>
      <c r="K40" s="208">
        <v>110</v>
      </c>
      <c r="L40" s="151">
        <v>0.12263099219620958</v>
      </c>
      <c r="M40" s="191">
        <v>-0.22535211267605634</v>
      </c>
      <c r="N40" s="249"/>
      <c r="P40" s="259"/>
      <c r="Q40" s="258"/>
      <c r="R40" s="260"/>
    </row>
    <row r="41" spans="1:17" ht="28.5">
      <c r="A41" s="193">
        <v>64</v>
      </c>
      <c r="B41" s="175" t="s">
        <v>396</v>
      </c>
      <c r="C41" s="208">
        <v>38</v>
      </c>
      <c r="D41" s="151">
        <v>0.016211604095563138</v>
      </c>
      <c r="E41" s="226">
        <v>42</v>
      </c>
      <c r="F41" s="151">
        <v>0.017587939698492462</v>
      </c>
      <c r="G41" s="226">
        <v>11</v>
      </c>
      <c r="H41" s="101">
        <v>0.01288056206088993</v>
      </c>
      <c r="I41" s="208">
        <v>14</v>
      </c>
      <c r="J41" s="101">
        <v>0.013671875</v>
      </c>
      <c r="K41" s="208">
        <v>11</v>
      </c>
      <c r="L41" s="151">
        <v>0.012263099219620958</v>
      </c>
      <c r="M41" s="191">
        <v>-0.21428571428571427</v>
      </c>
      <c r="N41" s="249"/>
      <c r="P41" s="256"/>
      <c r="Q41" s="258"/>
    </row>
    <row r="42" spans="1:17" ht="29.25" thickBot="1">
      <c r="A42" s="227">
        <v>69</v>
      </c>
      <c r="B42" s="178" t="s">
        <v>397</v>
      </c>
      <c r="C42" s="188">
        <v>9</v>
      </c>
      <c r="D42" s="152">
        <v>0.0038395904436860067</v>
      </c>
      <c r="E42" s="189">
        <v>6</v>
      </c>
      <c r="F42" s="152">
        <v>0.002512562814070352</v>
      </c>
      <c r="G42" s="189">
        <v>6</v>
      </c>
      <c r="H42" s="102">
        <v>0.00702576112412178</v>
      </c>
      <c r="I42" s="188">
        <v>17</v>
      </c>
      <c r="J42" s="102">
        <v>0.0166015625</v>
      </c>
      <c r="K42" s="188">
        <v>17</v>
      </c>
      <c r="L42" s="152">
        <v>0.0189520624303233</v>
      </c>
      <c r="M42" s="192">
        <v>0</v>
      </c>
      <c r="N42" s="249"/>
      <c r="P42" s="256"/>
      <c r="Q42" s="258"/>
    </row>
    <row r="43" spans="1:17" ht="42.75">
      <c r="A43" s="203">
        <v>70</v>
      </c>
      <c r="B43" s="204" t="s">
        <v>398</v>
      </c>
      <c r="C43" s="205">
        <v>11</v>
      </c>
      <c r="D43" s="223">
        <v>0.00469283276450512</v>
      </c>
      <c r="E43" s="224">
        <v>11</v>
      </c>
      <c r="F43" s="223">
        <v>0.0046063651591289785</v>
      </c>
      <c r="G43" s="224">
        <v>9</v>
      </c>
      <c r="H43" s="100">
        <v>0.010538641686182671</v>
      </c>
      <c r="I43" s="205">
        <v>7</v>
      </c>
      <c r="J43" s="100">
        <v>0.0068359375</v>
      </c>
      <c r="K43" s="205">
        <v>10</v>
      </c>
      <c r="L43" s="223">
        <v>0.011148272017837236</v>
      </c>
      <c r="M43" s="225">
        <v>0.42857142857142855</v>
      </c>
      <c r="N43" s="249"/>
      <c r="P43" s="256"/>
      <c r="Q43" s="258"/>
    </row>
    <row r="44" spans="1:17" ht="15">
      <c r="A44" s="193">
        <v>71</v>
      </c>
      <c r="B44" s="175" t="s">
        <v>399</v>
      </c>
      <c r="C44" s="208">
        <v>6</v>
      </c>
      <c r="D44" s="151">
        <v>0.002559726962457338</v>
      </c>
      <c r="E44" s="226">
        <v>6</v>
      </c>
      <c r="F44" s="151">
        <v>0.002512562814070352</v>
      </c>
      <c r="G44" s="226">
        <v>0</v>
      </c>
      <c r="H44" s="101">
        <v>0</v>
      </c>
      <c r="I44" s="208">
        <v>1</v>
      </c>
      <c r="J44" s="101">
        <v>0.0009765625</v>
      </c>
      <c r="K44" s="208">
        <v>1</v>
      </c>
      <c r="L44" s="151">
        <v>0.0011148272017837237</v>
      </c>
      <c r="M44" s="191">
        <v>0</v>
      </c>
      <c r="N44" s="249"/>
      <c r="P44" s="256"/>
      <c r="Q44" s="258"/>
    </row>
    <row r="45" spans="1:17" ht="15">
      <c r="A45" s="193">
        <v>72</v>
      </c>
      <c r="B45" s="175" t="s">
        <v>400</v>
      </c>
      <c r="C45" s="208">
        <v>2</v>
      </c>
      <c r="D45" s="151">
        <v>0.0008532423208191126</v>
      </c>
      <c r="E45" s="226">
        <v>5</v>
      </c>
      <c r="F45" s="151">
        <v>0.0020938023450586263</v>
      </c>
      <c r="G45" s="226">
        <v>0</v>
      </c>
      <c r="H45" s="101">
        <v>0</v>
      </c>
      <c r="I45" s="208">
        <v>0</v>
      </c>
      <c r="J45" s="101">
        <v>0</v>
      </c>
      <c r="K45" s="208">
        <v>2</v>
      </c>
      <c r="L45" s="151">
        <v>0.0022296544035674474</v>
      </c>
      <c r="M45" s="191">
        <v>0</v>
      </c>
      <c r="N45" s="249"/>
      <c r="P45" s="259"/>
      <c r="Q45" s="258"/>
    </row>
    <row r="46" spans="1:14" ht="15">
      <c r="A46" s="193">
        <v>73</v>
      </c>
      <c r="B46" s="175" t="s">
        <v>401</v>
      </c>
      <c r="C46" s="208">
        <v>4</v>
      </c>
      <c r="D46" s="151">
        <v>0.0017064846416382253</v>
      </c>
      <c r="E46" s="226">
        <v>0</v>
      </c>
      <c r="F46" s="151">
        <v>0</v>
      </c>
      <c r="G46" s="226">
        <v>0</v>
      </c>
      <c r="H46" s="101">
        <v>0</v>
      </c>
      <c r="I46" s="208">
        <v>0</v>
      </c>
      <c r="J46" s="101">
        <v>0</v>
      </c>
      <c r="K46" s="208">
        <v>0</v>
      </c>
      <c r="L46" s="151">
        <v>0</v>
      </c>
      <c r="M46" s="191">
        <v>0</v>
      </c>
      <c r="N46" s="249"/>
    </row>
    <row r="47" spans="1:14" ht="15">
      <c r="A47" s="193">
        <v>74</v>
      </c>
      <c r="B47" s="175" t="s">
        <v>402</v>
      </c>
      <c r="C47" s="208">
        <v>5</v>
      </c>
      <c r="D47" s="151">
        <v>0.0021331058020477816</v>
      </c>
      <c r="E47" s="226">
        <v>0</v>
      </c>
      <c r="F47" s="151">
        <v>0</v>
      </c>
      <c r="G47" s="226">
        <v>0</v>
      </c>
      <c r="H47" s="101">
        <v>0</v>
      </c>
      <c r="I47" s="208">
        <v>0</v>
      </c>
      <c r="J47" s="101">
        <v>0</v>
      </c>
      <c r="K47" s="208">
        <v>1</v>
      </c>
      <c r="L47" s="151">
        <v>0.0011148272017837237</v>
      </c>
      <c r="M47" s="191">
        <v>0</v>
      </c>
      <c r="N47" s="249"/>
    </row>
    <row r="48" spans="1:14" ht="15">
      <c r="A48" s="193">
        <v>75</v>
      </c>
      <c r="B48" s="175" t="s">
        <v>403</v>
      </c>
      <c r="C48" s="208">
        <v>19</v>
      </c>
      <c r="D48" s="151">
        <v>0.008105802047781569</v>
      </c>
      <c r="E48" s="226">
        <v>22</v>
      </c>
      <c r="F48" s="151">
        <v>0.009212730318257957</v>
      </c>
      <c r="G48" s="226">
        <v>0</v>
      </c>
      <c r="H48" s="101">
        <v>0</v>
      </c>
      <c r="I48" s="208">
        <v>1</v>
      </c>
      <c r="J48" s="101">
        <v>0.0009765625</v>
      </c>
      <c r="K48" s="208">
        <v>6</v>
      </c>
      <c r="L48" s="151">
        <v>0.006688963210702341</v>
      </c>
      <c r="M48" s="191">
        <v>5</v>
      </c>
      <c r="N48" s="249"/>
    </row>
    <row r="49" spans="1:14" ht="29.25" thickBot="1">
      <c r="A49" s="194">
        <v>79</v>
      </c>
      <c r="B49" s="176" t="s">
        <v>404</v>
      </c>
      <c r="C49" s="188">
        <v>14</v>
      </c>
      <c r="D49" s="152">
        <v>0.005972696245733789</v>
      </c>
      <c r="E49" s="189">
        <v>3</v>
      </c>
      <c r="F49" s="152">
        <v>0.001256281407035176</v>
      </c>
      <c r="G49" s="189">
        <v>15</v>
      </c>
      <c r="H49" s="102">
        <v>0.01756440281030445</v>
      </c>
      <c r="I49" s="188">
        <v>6</v>
      </c>
      <c r="J49" s="102">
        <v>0.005859375</v>
      </c>
      <c r="K49" s="188">
        <v>4</v>
      </c>
      <c r="L49" s="152">
        <v>0.004459308807134895</v>
      </c>
      <c r="M49" s="192">
        <v>-0.3333333333333333</v>
      </c>
      <c r="N49" s="249"/>
    </row>
    <row r="50" spans="1:14" ht="28.5">
      <c r="A50" s="203">
        <v>80</v>
      </c>
      <c r="B50" s="204" t="s">
        <v>405</v>
      </c>
      <c r="C50" s="205">
        <v>5</v>
      </c>
      <c r="D50" s="223">
        <v>0.0021331058020477816</v>
      </c>
      <c r="E50" s="224">
        <v>9</v>
      </c>
      <c r="F50" s="223">
        <v>0.0037688442211055275</v>
      </c>
      <c r="G50" s="224">
        <v>17</v>
      </c>
      <c r="H50" s="100">
        <v>0.01990632318501171</v>
      </c>
      <c r="I50" s="205">
        <v>8</v>
      </c>
      <c r="J50" s="100">
        <v>0.0078125</v>
      </c>
      <c r="K50" s="205">
        <v>10</v>
      </c>
      <c r="L50" s="223">
        <v>0.011148272017837236</v>
      </c>
      <c r="M50" s="225">
        <v>0.25</v>
      </c>
      <c r="N50" s="249"/>
    </row>
    <row r="51" spans="1:14" ht="15">
      <c r="A51" s="193">
        <v>81</v>
      </c>
      <c r="B51" s="175" t="s">
        <v>406</v>
      </c>
      <c r="C51" s="208">
        <v>45</v>
      </c>
      <c r="D51" s="151">
        <v>0.019197952218430035</v>
      </c>
      <c r="E51" s="226">
        <v>39</v>
      </c>
      <c r="F51" s="151">
        <v>0.016331658291457288</v>
      </c>
      <c r="G51" s="226">
        <v>27</v>
      </c>
      <c r="H51" s="101">
        <v>0.03161592505854801</v>
      </c>
      <c r="I51" s="208">
        <v>52</v>
      </c>
      <c r="J51" s="101">
        <v>0.05078125</v>
      </c>
      <c r="K51" s="208">
        <v>78</v>
      </c>
      <c r="L51" s="151">
        <v>0.08695652173913043</v>
      </c>
      <c r="M51" s="191">
        <v>0.5</v>
      </c>
      <c r="N51" s="249"/>
    </row>
    <row r="52" spans="1:14" ht="28.5">
      <c r="A52" s="193">
        <v>82</v>
      </c>
      <c r="B52" s="175" t="s">
        <v>407</v>
      </c>
      <c r="C52" s="208">
        <v>1</v>
      </c>
      <c r="D52" s="151">
        <v>0.0004266211604095563</v>
      </c>
      <c r="E52" s="226">
        <v>4</v>
      </c>
      <c r="F52" s="151">
        <v>0.0016750418760469012</v>
      </c>
      <c r="G52" s="226">
        <v>1</v>
      </c>
      <c r="H52" s="101">
        <v>0.00117096018735363</v>
      </c>
      <c r="I52" s="208">
        <v>1</v>
      </c>
      <c r="J52" s="101">
        <v>0.0009765625</v>
      </c>
      <c r="K52" s="208">
        <v>1</v>
      </c>
      <c r="L52" s="151">
        <v>0.0011148272017837237</v>
      </c>
      <c r="M52" s="191">
        <v>0</v>
      </c>
      <c r="N52" s="249"/>
    </row>
    <row r="53" spans="1:14" ht="57">
      <c r="A53" s="193">
        <v>83</v>
      </c>
      <c r="B53" s="175" t="s">
        <v>408</v>
      </c>
      <c r="C53" s="208">
        <v>33</v>
      </c>
      <c r="D53" s="151">
        <v>0.014078498293515358</v>
      </c>
      <c r="E53" s="226">
        <v>20</v>
      </c>
      <c r="F53" s="151">
        <v>0.008375209380234505</v>
      </c>
      <c r="G53" s="226">
        <v>23</v>
      </c>
      <c r="H53" s="101">
        <v>0.026932084309133488</v>
      </c>
      <c r="I53" s="208">
        <v>13</v>
      </c>
      <c r="J53" s="101">
        <v>0.0126953125</v>
      </c>
      <c r="K53" s="208">
        <v>24</v>
      </c>
      <c r="L53" s="151">
        <v>0.026755852842809364</v>
      </c>
      <c r="M53" s="191">
        <v>0.8461538461538461</v>
      </c>
      <c r="N53" s="249"/>
    </row>
    <row r="54" spans="1:14" ht="15">
      <c r="A54" s="193">
        <v>84</v>
      </c>
      <c r="B54" s="175" t="s">
        <v>409</v>
      </c>
      <c r="C54" s="208">
        <v>2</v>
      </c>
      <c r="D54" s="151">
        <v>0.0008532423208191126</v>
      </c>
      <c r="E54" s="226">
        <v>3</v>
      </c>
      <c r="F54" s="151">
        <v>0.001256281407035176</v>
      </c>
      <c r="G54" s="226">
        <v>1</v>
      </c>
      <c r="H54" s="101">
        <v>0.00117096018735363</v>
      </c>
      <c r="I54" s="208">
        <v>0</v>
      </c>
      <c r="J54" s="101">
        <v>0</v>
      </c>
      <c r="K54" s="208">
        <v>0</v>
      </c>
      <c r="L54" s="151">
        <v>0</v>
      </c>
      <c r="M54" s="191">
        <v>0</v>
      </c>
      <c r="N54" s="249"/>
    </row>
    <row r="55" spans="1:14" ht="28.5">
      <c r="A55" s="193">
        <v>85</v>
      </c>
      <c r="B55" s="175" t="s">
        <v>410</v>
      </c>
      <c r="C55" s="208">
        <v>36</v>
      </c>
      <c r="D55" s="151">
        <v>0.015358361774744027</v>
      </c>
      <c r="E55" s="226">
        <v>32</v>
      </c>
      <c r="F55" s="151">
        <v>0.01340033500837521</v>
      </c>
      <c r="G55" s="226">
        <v>14</v>
      </c>
      <c r="H55" s="101">
        <v>0.01639344262295082</v>
      </c>
      <c r="I55" s="208">
        <v>14</v>
      </c>
      <c r="J55" s="101">
        <v>0.013671875</v>
      </c>
      <c r="K55" s="208">
        <v>13</v>
      </c>
      <c r="L55" s="151">
        <v>0.014492753623188406</v>
      </c>
      <c r="M55" s="191">
        <v>-0.07142857142857142</v>
      </c>
      <c r="N55" s="249"/>
    </row>
    <row r="56" spans="1:14" ht="29.25" thickBot="1">
      <c r="A56" s="194">
        <v>89</v>
      </c>
      <c r="B56" s="176" t="s">
        <v>411</v>
      </c>
      <c r="C56" s="188">
        <v>8</v>
      </c>
      <c r="D56" s="152">
        <v>0.0034129692832764505</v>
      </c>
      <c r="E56" s="189">
        <v>9</v>
      </c>
      <c r="F56" s="152">
        <v>0.0037688442211055275</v>
      </c>
      <c r="G56" s="189">
        <v>8</v>
      </c>
      <c r="H56" s="102">
        <v>0.00936768149882904</v>
      </c>
      <c r="I56" s="188">
        <v>9</v>
      </c>
      <c r="J56" s="102">
        <v>0.0087890625</v>
      </c>
      <c r="K56" s="188">
        <v>6</v>
      </c>
      <c r="L56" s="152">
        <v>0.006688963210702341</v>
      </c>
      <c r="M56" s="192">
        <v>-0.3333333333333333</v>
      </c>
      <c r="N56" s="249"/>
    </row>
    <row r="57" spans="1:14" ht="15.75" thickBot="1">
      <c r="A57" s="197">
        <v>99</v>
      </c>
      <c r="B57" s="199" t="s">
        <v>412</v>
      </c>
      <c r="C57" s="200">
        <v>181</v>
      </c>
      <c r="D57" s="220">
        <v>0.07721843003412969</v>
      </c>
      <c r="E57" s="221">
        <v>162</v>
      </c>
      <c r="F57" s="220">
        <v>0.0678391959798995</v>
      </c>
      <c r="G57" s="221">
        <v>94</v>
      </c>
      <c r="H57" s="222">
        <v>0.1100702576112412</v>
      </c>
      <c r="I57" s="200">
        <v>178</v>
      </c>
      <c r="J57" s="222">
        <v>0.173828125</v>
      </c>
      <c r="K57" s="200">
        <v>151</v>
      </c>
      <c r="L57" s="220">
        <v>0.16833890746934224</v>
      </c>
      <c r="M57" s="196">
        <v>-0.15168539325842698</v>
      </c>
      <c r="N57" s="249"/>
    </row>
    <row r="58" spans="1:14" ht="15.75" thickBot="1">
      <c r="A58" s="336" t="s">
        <v>93</v>
      </c>
      <c r="B58" s="337"/>
      <c r="C58" s="228">
        <v>2344</v>
      </c>
      <c r="D58" s="156">
        <v>1</v>
      </c>
      <c r="E58" s="229">
        <v>2388</v>
      </c>
      <c r="F58" s="156">
        <v>1</v>
      </c>
      <c r="G58" s="229">
        <v>854</v>
      </c>
      <c r="H58" s="155">
        <v>1</v>
      </c>
      <c r="I58" s="228">
        <v>1024</v>
      </c>
      <c r="J58" s="155">
        <v>1</v>
      </c>
      <c r="K58" s="228">
        <v>897</v>
      </c>
      <c r="L58" s="156">
        <v>1</v>
      </c>
      <c r="M58" s="192">
        <v>-0.1240234375</v>
      </c>
      <c r="N58" s="247"/>
    </row>
    <row r="60" ht="15">
      <c r="G60" s="257"/>
    </row>
  </sheetData>
  <sheetProtection/>
  <mergeCells count="12">
    <mergeCell ref="G4:H4"/>
    <mergeCell ref="A58:B58"/>
    <mergeCell ref="A1:M1"/>
    <mergeCell ref="A2:M2"/>
    <mergeCell ref="A3:A5"/>
    <mergeCell ref="B3:B5"/>
    <mergeCell ref="C3:L3"/>
    <mergeCell ref="M3:M5"/>
    <mergeCell ref="I4:J4"/>
    <mergeCell ref="K4:L4"/>
    <mergeCell ref="C4:D4"/>
    <mergeCell ref="E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0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7.7109375" style="245" customWidth="1"/>
    <col min="2" max="2" width="90.7109375" style="245" customWidth="1"/>
    <col min="3" max="6" width="15.57421875" style="245" hidden="1" customWidth="1"/>
    <col min="7" max="13" width="13.7109375" style="245" customWidth="1"/>
    <col min="14" max="16384" width="9.140625" style="245" customWidth="1"/>
  </cols>
  <sheetData>
    <row r="1" spans="1:13" ht="24.75" customHeight="1" thickBot="1" thickTop="1">
      <c r="A1" s="270" t="s">
        <v>607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2"/>
    </row>
    <row r="2" spans="1:13" ht="24.75" customHeight="1" thickBot="1" thickTop="1">
      <c r="A2" s="270" t="s">
        <v>646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2"/>
    </row>
    <row r="3" spans="1:13" ht="24.75" customHeight="1" thickBot="1" thickTop="1">
      <c r="A3" s="293" t="s">
        <v>321</v>
      </c>
      <c r="B3" s="339" t="s">
        <v>413</v>
      </c>
      <c r="C3" s="282" t="s">
        <v>48</v>
      </c>
      <c r="D3" s="276"/>
      <c r="E3" s="276"/>
      <c r="F3" s="276"/>
      <c r="G3" s="276"/>
      <c r="H3" s="276"/>
      <c r="I3" s="276"/>
      <c r="J3" s="276"/>
      <c r="K3" s="276"/>
      <c r="L3" s="277"/>
      <c r="M3" s="278" t="s">
        <v>615</v>
      </c>
    </row>
    <row r="4" spans="1:13" ht="24.75" customHeight="1">
      <c r="A4" s="309"/>
      <c r="B4" s="340"/>
      <c r="C4" s="280">
        <v>2012</v>
      </c>
      <c r="D4" s="342"/>
      <c r="E4" s="280">
        <v>2013</v>
      </c>
      <c r="F4" s="342"/>
      <c r="G4" s="280">
        <v>2014</v>
      </c>
      <c r="H4" s="342"/>
      <c r="I4" s="280">
        <v>2015</v>
      </c>
      <c r="J4" s="281"/>
      <c r="K4" s="280">
        <v>2016</v>
      </c>
      <c r="L4" s="342"/>
      <c r="M4" s="278"/>
    </row>
    <row r="5" spans="1:13" ht="24.75" customHeight="1" thickBot="1">
      <c r="A5" s="338"/>
      <c r="B5" s="341"/>
      <c r="C5" s="8" t="s">
        <v>50</v>
      </c>
      <c r="D5" s="195" t="s">
        <v>49</v>
      </c>
      <c r="E5" s="8" t="s">
        <v>50</v>
      </c>
      <c r="F5" s="195" t="s">
        <v>49</v>
      </c>
      <c r="G5" s="8" t="s">
        <v>50</v>
      </c>
      <c r="H5" s="195" t="s">
        <v>49</v>
      </c>
      <c r="I5" s="8" t="s">
        <v>50</v>
      </c>
      <c r="J5" s="9">
        <f>_xlfn.IFERROR(VLOOKUP(O5,'[2]Sheet1'!$A$553:$C$570,2,FALSE),0)</f>
        <v>0</v>
      </c>
      <c r="K5" s="8" t="s">
        <v>50</v>
      </c>
      <c r="L5" s="195" t="s">
        <v>49</v>
      </c>
      <c r="M5" s="279"/>
    </row>
    <row r="6" spans="1:14" ht="15">
      <c r="A6" s="24" t="s">
        <v>414</v>
      </c>
      <c r="B6" s="158" t="s">
        <v>415</v>
      </c>
      <c r="C6" s="28">
        <v>126</v>
      </c>
      <c r="D6" s="30">
        <v>0.0017064846416382253</v>
      </c>
      <c r="E6" s="28">
        <v>136</v>
      </c>
      <c r="F6" s="10">
        <v>0.05695142378559464</v>
      </c>
      <c r="G6" s="29">
        <v>25</v>
      </c>
      <c r="H6" s="10">
        <v>0.02927400468384075</v>
      </c>
      <c r="I6" s="28">
        <v>30</v>
      </c>
      <c r="J6" s="10">
        <v>0.029296875</v>
      </c>
      <c r="K6" s="28">
        <v>19</v>
      </c>
      <c r="L6" s="30">
        <v>0.021181716833890748</v>
      </c>
      <c r="M6" s="11">
        <v>-0.36666666666666664</v>
      </c>
      <c r="N6" s="248"/>
    </row>
    <row r="7" spans="1:14" ht="28.5">
      <c r="A7" s="24" t="s">
        <v>416</v>
      </c>
      <c r="B7" s="140" t="s">
        <v>417</v>
      </c>
      <c r="C7" s="32">
        <v>80</v>
      </c>
      <c r="D7" s="35">
        <v>0.05204778156996587</v>
      </c>
      <c r="E7" s="32">
        <v>80</v>
      </c>
      <c r="F7" s="14">
        <v>0.03350083752093802</v>
      </c>
      <c r="G7" s="34">
        <v>23</v>
      </c>
      <c r="H7" s="14">
        <v>0.026932084309133488</v>
      </c>
      <c r="I7" s="32">
        <v>22</v>
      </c>
      <c r="J7" s="14">
        <v>0.021484375</v>
      </c>
      <c r="K7" s="32">
        <v>24</v>
      </c>
      <c r="L7" s="35">
        <v>0.026755852842809364</v>
      </c>
      <c r="M7" s="15">
        <v>0.09090909090909091</v>
      </c>
      <c r="N7" s="248"/>
    </row>
    <row r="8" spans="1:14" ht="15">
      <c r="A8" s="24" t="s">
        <v>418</v>
      </c>
      <c r="B8" s="140" t="s">
        <v>419</v>
      </c>
      <c r="C8" s="32">
        <v>18</v>
      </c>
      <c r="D8" s="35">
        <v>0.034129692832764506</v>
      </c>
      <c r="E8" s="32">
        <v>17</v>
      </c>
      <c r="F8" s="14">
        <v>0.00711892797319933</v>
      </c>
      <c r="G8" s="34">
        <v>3</v>
      </c>
      <c r="H8" s="14">
        <v>0.00351288056206089</v>
      </c>
      <c r="I8" s="32">
        <v>2</v>
      </c>
      <c r="J8" s="14">
        <v>0.001953125</v>
      </c>
      <c r="K8" s="32">
        <v>3</v>
      </c>
      <c r="L8" s="35">
        <v>0.0033444816053511705</v>
      </c>
      <c r="M8" s="15">
        <v>0.5</v>
      </c>
      <c r="N8" s="248"/>
    </row>
    <row r="9" spans="1:14" ht="15">
      <c r="A9" s="24" t="s">
        <v>420</v>
      </c>
      <c r="B9" s="140" t="s">
        <v>421</v>
      </c>
      <c r="C9" s="32">
        <v>5</v>
      </c>
      <c r="D9" s="35">
        <v>0.007679180887372013</v>
      </c>
      <c r="E9" s="32">
        <v>4</v>
      </c>
      <c r="F9" s="14">
        <v>0.0016750418760469012</v>
      </c>
      <c r="G9" s="34">
        <v>1</v>
      </c>
      <c r="H9" s="14">
        <v>0.00117096018735363</v>
      </c>
      <c r="I9" s="32">
        <v>0</v>
      </c>
      <c r="J9" s="14">
        <v>0</v>
      </c>
      <c r="K9" s="32">
        <v>0</v>
      </c>
      <c r="L9" s="35">
        <v>0</v>
      </c>
      <c r="M9" s="15">
        <v>0</v>
      </c>
      <c r="N9" s="248"/>
    </row>
    <row r="10" spans="1:14" ht="15">
      <c r="A10" s="24" t="s">
        <v>422</v>
      </c>
      <c r="B10" s="140" t="s">
        <v>423</v>
      </c>
      <c r="C10" s="32">
        <v>1</v>
      </c>
      <c r="D10" s="35">
        <v>0.0021331058020477816</v>
      </c>
      <c r="E10" s="159">
        <v>2</v>
      </c>
      <c r="F10" s="14">
        <v>0.0008375209380234506</v>
      </c>
      <c r="G10" s="34">
        <v>0</v>
      </c>
      <c r="H10" s="14">
        <v>0</v>
      </c>
      <c r="I10" s="32">
        <v>0</v>
      </c>
      <c r="J10" s="14">
        <v>0</v>
      </c>
      <c r="K10" s="32">
        <v>1</v>
      </c>
      <c r="L10" s="35">
        <v>0.0011148272017837237</v>
      </c>
      <c r="M10" s="15">
        <v>0</v>
      </c>
      <c r="N10" s="248"/>
    </row>
    <row r="11" spans="1:14" ht="15">
      <c r="A11" s="24" t="s">
        <v>424</v>
      </c>
      <c r="B11" s="140" t="s">
        <v>425</v>
      </c>
      <c r="C11" s="32">
        <v>0</v>
      </c>
      <c r="D11" s="35">
        <v>0.0004266211604095563</v>
      </c>
      <c r="E11" s="32">
        <v>0</v>
      </c>
      <c r="F11" s="14">
        <v>0</v>
      </c>
      <c r="G11" s="34">
        <v>0</v>
      </c>
      <c r="H11" s="14">
        <v>0</v>
      </c>
      <c r="I11" s="32">
        <v>1</v>
      </c>
      <c r="J11" s="14">
        <v>0.0009765625</v>
      </c>
      <c r="K11" s="32">
        <v>0</v>
      </c>
      <c r="L11" s="35">
        <v>0</v>
      </c>
      <c r="M11" s="15">
        <v>-1</v>
      </c>
      <c r="N11" s="248"/>
    </row>
    <row r="12" spans="1:14" ht="15">
      <c r="A12" s="24" t="s">
        <v>426</v>
      </c>
      <c r="B12" s="140" t="s">
        <v>427</v>
      </c>
      <c r="C12" s="32">
        <v>4</v>
      </c>
      <c r="D12" s="35">
        <v>0.0017064846416382253</v>
      </c>
      <c r="E12" s="32">
        <v>11</v>
      </c>
      <c r="F12" s="14">
        <v>0.0046063651591289785</v>
      </c>
      <c r="G12" s="34">
        <v>0</v>
      </c>
      <c r="H12" s="14">
        <v>0</v>
      </c>
      <c r="I12" s="32">
        <v>0</v>
      </c>
      <c r="J12" s="14">
        <v>0</v>
      </c>
      <c r="K12" s="32">
        <v>0</v>
      </c>
      <c r="L12" s="35">
        <v>0</v>
      </c>
      <c r="M12" s="15">
        <v>0</v>
      </c>
      <c r="N12" s="248"/>
    </row>
    <row r="13" spans="1:14" ht="15">
      <c r="A13" s="24" t="s">
        <v>428</v>
      </c>
      <c r="B13" s="140" t="s">
        <v>429</v>
      </c>
      <c r="C13" s="32">
        <v>1</v>
      </c>
      <c r="D13" s="35">
        <v>0.0004266211604095563</v>
      </c>
      <c r="E13" s="32">
        <v>7</v>
      </c>
      <c r="F13" s="14">
        <v>0.002931323283082077</v>
      </c>
      <c r="G13" s="34">
        <v>2</v>
      </c>
      <c r="H13" s="14">
        <v>0.00234192037470726</v>
      </c>
      <c r="I13" s="32">
        <v>1</v>
      </c>
      <c r="J13" s="14">
        <v>0.0009765625</v>
      </c>
      <c r="K13" s="32">
        <v>1</v>
      </c>
      <c r="L13" s="35">
        <v>0.0011148272017837237</v>
      </c>
      <c r="M13" s="15">
        <v>0</v>
      </c>
      <c r="N13" s="248"/>
    </row>
    <row r="14" spans="1:14" ht="15">
      <c r="A14" s="24" t="s">
        <v>430</v>
      </c>
      <c r="B14" s="140" t="s">
        <v>431</v>
      </c>
      <c r="C14" s="32">
        <v>2</v>
      </c>
      <c r="D14" s="35">
        <v>0.0008532423208191126</v>
      </c>
      <c r="E14" s="32">
        <v>1</v>
      </c>
      <c r="F14" s="14">
        <v>0.0004187604690117253</v>
      </c>
      <c r="G14" s="34">
        <v>0</v>
      </c>
      <c r="H14" s="14">
        <v>0</v>
      </c>
      <c r="I14" s="32">
        <v>1</v>
      </c>
      <c r="J14" s="14">
        <v>0.0009765625</v>
      </c>
      <c r="K14" s="32">
        <v>0</v>
      </c>
      <c r="L14" s="35">
        <v>0</v>
      </c>
      <c r="M14" s="15">
        <v>-1</v>
      </c>
      <c r="N14" s="248"/>
    </row>
    <row r="15" spans="1:14" ht="15">
      <c r="A15" s="24" t="s">
        <v>432</v>
      </c>
      <c r="B15" s="140" t="s">
        <v>433</v>
      </c>
      <c r="C15" s="32">
        <v>7</v>
      </c>
      <c r="D15" s="35">
        <v>0.0029863481228668944</v>
      </c>
      <c r="E15" s="32">
        <v>3</v>
      </c>
      <c r="F15" s="14">
        <v>0.001256281407035176</v>
      </c>
      <c r="G15" s="34">
        <v>1</v>
      </c>
      <c r="H15" s="14">
        <v>0.00117096018735363</v>
      </c>
      <c r="I15" s="32">
        <v>2</v>
      </c>
      <c r="J15" s="14">
        <v>0.001953125</v>
      </c>
      <c r="K15" s="32">
        <v>0</v>
      </c>
      <c r="L15" s="35">
        <v>0</v>
      </c>
      <c r="M15" s="15">
        <v>-1</v>
      </c>
      <c r="N15" s="248"/>
    </row>
    <row r="16" spans="1:14" ht="15">
      <c r="A16" s="24" t="s">
        <v>434</v>
      </c>
      <c r="B16" s="140" t="s">
        <v>435</v>
      </c>
      <c r="C16" s="32">
        <v>1</v>
      </c>
      <c r="D16" s="35">
        <v>0.0004266211604095563</v>
      </c>
      <c r="E16" s="32">
        <v>1</v>
      </c>
      <c r="F16" s="14">
        <v>0.0004187604690117253</v>
      </c>
      <c r="G16" s="34">
        <v>1</v>
      </c>
      <c r="H16" s="14">
        <v>0.00117096018735363</v>
      </c>
      <c r="I16" s="32">
        <v>0</v>
      </c>
      <c r="J16" s="14">
        <v>0</v>
      </c>
      <c r="K16" s="32">
        <v>2</v>
      </c>
      <c r="L16" s="35">
        <v>0.0022296544035674474</v>
      </c>
      <c r="M16" s="15">
        <v>0</v>
      </c>
      <c r="N16" s="249"/>
    </row>
    <row r="17" spans="1:14" ht="15">
      <c r="A17" s="24" t="s">
        <v>436</v>
      </c>
      <c r="B17" s="140" t="s">
        <v>437</v>
      </c>
      <c r="C17" s="32">
        <v>9</v>
      </c>
      <c r="D17" s="35">
        <v>0.0038395904436860067</v>
      </c>
      <c r="E17" s="32">
        <v>18</v>
      </c>
      <c r="F17" s="14">
        <v>0.007537688442211055</v>
      </c>
      <c r="G17" s="34">
        <v>6</v>
      </c>
      <c r="H17" s="14">
        <v>0.00702576112412178</v>
      </c>
      <c r="I17" s="32">
        <v>3</v>
      </c>
      <c r="J17" s="14">
        <v>0.0029296875</v>
      </c>
      <c r="K17" s="32">
        <v>3</v>
      </c>
      <c r="L17" s="35">
        <v>0.0033444816053511705</v>
      </c>
      <c r="M17" s="15">
        <v>0</v>
      </c>
      <c r="N17" s="248"/>
    </row>
    <row r="18" spans="1:14" ht="15">
      <c r="A18" s="24" t="s">
        <v>438</v>
      </c>
      <c r="B18" s="140" t="s">
        <v>439</v>
      </c>
      <c r="C18" s="32">
        <v>1789</v>
      </c>
      <c r="D18" s="35">
        <v>0.7632252559726962</v>
      </c>
      <c r="E18" s="32">
        <v>1812</v>
      </c>
      <c r="F18" s="14">
        <v>0.7587939698492462</v>
      </c>
      <c r="G18" s="34">
        <v>673</v>
      </c>
      <c r="H18" s="14">
        <v>0.7880562060889928</v>
      </c>
      <c r="I18" s="32">
        <v>833</v>
      </c>
      <c r="J18" s="14">
        <v>0.8134765625</v>
      </c>
      <c r="K18" s="32">
        <v>667</v>
      </c>
      <c r="L18" s="35">
        <v>0.7435897435897436</v>
      </c>
      <c r="M18" s="15">
        <v>-0.1992797118847539</v>
      </c>
      <c r="N18" s="248"/>
    </row>
    <row r="19" spans="1:14" ht="15">
      <c r="A19" s="24" t="s">
        <v>440</v>
      </c>
      <c r="B19" s="140" t="s">
        <v>441</v>
      </c>
      <c r="C19" s="32">
        <v>76</v>
      </c>
      <c r="D19" s="35">
        <v>0.032423208191126277</v>
      </c>
      <c r="E19" s="32">
        <v>55</v>
      </c>
      <c r="F19" s="14">
        <v>0.023031825795644893</v>
      </c>
      <c r="G19" s="34">
        <v>47</v>
      </c>
      <c r="H19" s="14">
        <v>0.0550351288056206</v>
      </c>
      <c r="I19" s="32">
        <v>41</v>
      </c>
      <c r="J19" s="14">
        <v>0.0400390625</v>
      </c>
      <c r="K19" s="32">
        <v>34</v>
      </c>
      <c r="L19" s="35">
        <v>0.0379041248606466</v>
      </c>
      <c r="M19" s="15">
        <v>-0.17073170731707318</v>
      </c>
      <c r="N19" s="248"/>
    </row>
    <row r="20" spans="1:14" ht="15">
      <c r="A20" s="24" t="s">
        <v>442</v>
      </c>
      <c r="B20" s="140" t="s">
        <v>443</v>
      </c>
      <c r="C20" s="32">
        <v>38</v>
      </c>
      <c r="D20" s="35">
        <v>0.016211604095563138</v>
      </c>
      <c r="E20" s="32">
        <v>40</v>
      </c>
      <c r="F20" s="14">
        <v>0.01675041876046901</v>
      </c>
      <c r="G20" s="34">
        <v>5</v>
      </c>
      <c r="H20" s="14">
        <v>0.005854800936768151</v>
      </c>
      <c r="I20" s="32">
        <v>4</v>
      </c>
      <c r="J20" s="14">
        <v>0.00390625</v>
      </c>
      <c r="K20" s="32">
        <v>14</v>
      </c>
      <c r="L20" s="35">
        <v>0.01560758082497213</v>
      </c>
      <c r="M20" s="15">
        <v>2.5</v>
      </c>
      <c r="N20" s="248"/>
    </row>
    <row r="21" spans="1:14" ht="15">
      <c r="A21" s="24" t="s">
        <v>444</v>
      </c>
      <c r="B21" s="140" t="s">
        <v>445</v>
      </c>
      <c r="C21" s="32">
        <v>2</v>
      </c>
      <c r="D21" s="35">
        <v>0.0008532423208191126</v>
      </c>
      <c r="E21" s="32">
        <v>1</v>
      </c>
      <c r="F21" s="14">
        <v>0.0004187604690117253</v>
      </c>
      <c r="G21" s="34">
        <v>1</v>
      </c>
      <c r="H21" s="14">
        <v>0.00117096018735363</v>
      </c>
      <c r="I21" s="32">
        <v>0</v>
      </c>
      <c r="J21" s="14">
        <v>0</v>
      </c>
      <c r="K21" s="32">
        <v>1</v>
      </c>
      <c r="L21" s="35">
        <v>0.0011148272017837237</v>
      </c>
      <c r="M21" s="15">
        <v>0</v>
      </c>
      <c r="N21" s="248"/>
    </row>
    <row r="22" spans="1:14" ht="15">
      <c r="A22" s="24" t="s">
        <v>446</v>
      </c>
      <c r="B22" s="140" t="s">
        <v>447</v>
      </c>
      <c r="C22" s="32">
        <v>4</v>
      </c>
      <c r="D22" s="35">
        <v>0.0017064846416382253</v>
      </c>
      <c r="E22" s="32">
        <v>0</v>
      </c>
      <c r="F22" s="14">
        <v>0</v>
      </c>
      <c r="G22" s="34">
        <v>1</v>
      </c>
      <c r="H22" s="14">
        <v>0.00117096018735363</v>
      </c>
      <c r="I22" s="32">
        <v>2</v>
      </c>
      <c r="J22" s="14">
        <v>0.001953125</v>
      </c>
      <c r="K22" s="32">
        <v>2</v>
      </c>
      <c r="L22" s="35">
        <v>0.0022296544035674474</v>
      </c>
      <c r="M22" s="15">
        <v>0</v>
      </c>
      <c r="N22" s="249"/>
    </row>
    <row r="23" spans="1:14" ht="28.5">
      <c r="A23" s="24" t="s">
        <v>448</v>
      </c>
      <c r="B23" s="140" t="s">
        <v>449</v>
      </c>
      <c r="C23" s="32">
        <v>3</v>
      </c>
      <c r="D23" s="35">
        <v>0.001279863481228669</v>
      </c>
      <c r="E23" s="32">
        <v>5</v>
      </c>
      <c r="F23" s="14">
        <v>0.0020938023450586263</v>
      </c>
      <c r="G23" s="34">
        <v>2</v>
      </c>
      <c r="H23" s="14">
        <v>0.00234192037470726</v>
      </c>
      <c r="I23" s="32">
        <v>1</v>
      </c>
      <c r="J23" s="14">
        <v>0.0009765625</v>
      </c>
      <c r="K23" s="32">
        <v>1</v>
      </c>
      <c r="L23" s="35">
        <v>0.0011148272017837237</v>
      </c>
      <c r="M23" s="15">
        <v>0</v>
      </c>
      <c r="N23" s="248"/>
    </row>
    <row r="24" spans="1:14" ht="15">
      <c r="A24" s="24" t="s">
        <v>450</v>
      </c>
      <c r="B24" s="140" t="s">
        <v>451</v>
      </c>
      <c r="C24" s="32">
        <v>82</v>
      </c>
      <c r="D24" s="35">
        <v>0.03498293515358362</v>
      </c>
      <c r="E24" s="32">
        <v>77</v>
      </c>
      <c r="F24" s="14">
        <v>0.032244556113902846</v>
      </c>
      <c r="G24" s="34">
        <v>40</v>
      </c>
      <c r="H24" s="14">
        <v>0.04683840749414521</v>
      </c>
      <c r="I24" s="32">
        <v>55</v>
      </c>
      <c r="J24" s="14">
        <v>0.0537109375</v>
      </c>
      <c r="K24" s="32">
        <v>82</v>
      </c>
      <c r="L24" s="35">
        <v>0.09141583054626533</v>
      </c>
      <c r="M24" s="15">
        <v>0.4909090909090909</v>
      </c>
      <c r="N24" s="248"/>
    </row>
    <row r="25" spans="1:14" ht="15">
      <c r="A25" s="24" t="s">
        <v>452</v>
      </c>
      <c r="B25" s="140" t="s">
        <v>453</v>
      </c>
      <c r="C25" s="32">
        <v>2</v>
      </c>
      <c r="D25" s="35">
        <v>0.0008532423208191126</v>
      </c>
      <c r="E25" s="32">
        <v>2</v>
      </c>
      <c r="F25" s="14">
        <v>0.0008375209380234506</v>
      </c>
      <c r="G25" s="34">
        <v>0</v>
      </c>
      <c r="H25" s="14">
        <v>0</v>
      </c>
      <c r="I25" s="32">
        <v>2</v>
      </c>
      <c r="J25" s="14">
        <v>0.001953125</v>
      </c>
      <c r="K25" s="32">
        <v>0</v>
      </c>
      <c r="L25" s="35">
        <v>0</v>
      </c>
      <c r="M25" s="15">
        <v>-1</v>
      </c>
      <c r="N25" s="248"/>
    </row>
    <row r="26" spans="1:14" ht="15">
      <c r="A26" s="24" t="s">
        <v>454</v>
      </c>
      <c r="B26" s="140" t="s">
        <v>455</v>
      </c>
      <c r="C26" s="32">
        <v>44</v>
      </c>
      <c r="D26" s="35">
        <v>0.01877133105802048</v>
      </c>
      <c r="E26" s="32">
        <v>70</v>
      </c>
      <c r="F26" s="14">
        <v>0.02931323283082077</v>
      </c>
      <c r="G26" s="34">
        <v>6</v>
      </c>
      <c r="H26" s="14">
        <v>0.00702576112412178</v>
      </c>
      <c r="I26" s="32">
        <v>7</v>
      </c>
      <c r="J26" s="14">
        <v>0.0068359375</v>
      </c>
      <c r="K26" s="32">
        <v>19</v>
      </c>
      <c r="L26" s="35">
        <v>0.021181716833890748</v>
      </c>
      <c r="M26" s="15">
        <v>1.7142857142857142</v>
      </c>
      <c r="N26" s="248"/>
    </row>
    <row r="27" spans="1:14" ht="15.75" thickBot="1">
      <c r="A27" s="157" t="s">
        <v>456</v>
      </c>
      <c r="B27" s="153" t="s">
        <v>457</v>
      </c>
      <c r="C27" s="48">
        <v>50</v>
      </c>
      <c r="D27" s="58">
        <v>0.021331058020477817</v>
      </c>
      <c r="E27" s="48">
        <v>46</v>
      </c>
      <c r="F27" s="18">
        <v>0.019262981574539362</v>
      </c>
      <c r="G27" s="50">
        <v>17</v>
      </c>
      <c r="H27" s="18">
        <v>0.01990632318501171</v>
      </c>
      <c r="I27" s="48">
        <v>17</v>
      </c>
      <c r="J27" s="18">
        <v>0.0166015625</v>
      </c>
      <c r="K27" s="48">
        <v>24</v>
      </c>
      <c r="L27" s="58">
        <v>0.026755852842809364</v>
      </c>
      <c r="M27" s="19">
        <v>0.4117647058823529</v>
      </c>
      <c r="N27" s="248"/>
    </row>
    <row r="28" spans="1:14" ht="15.75" thickBot="1">
      <c r="A28" s="343" t="s">
        <v>93</v>
      </c>
      <c r="B28" s="344"/>
      <c r="C28" s="160">
        <v>2344</v>
      </c>
      <c r="D28" s="162">
        <v>1</v>
      </c>
      <c r="E28" s="160">
        <v>2388</v>
      </c>
      <c r="F28" s="163">
        <v>1</v>
      </c>
      <c r="G28" s="164">
        <v>854</v>
      </c>
      <c r="H28" s="163">
        <v>1</v>
      </c>
      <c r="I28" s="160">
        <v>1024</v>
      </c>
      <c r="J28" s="161">
        <v>1</v>
      </c>
      <c r="K28" s="160">
        <v>897</v>
      </c>
      <c r="L28" s="161">
        <v>1</v>
      </c>
      <c r="M28" s="165">
        <v>-0.1240234375</v>
      </c>
      <c r="N28" s="248"/>
    </row>
    <row r="30" spans="7:13" ht="15">
      <c r="G30" s="254"/>
      <c r="I30" s="254"/>
      <c r="J30" s="254"/>
      <c r="K30" s="254"/>
      <c r="L30" s="254"/>
      <c r="M30" s="254"/>
    </row>
  </sheetData>
  <sheetProtection/>
  <mergeCells count="12">
    <mergeCell ref="G4:H4"/>
    <mergeCell ref="A28:B28"/>
    <mergeCell ref="A1:M1"/>
    <mergeCell ref="A2:M2"/>
    <mergeCell ref="A3:A5"/>
    <mergeCell ref="B3:B5"/>
    <mergeCell ref="C3:L3"/>
    <mergeCell ref="M3:M5"/>
    <mergeCell ref="I4:J4"/>
    <mergeCell ref="K4:L4"/>
    <mergeCell ref="C4:D4"/>
    <mergeCell ref="E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2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7.7109375" style="6" customWidth="1"/>
    <col min="2" max="2" width="76.7109375" style="6" bestFit="1" customWidth="1"/>
    <col min="3" max="6" width="13.00390625" style="6" hidden="1" customWidth="1"/>
    <col min="7" max="13" width="13.00390625" style="6" customWidth="1"/>
    <col min="14" max="16384" width="9.140625" style="6" customWidth="1"/>
  </cols>
  <sheetData>
    <row r="1" spans="1:13" ht="24.75" customHeight="1" thickBot="1" thickTop="1">
      <c r="A1" s="317" t="s">
        <v>458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9"/>
    </row>
    <row r="2" spans="1:13" ht="24.75" customHeight="1" thickBot="1" thickTop="1">
      <c r="A2" s="317" t="s">
        <v>647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9"/>
    </row>
    <row r="3" spans="1:13" ht="24.75" customHeight="1" thickBot="1" thickTop="1">
      <c r="A3" s="329" t="s">
        <v>459</v>
      </c>
      <c r="B3" s="329" t="s">
        <v>460</v>
      </c>
      <c r="C3" s="349" t="s">
        <v>48</v>
      </c>
      <c r="D3" s="350"/>
      <c r="E3" s="350"/>
      <c r="F3" s="350"/>
      <c r="G3" s="350"/>
      <c r="H3" s="350"/>
      <c r="I3" s="350"/>
      <c r="J3" s="350"/>
      <c r="K3" s="350"/>
      <c r="L3" s="351"/>
      <c r="M3" s="329" t="s">
        <v>614</v>
      </c>
    </row>
    <row r="4" spans="1:13" ht="24.75" customHeight="1">
      <c r="A4" s="330"/>
      <c r="B4" s="330"/>
      <c r="C4" s="333">
        <v>2012</v>
      </c>
      <c r="D4" s="335"/>
      <c r="E4" s="320">
        <v>2013</v>
      </c>
      <c r="F4" s="332"/>
      <c r="G4" s="320">
        <v>2014</v>
      </c>
      <c r="H4" s="332"/>
      <c r="I4" s="347">
        <v>2015</v>
      </c>
      <c r="J4" s="348"/>
      <c r="K4" s="320">
        <v>2016</v>
      </c>
      <c r="L4" s="332"/>
      <c r="M4" s="330"/>
    </row>
    <row r="5" spans="1:13" ht="24.75" customHeight="1" thickBot="1">
      <c r="A5" s="331"/>
      <c r="B5" s="331"/>
      <c r="C5" s="215" t="s">
        <v>50</v>
      </c>
      <c r="D5" s="218" t="s">
        <v>49</v>
      </c>
      <c r="E5" s="227" t="s">
        <v>50</v>
      </c>
      <c r="F5" s="230" t="s">
        <v>49</v>
      </c>
      <c r="G5" s="227" t="s">
        <v>50</v>
      </c>
      <c r="H5" s="230" t="s">
        <v>49</v>
      </c>
      <c r="I5" s="234" t="s">
        <v>50</v>
      </c>
      <c r="J5" s="219" t="s">
        <v>49</v>
      </c>
      <c r="K5" s="194" t="s">
        <v>50</v>
      </c>
      <c r="L5" s="143" t="s">
        <v>49</v>
      </c>
      <c r="M5" s="331"/>
    </row>
    <row r="6" spans="1:14" ht="15.75" thickBot="1">
      <c r="A6" s="235" t="s">
        <v>323</v>
      </c>
      <c r="B6" s="236" t="s">
        <v>324</v>
      </c>
      <c r="C6" s="200">
        <v>229</v>
      </c>
      <c r="D6" s="222">
        <v>0.09769624573378839</v>
      </c>
      <c r="E6" s="200">
        <v>240</v>
      </c>
      <c r="F6" s="231">
        <v>0.10050251256281408</v>
      </c>
      <c r="G6" s="200">
        <v>19</v>
      </c>
      <c r="H6" s="231">
        <v>0.022248243559718973</v>
      </c>
      <c r="I6" s="200">
        <v>22</v>
      </c>
      <c r="J6" s="222">
        <v>0.021484375</v>
      </c>
      <c r="K6" s="200">
        <v>31</v>
      </c>
      <c r="L6" s="222">
        <v>0.03455964325529543</v>
      </c>
      <c r="M6" s="196">
        <v>0.4090909090909091</v>
      </c>
      <c r="N6" s="249"/>
    </row>
    <row r="7" spans="1:14" ht="28.5">
      <c r="A7" s="237">
        <v>10</v>
      </c>
      <c r="B7" s="238" t="s">
        <v>461</v>
      </c>
      <c r="C7" s="205">
        <v>0</v>
      </c>
      <c r="D7" s="100">
        <v>0</v>
      </c>
      <c r="E7" s="205">
        <v>0</v>
      </c>
      <c r="F7" s="87">
        <v>0</v>
      </c>
      <c r="G7" s="205">
        <v>0</v>
      </c>
      <c r="H7" s="87">
        <v>0</v>
      </c>
      <c r="I7" s="205">
        <v>0</v>
      </c>
      <c r="J7" s="100">
        <v>0</v>
      </c>
      <c r="K7" s="205">
        <v>0</v>
      </c>
      <c r="L7" s="100">
        <v>0</v>
      </c>
      <c r="M7" s="225">
        <v>0</v>
      </c>
      <c r="N7" s="253"/>
    </row>
    <row r="8" spans="1:14" ht="15">
      <c r="A8" s="166">
        <v>11</v>
      </c>
      <c r="B8" s="239" t="s">
        <v>462</v>
      </c>
      <c r="C8" s="208">
        <v>1</v>
      </c>
      <c r="D8" s="101">
        <v>0.0004266211604095563</v>
      </c>
      <c r="E8" s="208">
        <v>1</v>
      </c>
      <c r="F8" s="89">
        <v>0.0004187604690117253</v>
      </c>
      <c r="G8" s="208">
        <v>0</v>
      </c>
      <c r="H8" s="89">
        <v>0</v>
      </c>
      <c r="I8" s="208">
        <v>0</v>
      </c>
      <c r="J8" s="101">
        <v>0</v>
      </c>
      <c r="K8" s="208">
        <v>0</v>
      </c>
      <c r="L8" s="101">
        <v>0</v>
      </c>
      <c r="M8" s="191">
        <v>0</v>
      </c>
      <c r="N8" s="249"/>
    </row>
    <row r="9" spans="1:14" ht="28.5">
      <c r="A9" s="166">
        <v>12</v>
      </c>
      <c r="B9" s="239" t="s">
        <v>463</v>
      </c>
      <c r="C9" s="208">
        <v>0</v>
      </c>
      <c r="D9" s="101">
        <v>0</v>
      </c>
      <c r="E9" s="208">
        <v>1</v>
      </c>
      <c r="F9" s="89">
        <v>0.0004187604690117253</v>
      </c>
      <c r="G9" s="208">
        <v>0</v>
      </c>
      <c r="H9" s="89">
        <v>0</v>
      </c>
      <c r="I9" s="208">
        <v>0</v>
      </c>
      <c r="J9" s="101">
        <v>0</v>
      </c>
      <c r="K9" s="208">
        <v>0</v>
      </c>
      <c r="L9" s="101">
        <v>0</v>
      </c>
      <c r="M9" s="191">
        <v>0</v>
      </c>
      <c r="N9" s="253"/>
    </row>
    <row r="10" spans="1:14" ht="28.5">
      <c r="A10" s="166">
        <v>13</v>
      </c>
      <c r="B10" s="239" t="s">
        <v>464</v>
      </c>
      <c r="C10" s="208">
        <v>3</v>
      </c>
      <c r="D10" s="101">
        <v>0.001279863481228669</v>
      </c>
      <c r="E10" s="208">
        <v>1</v>
      </c>
      <c r="F10" s="89">
        <v>0.0004187604690117253</v>
      </c>
      <c r="G10" s="208">
        <v>1</v>
      </c>
      <c r="H10" s="89">
        <v>0.00117096018735363</v>
      </c>
      <c r="I10" s="208">
        <v>1</v>
      </c>
      <c r="J10" s="101">
        <v>0.0009765625</v>
      </c>
      <c r="K10" s="208">
        <v>0</v>
      </c>
      <c r="L10" s="101">
        <v>0</v>
      </c>
      <c r="M10" s="191">
        <v>-1</v>
      </c>
      <c r="N10" s="249"/>
    </row>
    <row r="11" spans="1:14" ht="15">
      <c r="A11" s="166">
        <v>14</v>
      </c>
      <c r="B11" s="239" t="s">
        <v>465</v>
      </c>
      <c r="C11" s="208">
        <v>9</v>
      </c>
      <c r="D11" s="101">
        <v>0.0038395904436860067</v>
      </c>
      <c r="E11" s="208">
        <v>21</v>
      </c>
      <c r="F11" s="89">
        <v>0.008793969849246231</v>
      </c>
      <c r="G11" s="208">
        <v>0</v>
      </c>
      <c r="H11" s="89">
        <v>0</v>
      </c>
      <c r="I11" s="208">
        <v>2</v>
      </c>
      <c r="J11" s="101">
        <v>0.001953125</v>
      </c>
      <c r="K11" s="208">
        <v>1</v>
      </c>
      <c r="L11" s="101">
        <v>0.0011148272017837237</v>
      </c>
      <c r="M11" s="191">
        <v>-0.5</v>
      </c>
      <c r="N11" s="249"/>
    </row>
    <row r="12" spans="1:14" ht="28.5">
      <c r="A12" s="166">
        <v>15</v>
      </c>
      <c r="B12" s="239" t="s">
        <v>466</v>
      </c>
      <c r="C12" s="208">
        <v>0</v>
      </c>
      <c r="D12" s="101">
        <v>0</v>
      </c>
      <c r="E12" s="208">
        <v>0</v>
      </c>
      <c r="F12" s="89">
        <v>0</v>
      </c>
      <c r="G12" s="208">
        <v>0</v>
      </c>
      <c r="H12" s="89">
        <v>0</v>
      </c>
      <c r="I12" s="208">
        <v>0</v>
      </c>
      <c r="J12" s="101">
        <v>0</v>
      </c>
      <c r="K12" s="208">
        <v>0</v>
      </c>
      <c r="L12" s="101">
        <v>0</v>
      </c>
      <c r="M12" s="191">
        <v>0</v>
      </c>
      <c r="N12" s="249"/>
    </row>
    <row r="13" spans="1:14" ht="28.5">
      <c r="A13" s="166">
        <v>16</v>
      </c>
      <c r="B13" s="239" t="s">
        <v>467</v>
      </c>
      <c r="C13" s="208">
        <v>2</v>
      </c>
      <c r="D13" s="101">
        <v>0.0008532423208191126</v>
      </c>
      <c r="E13" s="208">
        <v>4</v>
      </c>
      <c r="F13" s="89">
        <v>0.0016750418760469012</v>
      </c>
      <c r="G13" s="208">
        <v>0</v>
      </c>
      <c r="H13" s="89">
        <v>0</v>
      </c>
      <c r="I13" s="208">
        <v>0</v>
      </c>
      <c r="J13" s="101">
        <v>0</v>
      </c>
      <c r="K13" s="208">
        <v>2</v>
      </c>
      <c r="L13" s="101">
        <v>0.0022296544035674474</v>
      </c>
      <c r="M13" s="191">
        <v>0</v>
      </c>
      <c r="N13" s="249"/>
    </row>
    <row r="14" spans="1:14" ht="28.5">
      <c r="A14" s="166">
        <v>17</v>
      </c>
      <c r="B14" s="239" t="s">
        <v>468</v>
      </c>
      <c r="C14" s="208">
        <v>1</v>
      </c>
      <c r="D14" s="101">
        <v>0.0004266211604095563</v>
      </c>
      <c r="E14" s="208">
        <v>0</v>
      </c>
      <c r="F14" s="89">
        <v>0</v>
      </c>
      <c r="G14" s="208">
        <v>0</v>
      </c>
      <c r="H14" s="89">
        <v>0</v>
      </c>
      <c r="I14" s="208">
        <v>0</v>
      </c>
      <c r="J14" s="101">
        <v>0</v>
      </c>
      <c r="K14" s="208">
        <v>0</v>
      </c>
      <c r="L14" s="101">
        <v>0</v>
      </c>
      <c r="M14" s="191">
        <v>0</v>
      </c>
      <c r="N14" s="253"/>
    </row>
    <row r="15" spans="1:14" ht="29.25" thickBot="1">
      <c r="A15" s="167">
        <v>19</v>
      </c>
      <c r="B15" s="240" t="s">
        <v>469</v>
      </c>
      <c r="C15" s="188">
        <v>16</v>
      </c>
      <c r="D15" s="102">
        <v>0.006825938566552901</v>
      </c>
      <c r="E15" s="188">
        <v>16</v>
      </c>
      <c r="F15" s="94">
        <v>0.006700167504187605</v>
      </c>
      <c r="G15" s="188">
        <v>0</v>
      </c>
      <c r="H15" s="94">
        <v>0</v>
      </c>
      <c r="I15" s="188">
        <v>0</v>
      </c>
      <c r="J15" s="102">
        <v>0</v>
      </c>
      <c r="K15" s="188">
        <v>2</v>
      </c>
      <c r="L15" s="102">
        <v>0.0022296544035674474</v>
      </c>
      <c r="M15" s="192">
        <v>0</v>
      </c>
      <c r="N15" s="249"/>
    </row>
    <row r="16" spans="1:14" ht="15">
      <c r="A16" s="237">
        <v>20</v>
      </c>
      <c r="B16" s="238" t="s">
        <v>470</v>
      </c>
      <c r="C16" s="205">
        <v>0</v>
      </c>
      <c r="D16" s="100">
        <v>0</v>
      </c>
      <c r="E16" s="205">
        <v>0</v>
      </c>
      <c r="F16" s="87">
        <v>0</v>
      </c>
      <c r="G16" s="205">
        <v>0</v>
      </c>
      <c r="H16" s="87">
        <v>0</v>
      </c>
      <c r="I16" s="205">
        <v>0</v>
      </c>
      <c r="J16" s="100">
        <v>0</v>
      </c>
      <c r="K16" s="205">
        <v>0</v>
      </c>
      <c r="L16" s="100">
        <v>0</v>
      </c>
      <c r="M16" s="225">
        <v>0</v>
      </c>
      <c r="N16" s="253"/>
    </row>
    <row r="17" spans="1:14" ht="15">
      <c r="A17" s="166">
        <v>21</v>
      </c>
      <c r="B17" s="239" t="s">
        <v>471</v>
      </c>
      <c r="C17" s="208">
        <v>0</v>
      </c>
      <c r="D17" s="101">
        <v>0</v>
      </c>
      <c r="E17" s="208">
        <v>0</v>
      </c>
      <c r="F17" s="89">
        <v>0</v>
      </c>
      <c r="G17" s="208">
        <v>0</v>
      </c>
      <c r="H17" s="89">
        <v>0</v>
      </c>
      <c r="I17" s="208">
        <v>0</v>
      </c>
      <c r="J17" s="101">
        <v>0</v>
      </c>
      <c r="K17" s="208">
        <v>0</v>
      </c>
      <c r="L17" s="101">
        <v>0</v>
      </c>
      <c r="M17" s="191">
        <v>0</v>
      </c>
      <c r="N17" s="253"/>
    </row>
    <row r="18" spans="1:14" ht="15">
      <c r="A18" s="166">
        <v>22</v>
      </c>
      <c r="B18" s="239" t="s">
        <v>472</v>
      </c>
      <c r="C18" s="208">
        <v>0</v>
      </c>
      <c r="D18" s="101">
        <v>0</v>
      </c>
      <c r="E18" s="208">
        <v>0</v>
      </c>
      <c r="F18" s="89">
        <v>0</v>
      </c>
      <c r="G18" s="208">
        <v>0</v>
      </c>
      <c r="H18" s="89">
        <v>0</v>
      </c>
      <c r="I18" s="208">
        <v>0</v>
      </c>
      <c r="J18" s="101">
        <v>0</v>
      </c>
      <c r="K18" s="208">
        <v>0</v>
      </c>
      <c r="L18" s="101">
        <v>0</v>
      </c>
      <c r="M18" s="191">
        <v>0</v>
      </c>
      <c r="N18" s="253"/>
    </row>
    <row r="19" spans="1:14" ht="15">
      <c r="A19" s="166">
        <v>23</v>
      </c>
      <c r="B19" s="239" t="s">
        <v>473</v>
      </c>
      <c r="C19" s="208">
        <v>1</v>
      </c>
      <c r="D19" s="101">
        <v>0.0004266211604095563</v>
      </c>
      <c r="E19" s="208">
        <v>0</v>
      </c>
      <c r="F19" s="89">
        <v>0</v>
      </c>
      <c r="G19" s="208">
        <v>0</v>
      </c>
      <c r="H19" s="89">
        <v>0</v>
      </c>
      <c r="I19" s="208">
        <v>0</v>
      </c>
      <c r="J19" s="101">
        <v>0</v>
      </c>
      <c r="K19" s="208">
        <v>0</v>
      </c>
      <c r="L19" s="101">
        <v>0</v>
      </c>
      <c r="M19" s="191">
        <v>0</v>
      </c>
      <c r="N19" s="253"/>
    </row>
    <row r="20" spans="1:14" ht="29.25" thickBot="1">
      <c r="A20" s="167">
        <v>29</v>
      </c>
      <c r="B20" s="240" t="s">
        <v>474</v>
      </c>
      <c r="C20" s="188">
        <v>1</v>
      </c>
      <c r="D20" s="102">
        <v>0.0004266211604095563</v>
      </c>
      <c r="E20" s="188">
        <v>0</v>
      </c>
      <c r="F20" s="94">
        <v>0</v>
      </c>
      <c r="G20" s="188">
        <v>1</v>
      </c>
      <c r="H20" s="94">
        <v>0.00117096018735363</v>
      </c>
      <c r="I20" s="188">
        <v>0</v>
      </c>
      <c r="J20" s="102">
        <v>0</v>
      </c>
      <c r="K20" s="188">
        <v>0</v>
      </c>
      <c r="L20" s="102">
        <v>0</v>
      </c>
      <c r="M20" s="192">
        <v>0</v>
      </c>
      <c r="N20" s="249"/>
    </row>
    <row r="21" spans="1:14" ht="28.5">
      <c r="A21" s="237">
        <v>30</v>
      </c>
      <c r="B21" s="238" t="s">
        <v>475</v>
      </c>
      <c r="C21" s="205">
        <v>15</v>
      </c>
      <c r="D21" s="100">
        <v>0.0063993174061433445</v>
      </c>
      <c r="E21" s="205">
        <v>24</v>
      </c>
      <c r="F21" s="87">
        <v>0.010050251256281407</v>
      </c>
      <c r="G21" s="205">
        <v>8</v>
      </c>
      <c r="H21" s="87">
        <v>0.00936768149882904</v>
      </c>
      <c r="I21" s="205">
        <v>7</v>
      </c>
      <c r="J21" s="100">
        <v>0.0068359375</v>
      </c>
      <c r="K21" s="205">
        <v>7</v>
      </c>
      <c r="L21" s="100">
        <v>0.007803790412486065</v>
      </c>
      <c r="M21" s="225">
        <v>0</v>
      </c>
      <c r="N21" s="249"/>
    </row>
    <row r="22" spans="1:14" ht="15">
      <c r="A22" s="166">
        <v>31</v>
      </c>
      <c r="B22" s="239" t="s">
        <v>476</v>
      </c>
      <c r="C22" s="208">
        <v>114</v>
      </c>
      <c r="D22" s="101">
        <v>0.04863481228668942</v>
      </c>
      <c r="E22" s="208">
        <v>116</v>
      </c>
      <c r="F22" s="89">
        <v>0.048576214405360134</v>
      </c>
      <c r="G22" s="208">
        <v>34</v>
      </c>
      <c r="H22" s="89">
        <v>0.03981264637002342</v>
      </c>
      <c r="I22" s="208">
        <v>42</v>
      </c>
      <c r="J22" s="101">
        <v>0.041015625</v>
      </c>
      <c r="K22" s="208">
        <v>49</v>
      </c>
      <c r="L22" s="101">
        <v>0.054626532887402456</v>
      </c>
      <c r="M22" s="191">
        <v>0.16666666666666666</v>
      </c>
      <c r="N22" s="249"/>
    </row>
    <row r="23" spans="1:14" ht="15">
      <c r="A23" s="166">
        <v>32</v>
      </c>
      <c r="B23" s="239" t="s">
        <v>477</v>
      </c>
      <c r="C23" s="208">
        <v>53</v>
      </c>
      <c r="D23" s="101">
        <v>0.022610921501706484</v>
      </c>
      <c r="E23" s="208">
        <v>43</v>
      </c>
      <c r="F23" s="89">
        <v>0.018006700167504188</v>
      </c>
      <c r="G23" s="208">
        <v>33</v>
      </c>
      <c r="H23" s="89">
        <v>0.03864168618266979</v>
      </c>
      <c r="I23" s="208">
        <v>35</v>
      </c>
      <c r="J23" s="101">
        <v>0.0341796875</v>
      </c>
      <c r="K23" s="208">
        <v>25</v>
      </c>
      <c r="L23" s="101">
        <v>0.02787068004459309</v>
      </c>
      <c r="M23" s="191">
        <v>-0.2857142857142857</v>
      </c>
      <c r="N23" s="249"/>
    </row>
    <row r="24" spans="1:14" ht="29.25" thickBot="1">
      <c r="A24" s="167">
        <v>39</v>
      </c>
      <c r="B24" s="240" t="s">
        <v>478</v>
      </c>
      <c r="C24" s="188">
        <v>5</v>
      </c>
      <c r="D24" s="102">
        <v>0.0021331058020477816</v>
      </c>
      <c r="E24" s="188">
        <v>4</v>
      </c>
      <c r="F24" s="94">
        <v>0.0016750418760469012</v>
      </c>
      <c r="G24" s="188">
        <v>1</v>
      </c>
      <c r="H24" s="94">
        <v>0.00117096018735363</v>
      </c>
      <c r="I24" s="188">
        <v>2</v>
      </c>
      <c r="J24" s="102">
        <v>0.001953125</v>
      </c>
      <c r="K24" s="188">
        <v>6</v>
      </c>
      <c r="L24" s="102">
        <v>0.006688963210702341</v>
      </c>
      <c r="M24" s="192">
        <v>2</v>
      </c>
      <c r="N24" s="249"/>
    </row>
    <row r="25" spans="1:14" ht="15">
      <c r="A25" s="237">
        <v>40</v>
      </c>
      <c r="B25" s="238" t="s">
        <v>479</v>
      </c>
      <c r="C25" s="205">
        <v>140</v>
      </c>
      <c r="D25" s="100">
        <v>0.059726962457337884</v>
      </c>
      <c r="E25" s="205">
        <v>112</v>
      </c>
      <c r="F25" s="87">
        <v>0.04690117252931323</v>
      </c>
      <c r="G25" s="205">
        <v>39</v>
      </c>
      <c r="H25" s="87">
        <v>0.04566744730679157</v>
      </c>
      <c r="I25" s="205">
        <v>42</v>
      </c>
      <c r="J25" s="100">
        <v>0.041015625</v>
      </c>
      <c r="K25" s="205">
        <v>86</v>
      </c>
      <c r="L25" s="100">
        <v>0.09587513935340022</v>
      </c>
      <c r="M25" s="225">
        <v>1.0476190476190477</v>
      </c>
      <c r="N25" s="249"/>
    </row>
    <row r="26" spans="1:14" ht="15">
      <c r="A26" s="166">
        <v>41</v>
      </c>
      <c r="B26" s="239" t="s">
        <v>480</v>
      </c>
      <c r="C26" s="208">
        <v>11</v>
      </c>
      <c r="D26" s="101">
        <v>0.00469283276450512</v>
      </c>
      <c r="E26" s="208">
        <v>12</v>
      </c>
      <c r="F26" s="89">
        <v>0.005025125628140704</v>
      </c>
      <c r="G26" s="208">
        <v>4</v>
      </c>
      <c r="H26" s="89">
        <v>0.00468384074941452</v>
      </c>
      <c r="I26" s="208">
        <v>6</v>
      </c>
      <c r="J26" s="101">
        <v>0.005859375</v>
      </c>
      <c r="K26" s="208">
        <v>7</v>
      </c>
      <c r="L26" s="101">
        <v>0.007803790412486065</v>
      </c>
      <c r="M26" s="191">
        <v>0.16666666666666666</v>
      </c>
      <c r="N26" s="249"/>
    </row>
    <row r="27" spans="1:14" ht="15">
      <c r="A27" s="166">
        <v>42</v>
      </c>
      <c r="B27" s="239" t="s">
        <v>481</v>
      </c>
      <c r="C27" s="208">
        <v>20</v>
      </c>
      <c r="D27" s="101">
        <v>0.008532423208191127</v>
      </c>
      <c r="E27" s="208">
        <v>12</v>
      </c>
      <c r="F27" s="89">
        <v>0.005025125628140704</v>
      </c>
      <c r="G27" s="208">
        <v>3</v>
      </c>
      <c r="H27" s="89">
        <v>0.00351288056206089</v>
      </c>
      <c r="I27" s="208">
        <v>1</v>
      </c>
      <c r="J27" s="101">
        <v>0.0009765625</v>
      </c>
      <c r="K27" s="208">
        <v>2</v>
      </c>
      <c r="L27" s="101">
        <v>0.0022296544035674474</v>
      </c>
      <c r="M27" s="191">
        <v>1</v>
      </c>
      <c r="N27" s="249"/>
    </row>
    <row r="28" spans="1:14" ht="15">
      <c r="A28" s="166">
        <v>43</v>
      </c>
      <c r="B28" s="239" t="s">
        <v>482</v>
      </c>
      <c r="C28" s="208">
        <v>4</v>
      </c>
      <c r="D28" s="101">
        <v>0.0017064846416382253</v>
      </c>
      <c r="E28" s="208">
        <v>4</v>
      </c>
      <c r="F28" s="89">
        <v>0.0016750418760469012</v>
      </c>
      <c r="G28" s="208">
        <v>1</v>
      </c>
      <c r="H28" s="89">
        <v>0.00117096018735363</v>
      </c>
      <c r="I28" s="208">
        <v>6</v>
      </c>
      <c r="J28" s="101">
        <v>0.005859375</v>
      </c>
      <c r="K28" s="208">
        <v>3</v>
      </c>
      <c r="L28" s="101">
        <v>0.0033444816053511705</v>
      </c>
      <c r="M28" s="191">
        <v>-0.5</v>
      </c>
      <c r="N28" s="249"/>
    </row>
    <row r="29" spans="1:14" ht="28.5">
      <c r="A29" s="166">
        <v>44</v>
      </c>
      <c r="B29" s="239" t="s">
        <v>483</v>
      </c>
      <c r="C29" s="208">
        <v>584</v>
      </c>
      <c r="D29" s="101">
        <v>0.24914675767918087</v>
      </c>
      <c r="E29" s="208">
        <v>597</v>
      </c>
      <c r="F29" s="89">
        <v>0.25</v>
      </c>
      <c r="G29" s="208">
        <v>121</v>
      </c>
      <c r="H29" s="89">
        <v>0.14168618266978922</v>
      </c>
      <c r="I29" s="208">
        <v>197</v>
      </c>
      <c r="J29" s="101">
        <v>0.1923828125</v>
      </c>
      <c r="K29" s="208">
        <v>173</v>
      </c>
      <c r="L29" s="101">
        <v>0.19286510590858416</v>
      </c>
      <c r="M29" s="191">
        <v>-0.1218274111675127</v>
      </c>
      <c r="N29" s="249"/>
    </row>
    <row r="30" spans="1:14" ht="28.5">
      <c r="A30" s="166">
        <v>45</v>
      </c>
      <c r="B30" s="239" t="s">
        <v>484</v>
      </c>
      <c r="C30" s="208">
        <v>651</v>
      </c>
      <c r="D30" s="101">
        <v>0.27773037542662116</v>
      </c>
      <c r="E30" s="208">
        <v>702</v>
      </c>
      <c r="F30" s="89">
        <v>0.29396984924623115</v>
      </c>
      <c r="G30" s="208">
        <v>406</v>
      </c>
      <c r="H30" s="89">
        <v>0.47540983606557374</v>
      </c>
      <c r="I30" s="208">
        <v>455</v>
      </c>
      <c r="J30" s="101">
        <v>0.4443359375</v>
      </c>
      <c r="K30" s="208">
        <v>321</v>
      </c>
      <c r="L30" s="101">
        <v>0.35785953177257523</v>
      </c>
      <c r="M30" s="191">
        <v>-0.2945054945054945</v>
      </c>
      <c r="N30" s="249"/>
    </row>
    <row r="31" spans="1:14" ht="29.25" thickBot="1">
      <c r="A31" s="167">
        <v>49</v>
      </c>
      <c r="B31" s="240" t="s">
        <v>485</v>
      </c>
      <c r="C31" s="188">
        <v>23</v>
      </c>
      <c r="D31" s="102">
        <v>0.009812286689419795</v>
      </c>
      <c r="E31" s="188">
        <v>18</v>
      </c>
      <c r="F31" s="94">
        <v>0.007537688442211055</v>
      </c>
      <c r="G31" s="188">
        <v>12</v>
      </c>
      <c r="H31" s="94">
        <v>0.01405152224824356</v>
      </c>
      <c r="I31" s="188">
        <v>8</v>
      </c>
      <c r="J31" s="102">
        <v>0.0078125</v>
      </c>
      <c r="K31" s="188">
        <v>6</v>
      </c>
      <c r="L31" s="102">
        <v>0.006688963210702341</v>
      </c>
      <c r="M31" s="192">
        <v>-0.25</v>
      </c>
      <c r="N31" s="249"/>
    </row>
    <row r="32" spans="1:14" ht="28.5">
      <c r="A32" s="237">
        <v>50</v>
      </c>
      <c r="B32" s="238" t="s">
        <v>486</v>
      </c>
      <c r="C32" s="205">
        <v>7</v>
      </c>
      <c r="D32" s="100">
        <v>0.0029863481228668944</v>
      </c>
      <c r="E32" s="205">
        <v>12</v>
      </c>
      <c r="F32" s="87">
        <v>0.005025125628140704</v>
      </c>
      <c r="G32" s="205">
        <v>4</v>
      </c>
      <c r="H32" s="87">
        <v>0.00468384074941452</v>
      </c>
      <c r="I32" s="205">
        <v>1</v>
      </c>
      <c r="J32" s="100">
        <v>0.0009765625</v>
      </c>
      <c r="K32" s="205">
        <v>2</v>
      </c>
      <c r="L32" s="100">
        <v>0.0022296544035674474</v>
      </c>
      <c r="M32" s="225">
        <v>1</v>
      </c>
      <c r="N32" s="249"/>
    </row>
    <row r="33" spans="1:14" ht="15">
      <c r="A33" s="166">
        <v>51</v>
      </c>
      <c r="B33" s="239" t="s">
        <v>487</v>
      </c>
      <c r="C33" s="208">
        <v>14</v>
      </c>
      <c r="D33" s="101">
        <v>0.005972696245733789</v>
      </c>
      <c r="E33" s="208">
        <v>10</v>
      </c>
      <c r="F33" s="89">
        <v>0.0041876046901172526</v>
      </c>
      <c r="G33" s="208">
        <v>2</v>
      </c>
      <c r="H33" s="89">
        <v>0.00234192037470726</v>
      </c>
      <c r="I33" s="208">
        <v>2</v>
      </c>
      <c r="J33" s="101">
        <v>0.001953125</v>
      </c>
      <c r="K33" s="208">
        <v>3</v>
      </c>
      <c r="L33" s="101">
        <v>0.0033444816053511705</v>
      </c>
      <c r="M33" s="191">
        <v>0.5</v>
      </c>
      <c r="N33" s="249"/>
    </row>
    <row r="34" spans="1:14" ht="15">
      <c r="A34" s="166">
        <v>52</v>
      </c>
      <c r="B34" s="239" t="s">
        <v>488</v>
      </c>
      <c r="C34" s="208">
        <v>4</v>
      </c>
      <c r="D34" s="101">
        <v>0.0017064846416382253</v>
      </c>
      <c r="E34" s="208">
        <v>4</v>
      </c>
      <c r="F34" s="89">
        <v>0.0016750418760469012</v>
      </c>
      <c r="G34" s="208">
        <v>0</v>
      </c>
      <c r="H34" s="89">
        <v>0</v>
      </c>
      <c r="I34" s="208">
        <v>1</v>
      </c>
      <c r="J34" s="101">
        <v>0.0009765625</v>
      </c>
      <c r="K34" s="208">
        <v>0</v>
      </c>
      <c r="L34" s="101">
        <v>0</v>
      </c>
      <c r="M34" s="191">
        <v>-1</v>
      </c>
      <c r="N34" s="249"/>
    </row>
    <row r="35" spans="1:14" ht="15">
      <c r="A35" s="166">
        <v>53</v>
      </c>
      <c r="B35" s="239" t="s">
        <v>489</v>
      </c>
      <c r="C35" s="208">
        <v>122</v>
      </c>
      <c r="D35" s="101">
        <v>0.05204778156996587</v>
      </c>
      <c r="E35" s="208">
        <v>128</v>
      </c>
      <c r="F35" s="89">
        <v>0.05360134003350084</v>
      </c>
      <c r="G35" s="208">
        <v>36</v>
      </c>
      <c r="H35" s="89">
        <v>0.042154566744730684</v>
      </c>
      <c r="I35" s="208">
        <v>41</v>
      </c>
      <c r="J35" s="101">
        <v>0.0400390625</v>
      </c>
      <c r="K35" s="208">
        <v>28</v>
      </c>
      <c r="L35" s="101">
        <v>0.03121516164994426</v>
      </c>
      <c r="M35" s="191">
        <v>-0.3170731707317073</v>
      </c>
      <c r="N35" s="249"/>
    </row>
    <row r="36" spans="1:14" ht="29.25" thickBot="1">
      <c r="A36" s="167">
        <v>59</v>
      </c>
      <c r="B36" s="240" t="s">
        <v>490</v>
      </c>
      <c r="C36" s="188">
        <v>3</v>
      </c>
      <c r="D36" s="102">
        <v>0.001279863481228669</v>
      </c>
      <c r="E36" s="188">
        <v>8</v>
      </c>
      <c r="F36" s="94">
        <v>0.0033500837520938024</v>
      </c>
      <c r="G36" s="188">
        <v>0</v>
      </c>
      <c r="H36" s="94">
        <v>0</v>
      </c>
      <c r="I36" s="188">
        <v>4</v>
      </c>
      <c r="J36" s="102">
        <v>0.00390625</v>
      </c>
      <c r="K36" s="188">
        <v>0</v>
      </c>
      <c r="L36" s="102">
        <v>0</v>
      </c>
      <c r="M36" s="192">
        <v>-1</v>
      </c>
      <c r="N36" s="249"/>
    </row>
    <row r="37" spans="1:14" ht="15">
      <c r="A37" s="237">
        <v>60</v>
      </c>
      <c r="B37" s="238" t="s">
        <v>491</v>
      </c>
      <c r="C37" s="205">
        <v>3</v>
      </c>
      <c r="D37" s="100">
        <v>0.001279863481228669</v>
      </c>
      <c r="E37" s="205">
        <v>7</v>
      </c>
      <c r="F37" s="87">
        <v>0.002931323283082077</v>
      </c>
      <c r="G37" s="205">
        <v>6</v>
      </c>
      <c r="H37" s="87">
        <v>0.00702576112412178</v>
      </c>
      <c r="I37" s="205">
        <v>2</v>
      </c>
      <c r="J37" s="100">
        <v>0.001953125</v>
      </c>
      <c r="K37" s="205">
        <v>1</v>
      </c>
      <c r="L37" s="100">
        <v>0.0011148272017837237</v>
      </c>
      <c r="M37" s="225">
        <v>-0.5</v>
      </c>
      <c r="N37" s="249"/>
    </row>
    <row r="38" spans="1:14" ht="15">
      <c r="A38" s="166">
        <v>61</v>
      </c>
      <c r="B38" s="239" t="s">
        <v>492</v>
      </c>
      <c r="C38" s="208">
        <v>2</v>
      </c>
      <c r="D38" s="101">
        <v>0.0008532423208191126</v>
      </c>
      <c r="E38" s="208">
        <v>2</v>
      </c>
      <c r="F38" s="89">
        <v>0.0008375209380234506</v>
      </c>
      <c r="G38" s="208">
        <v>1</v>
      </c>
      <c r="H38" s="89">
        <v>0.00117096018735363</v>
      </c>
      <c r="I38" s="208">
        <v>1</v>
      </c>
      <c r="J38" s="101">
        <v>0.0009765625</v>
      </c>
      <c r="K38" s="208">
        <v>0</v>
      </c>
      <c r="L38" s="101">
        <v>0</v>
      </c>
      <c r="M38" s="191">
        <v>-1</v>
      </c>
      <c r="N38" s="249"/>
    </row>
    <row r="39" spans="1:14" ht="15">
      <c r="A39" s="166">
        <v>62</v>
      </c>
      <c r="B39" s="239" t="s">
        <v>493</v>
      </c>
      <c r="C39" s="208">
        <v>6</v>
      </c>
      <c r="D39" s="101">
        <v>0.002559726962457338</v>
      </c>
      <c r="E39" s="208">
        <v>2</v>
      </c>
      <c r="F39" s="89">
        <v>0.0008375209380234506</v>
      </c>
      <c r="G39" s="208">
        <v>4</v>
      </c>
      <c r="H39" s="89">
        <v>0.00468384074941452</v>
      </c>
      <c r="I39" s="208">
        <v>5</v>
      </c>
      <c r="J39" s="101">
        <v>0.0048828125</v>
      </c>
      <c r="K39" s="208">
        <v>6</v>
      </c>
      <c r="L39" s="101">
        <v>0.006688963210702341</v>
      </c>
      <c r="M39" s="191">
        <v>0.2</v>
      </c>
      <c r="N39" s="249"/>
    </row>
    <row r="40" spans="1:14" ht="15">
      <c r="A40" s="166">
        <v>63</v>
      </c>
      <c r="B40" s="239" t="s">
        <v>494</v>
      </c>
      <c r="C40" s="208">
        <v>11</v>
      </c>
      <c r="D40" s="101">
        <v>0.00469283276450512</v>
      </c>
      <c r="E40" s="208">
        <v>15</v>
      </c>
      <c r="F40" s="89">
        <v>0.00628140703517588</v>
      </c>
      <c r="G40" s="208">
        <v>4</v>
      </c>
      <c r="H40" s="89">
        <v>0.00468384074941452</v>
      </c>
      <c r="I40" s="208">
        <v>3</v>
      </c>
      <c r="J40" s="101">
        <v>0.0029296875</v>
      </c>
      <c r="K40" s="208">
        <v>4</v>
      </c>
      <c r="L40" s="101">
        <v>0.004459308807134895</v>
      </c>
      <c r="M40" s="191">
        <v>0.3333333333333333</v>
      </c>
      <c r="N40" s="249"/>
    </row>
    <row r="41" spans="1:14" ht="15">
      <c r="A41" s="166">
        <v>64</v>
      </c>
      <c r="B41" s="239" t="s">
        <v>495</v>
      </c>
      <c r="C41" s="208">
        <v>0</v>
      </c>
      <c r="D41" s="101">
        <v>0</v>
      </c>
      <c r="E41" s="208">
        <v>0</v>
      </c>
      <c r="F41" s="89">
        <v>0</v>
      </c>
      <c r="G41" s="208">
        <v>0</v>
      </c>
      <c r="H41" s="89">
        <v>0</v>
      </c>
      <c r="I41" s="208">
        <v>0</v>
      </c>
      <c r="J41" s="101">
        <v>0</v>
      </c>
      <c r="K41" s="208">
        <v>0</v>
      </c>
      <c r="L41" s="101">
        <v>0</v>
      </c>
      <c r="M41" s="191">
        <v>0</v>
      </c>
      <c r="N41" s="253"/>
    </row>
    <row r="42" spans="1:14" ht="29.25" thickBot="1">
      <c r="A42" s="167">
        <v>69</v>
      </c>
      <c r="B42" s="240" t="s">
        <v>496</v>
      </c>
      <c r="C42" s="188">
        <v>2</v>
      </c>
      <c r="D42" s="102">
        <v>0.0008532423208191126</v>
      </c>
      <c r="E42" s="188">
        <v>1</v>
      </c>
      <c r="F42" s="94">
        <v>0.0004187604690117253</v>
      </c>
      <c r="G42" s="188">
        <v>1</v>
      </c>
      <c r="H42" s="94">
        <v>0.00117096018735363</v>
      </c>
      <c r="I42" s="188">
        <v>3</v>
      </c>
      <c r="J42" s="102">
        <v>0.0029296875</v>
      </c>
      <c r="K42" s="188">
        <v>4</v>
      </c>
      <c r="L42" s="102">
        <v>0.004459308807134895</v>
      </c>
      <c r="M42" s="192">
        <v>0.3333333333333333</v>
      </c>
      <c r="N42" s="249"/>
    </row>
    <row r="43" spans="1:14" ht="15">
      <c r="A43" s="237">
        <v>70</v>
      </c>
      <c r="B43" s="238" t="s">
        <v>497</v>
      </c>
      <c r="C43" s="205">
        <v>10</v>
      </c>
      <c r="D43" s="100">
        <v>0.004266211604095563</v>
      </c>
      <c r="E43" s="205">
        <v>19</v>
      </c>
      <c r="F43" s="87">
        <v>0.007956448911222781</v>
      </c>
      <c r="G43" s="205">
        <v>5</v>
      </c>
      <c r="H43" s="87">
        <v>0.005854800936768151</v>
      </c>
      <c r="I43" s="205">
        <v>15</v>
      </c>
      <c r="J43" s="100">
        <v>0.0146484375</v>
      </c>
      <c r="K43" s="205">
        <v>10</v>
      </c>
      <c r="L43" s="100">
        <v>0.011148272017837236</v>
      </c>
      <c r="M43" s="225">
        <v>-0.3333333333333333</v>
      </c>
      <c r="N43" s="249"/>
    </row>
    <row r="44" spans="1:14" ht="15">
      <c r="A44" s="166">
        <v>71</v>
      </c>
      <c r="B44" s="239" t="s">
        <v>498</v>
      </c>
      <c r="C44" s="208">
        <v>88</v>
      </c>
      <c r="D44" s="101">
        <v>0.03754266211604096</v>
      </c>
      <c r="E44" s="208">
        <v>71</v>
      </c>
      <c r="F44" s="89">
        <v>0.029731993299832497</v>
      </c>
      <c r="G44" s="208">
        <v>28</v>
      </c>
      <c r="H44" s="89">
        <v>0.03278688524590164</v>
      </c>
      <c r="I44" s="208">
        <v>29</v>
      </c>
      <c r="J44" s="101">
        <v>0.0283203125</v>
      </c>
      <c r="K44" s="208">
        <v>19</v>
      </c>
      <c r="L44" s="101">
        <v>0.021181716833890748</v>
      </c>
      <c r="M44" s="191">
        <v>-0.3448275862068966</v>
      </c>
      <c r="N44" s="249"/>
    </row>
    <row r="45" spans="1:14" ht="28.5">
      <c r="A45" s="166">
        <v>72</v>
      </c>
      <c r="B45" s="239" t="s">
        <v>499</v>
      </c>
      <c r="C45" s="208">
        <v>1</v>
      </c>
      <c r="D45" s="101">
        <v>0.0004266211604095563</v>
      </c>
      <c r="E45" s="208">
        <v>1</v>
      </c>
      <c r="F45" s="89">
        <v>0.0004187604690117253</v>
      </c>
      <c r="G45" s="208">
        <v>0</v>
      </c>
      <c r="H45" s="89">
        <v>0</v>
      </c>
      <c r="I45" s="208">
        <v>0</v>
      </c>
      <c r="J45" s="101">
        <v>0</v>
      </c>
      <c r="K45" s="208">
        <v>0</v>
      </c>
      <c r="L45" s="101">
        <v>0</v>
      </c>
      <c r="M45" s="191">
        <v>0</v>
      </c>
      <c r="N45" s="249"/>
    </row>
    <row r="46" spans="1:14" ht="15">
      <c r="A46" s="166">
        <v>73</v>
      </c>
      <c r="B46" s="239" t="s">
        <v>500</v>
      </c>
      <c r="C46" s="208">
        <v>48</v>
      </c>
      <c r="D46" s="101">
        <v>0.020477815699658702</v>
      </c>
      <c r="E46" s="208">
        <v>36</v>
      </c>
      <c r="F46" s="89">
        <v>0.01507537688442211</v>
      </c>
      <c r="G46" s="208">
        <v>28</v>
      </c>
      <c r="H46" s="89">
        <v>0.03278688524590164</v>
      </c>
      <c r="I46" s="208">
        <v>34</v>
      </c>
      <c r="J46" s="101">
        <v>0.033203125</v>
      </c>
      <c r="K46" s="208">
        <v>44</v>
      </c>
      <c r="L46" s="101">
        <v>0.04905239687848383</v>
      </c>
      <c r="M46" s="191">
        <v>0.29411764705882354</v>
      </c>
      <c r="N46" s="249"/>
    </row>
    <row r="47" spans="1:14" ht="29.25" thickBot="1">
      <c r="A47" s="167">
        <v>79</v>
      </c>
      <c r="B47" s="240" t="s">
        <v>501</v>
      </c>
      <c r="C47" s="188">
        <v>1</v>
      </c>
      <c r="D47" s="102">
        <v>0.0004266211604095563</v>
      </c>
      <c r="E47" s="188">
        <v>0</v>
      </c>
      <c r="F47" s="94">
        <v>0</v>
      </c>
      <c r="G47" s="188">
        <v>3</v>
      </c>
      <c r="H47" s="94">
        <v>0.00351288056206089</v>
      </c>
      <c r="I47" s="188">
        <v>4</v>
      </c>
      <c r="J47" s="102">
        <v>0.00390625</v>
      </c>
      <c r="K47" s="188">
        <v>3</v>
      </c>
      <c r="L47" s="102">
        <v>0.0033444816053511705</v>
      </c>
      <c r="M47" s="192">
        <v>-0.25</v>
      </c>
      <c r="N47" s="249"/>
    </row>
    <row r="48" spans="1:14" ht="15">
      <c r="A48" s="237">
        <v>80</v>
      </c>
      <c r="B48" s="238" t="s">
        <v>502</v>
      </c>
      <c r="C48" s="205">
        <v>3</v>
      </c>
      <c r="D48" s="100">
        <v>0.001279863481228669</v>
      </c>
      <c r="E48" s="205">
        <v>1</v>
      </c>
      <c r="F48" s="87">
        <v>0.0004187604690117253</v>
      </c>
      <c r="G48" s="205">
        <v>0</v>
      </c>
      <c r="H48" s="87">
        <v>0</v>
      </c>
      <c r="I48" s="205">
        <v>0</v>
      </c>
      <c r="J48" s="100">
        <v>0</v>
      </c>
      <c r="K48" s="205">
        <v>1</v>
      </c>
      <c r="L48" s="100">
        <v>0.0011148272017837237</v>
      </c>
      <c r="M48" s="225">
        <v>0</v>
      </c>
      <c r="N48" s="249"/>
    </row>
    <row r="49" spans="1:14" ht="15">
      <c r="A49" s="166">
        <v>81</v>
      </c>
      <c r="B49" s="239" t="s">
        <v>503</v>
      </c>
      <c r="C49" s="208">
        <v>1</v>
      </c>
      <c r="D49" s="101">
        <v>0.0004266211604095563</v>
      </c>
      <c r="E49" s="208">
        <v>2</v>
      </c>
      <c r="F49" s="89">
        <v>0.0008375209380234506</v>
      </c>
      <c r="G49" s="208">
        <v>0</v>
      </c>
      <c r="H49" s="89">
        <v>0</v>
      </c>
      <c r="I49" s="208">
        <v>0</v>
      </c>
      <c r="J49" s="101">
        <v>0</v>
      </c>
      <c r="K49" s="208">
        <v>0</v>
      </c>
      <c r="L49" s="101">
        <v>0</v>
      </c>
      <c r="M49" s="191">
        <v>0</v>
      </c>
      <c r="N49" s="253"/>
    </row>
    <row r="50" spans="1:14" ht="15">
      <c r="A50" s="166">
        <v>82</v>
      </c>
      <c r="B50" s="239" t="s">
        <v>504</v>
      </c>
      <c r="C50" s="208">
        <v>0</v>
      </c>
      <c r="D50" s="101">
        <v>0</v>
      </c>
      <c r="E50" s="208">
        <v>1</v>
      </c>
      <c r="F50" s="89">
        <v>0.0004187604690117253</v>
      </c>
      <c r="G50" s="208">
        <v>1</v>
      </c>
      <c r="H50" s="89">
        <v>0.00117096018735363</v>
      </c>
      <c r="I50" s="208">
        <v>0</v>
      </c>
      <c r="J50" s="101">
        <v>0</v>
      </c>
      <c r="K50" s="208">
        <v>0</v>
      </c>
      <c r="L50" s="101">
        <v>0</v>
      </c>
      <c r="M50" s="191">
        <v>0</v>
      </c>
      <c r="N50" s="249"/>
    </row>
    <row r="51" spans="1:14" ht="15">
      <c r="A51" s="166">
        <v>83</v>
      </c>
      <c r="B51" s="239" t="s">
        <v>505</v>
      </c>
      <c r="C51" s="208">
        <v>14</v>
      </c>
      <c r="D51" s="101">
        <v>0.005972696245733789</v>
      </c>
      <c r="E51" s="208">
        <v>20</v>
      </c>
      <c r="F51" s="89">
        <v>0.008375209380234505</v>
      </c>
      <c r="G51" s="208">
        <v>9</v>
      </c>
      <c r="H51" s="89">
        <v>0.010538641686182671</v>
      </c>
      <c r="I51" s="208">
        <v>8</v>
      </c>
      <c r="J51" s="101">
        <v>0.0078125</v>
      </c>
      <c r="K51" s="208">
        <v>11</v>
      </c>
      <c r="L51" s="101">
        <v>0.012263099219620958</v>
      </c>
      <c r="M51" s="191">
        <v>0.375</v>
      </c>
      <c r="N51" s="249"/>
    </row>
    <row r="52" spans="1:14" ht="29.25" thickBot="1">
      <c r="A52" s="167">
        <v>89</v>
      </c>
      <c r="B52" s="240" t="s">
        <v>506</v>
      </c>
      <c r="C52" s="188">
        <v>1</v>
      </c>
      <c r="D52" s="102">
        <v>0.0004266211604095563</v>
      </c>
      <c r="E52" s="188">
        <v>3</v>
      </c>
      <c r="F52" s="94">
        <v>0.001256281407035176</v>
      </c>
      <c r="G52" s="188">
        <v>2</v>
      </c>
      <c r="H52" s="94">
        <v>0.00234192037470726</v>
      </c>
      <c r="I52" s="188">
        <v>1</v>
      </c>
      <c r="J52" s="102">
        <v>0.0009765625</v>
      </c>
      <c r="K52" s="188">
        <v>2</v>
      </c>
      <c r="L52" s="102">
        <v>0.0022296544035674474</v>
      </c>
      <c r="M52" s="192">
        <v>1</v>
      </c>
      <c r="N52" s="249"/>
    </row>
    <row r="53" spans="1:14" ht="29.25" thickBot="1">
      <c r="A53" s="241">
        <v>99</v>
      </c>
      <c r="B53" s="186" t="s">
        <v>507</v>
      </c>
      <c r="C53" s="211">
        <v>120</v>
      </c>
      <c r="D53" s="119">
        <v>0.051194539249146756</v>
      </c>
      <c r="E53" s="211">
        <v>117</v>
      </c>
      <c r="F53" s="116">
        <v>0.048994974874371856</v>
      </c>
      <c r="G53" s="211">
        <v>37</v>
      </c>
      <c r="H53" s="116">
        <v>0.04332552693208431</v>
      </c>
      <c r="I53" s="211">
        <v>44</v>
      </c>
      <c r="J53" s="119">
        <v>0.04296875</v>
      </c>
      <c r="K53" s="211">
        <v>38</v>
      </c>
      <c r="L53" s="119">
        <v>0.042363433667781496</v>
      </c>
      <c r="M53" s="242">
        <v>-0.13636363636363635</v>
      </c>
      <c r="N53" s="249"/>
    </row>
    <row r="54" spans="1:14" ht="15.75" thickBot="1">
      <c r="A54" s="345" t="s">
        <v>93</v>
      </c>
      <c r="B54" s="346"/>
      <c r="C54" s="214">
        <v>2344</v>
      </c>
      <c r="D54" s="168">
        <v>1</v>
      </c>
      <c r="E54" s="214">
        <v>2388</v>
      </c>
      <c r="F54" s="169">
        <v>1</v>
      </c>
      <c r="G54" s="214">
        <v>854</v>
      </c>
      <c r="H54" s="169">
        <v>1</v>
      </c>
      <c r="I54" s="214">
        <v>1024</v>
      </c>
      <c r="J54" s="168">
        <v>1</v>
      </c>
      <c r="K54" s="214">
        <v>897</v>
      </c>
      <c r="L54" s="168">
        <v>1</v>
      </c>
      <c r="M54" s="196">
        <v>-0.1240234375</v>
      </c>
      <c r="N54" s="247"/>
    </row>
    <row r="55" spans="1:13" ht="15">
      <c r="A55" s="232"/>
      <c r="B55" s="232"/>
      <c r="C55" s="233"/>
      <c r="D55" s="233"/>
      <c r="E55" s="232"/>
      <c r="F55" s="233"/>
      <c r="G55" s="233"/>
      <c r="H55" s="233"/>
      <c r="I55" s="233"/>
      <c r="J55" s="233"/>
      <c r="K55" s="233"/>
      <c r="L55" s="233"/>
      <c r="M55" s="233"/>
    </row>
    <row r="56" spans="1:13" ht="15">
      <c r="A56" s="232"/>
      <c r="B56" s="232"/>
      <c r="C56" s="233"/>
      <c r="D56" s="233"/>
      <c r="E56" s="232"/>
      <c r="F56" s="233"/>
      <c r="G56" s="233"/>
      <c r="H56" s="233"/>
      <c r="I56" s="233"/>
      <c r="J56" s="233"/>
      <c r="K56" s="233"/>
      <c r="L56" s="233"/>
      <c r="M56" s="233"/>
    </row>
    <row r="57" spans="1:13" ht="15">
      <c r="A57" s="232"/>
      <c r="B57" s="232"/>
      <c r="C57" s="233"/>
      <c r="D57" s="233"/>
      <c r="E57" s="232"/>
      <c r="F57" s="233"/>
      <c r="G57" s="233"/>
      <c r="H57" s="233"/>
      <c r="I57" s="233"/>
      <c r="J57" s="233"/>
      <c r="K57" s="233"/>
      <c r="L57" s="233"/>
      <c r="M57" s="233"/>
    </row>
    <row r="58" spans="1:13" ht="15">
      <c r="A58" s="232"/>
      <c r="B58" s="232"/>
      <c r="C58" s="233"/>
      <c r="D58" s="233"/>
      <c r="E58" s="232"/>
      <c r="F58" s="233"/>
      <c r="G58" s="233"/>
      <c r="H58" s="233"/>
      <c r="I58" s="233"/>
      <c r="J58" s="233"/>
      <c r="K58" s="233"/>
      <c r="L58" s="233"/>
      <c r="M58" s="233"/>
    </row>
    <row r="59" spans="1:13" ht="15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3"/>
    </row>
    <row r="60" spans="1:13" ht="15">
      <c r="A60" s="232"/>
      <c r="B60" s="232"/>
      <c r="C60" s="233"/>
      <c r="D60" s="233"/>
      <c r="E60" s="232"/>
      <c r="F60" s="233"/>
      <c r="G60" s="233"/>
      <c r="H60" s="233"/>
      <c r="I60" s="233"/>
      <c r="J60" s="233"/>
      <c r="K60" s="233"/>
      <c r="L60" s="233"/>
      <c r="M60" s="233"/>
    </row>
    <row r="61" spans="1:13" ht="15">
      <c r="A61" s="232"/>
      <c r="B61" s="232"/>
      <c r="C61" s="233"/>
      <c r="D61" s="233"/>
      <c r="E61" s="243"/>
      <c r="F61" s="233"/>
      <c r="G61" s="233"/>
      <c r="H61" s="233"/>
      <c r="I61" s="233"/>
      <c r="J61" s="233"/>
      <c r="K61" s="233"/>
      <c r="L61" s="233"/>
      <c r="M61" s="233"/>
    </row>
    <row r="62" spans="1:13" ht="15">
      <c r="A62" s="232"/>
      <c r="B62" s="232"/>
      <c r="C62" s="233"/>
      <c r="D62" s="233"/>
      <c r="E62" s="243"/>
      <c r="F62" s="233"/>
      <c r="G62" s="233"/>
      <c r="H62" s="233"/>
      <c r="I62" s="233"/>
      <c r="J62" s="233"/>
      <c r="K62" s="233"/>
      <c r="L62" s="233"/>
      <c r="M62" s="233"/>
    </row>
    <row r="63" spans="1:13" ht="15">
      <c r="A63" s="232"/>
      <c r="B63" s="232"/>
      <c r="C63" s="233"/>
      <c r="D63" s="233"/>
      <c r="E63" s="243"/>
      <c r="F63" s="233"/>
      <c r="G63" s="233"/>
      <c r="H63" s="233"/>
      <c r="I63" s="233"/>
      <c r="J63" s="233"/>
      <c r="K63" s="233"/>
      <c r="L63" s="233"/>
      <c r="M63" s="233"/>
    </row>
    <row r="64" spans="1:13" ht="15">
      <c r="A64" s="232"/>
      <c r="B64" s="232"/>
      <c r="C64" s="233"/>
      <c r="D64" s="233"/>
      <c r="E64" s="243"/>
      <c r="F64" s="233"/>
      <c r="G64" s="233"/>
      <c r="H64" s="233"/>
      <c r="I64" s="233"/>
      <c r="J64" s="233"/>
      <c r="K64" s="233"/>
      <c r="L64" s="233"/>
      <c r="M64" s="233"/>
    </row>
    <row r="65" spans="1:13" ht="15">
      <c r="A65" s="232"/>
      <c r="B65" s="232"/>
      <c r="C65" s="233"/>
      <c r="D65" s="233"/>
      <c r="E65" s="243"/>
      <c r="F65" s="233"/>
      <c r="G65" s="233"/>
      <c r="H65" s="233"/>
      <c r="I65" s="233"/>
      <c r="J65" s="233"/>
      <c r="K65" s="233"/>
      <c r="L65" s="233"/>
      <c r="M65" s="233"/>
    </row>
    <row r="66" spans="1:13" ht="15">
      <c r="A66" s="232"/>
      <c r="B66" s="232"/>
      <c r="C66" s="233"/>
      <c r="D66" s="233"/>
      <c r="E66" s="243"/>
      <c r="F66" s="233"/>
      <c r="G66" s="233"/>
      <c r="H66" s="233"/>
      <c r="I66" s="233"/>
      <c r="J66" s="233"/>
      <c r="K66" s="233"/>
      <c r="L66" s="233"/>
      <c r="M66" s="233"/>
    </row>
    <row r="67" spans="1:13" ht="15">
      <c r="A67" s="232"/>
      <c r="B67" s="232"/>
      <c r="C67" s="233"/>
      <c r="D67" s="233"/>
      <c r="E67" s="243"/>
      <c r="F67" s="233"/>
      <c r="G67" s="233"/>
      <c r="H67" s="233"/>
      <c r="I67" s="233"/>
      <c r="J67" s="233"/>
      <c r="K67" s="233"/>
      <c r="L67" s="233"/>
      <c r="M67" s="233"/>
    </row>
    <row r="68" spans="1:13" ht="15">
      <c r="A68" s="232"/>
      <c r="B68" s="232"/>
      <c r="C68" s="233"/>
      <c r="D68" s="233"/>
      <c r="E68" s="243"/>
      <c r="F68" s="233"/>
      <c r="G68" s="233"/>
      <c r="H68" s="233"/>
      <c r="I68" s="233"/>
      <c r="J68" s="233"/>
      <c r="K68" s="233"/>
      <c r="L68" s="233"/>
      <c r="M68" s="233"/>
    </row>
    <row r="69" spans="1:13" ht="15">
      <c r="A69" s="232"/>
      <c r="B69" s="232"/>
      <c r="C69" s="233"/>
      <c r="D69" s="233"/>
      <c r="E69" s="243"/>
      <c r="F69" s="233"/>
      <c r="G69" s="233"/>
      <c r="H69" s="233"/>
      <c r="I69" s="233"/>
      <c r="J69" s="233"/>
      <c r="K69" s="233"/>
      <c r="L69" s="233"/>
      <c r="M69" s="233"/>
    </row>
    <row r="70" spans="1:13" ht="15">
      <c r="A70" s="232"/>
      <c r="B70" s="232"/>
      <c r="C70" s="233"/>
      <c r="D70" s="233"/>
      <c r="E70" s="243"/>
      <c r="F70" s="233"/>
      <c r="G70" s="233"/>
      <c r="H70" s="233"/>
      <c r="I70" s="233"/>
      <c r="J70" s="233"/>
      <c r="K70" s="233"/>
      <c r="L70" s="233"/>
      <c r="M70" s="233"/>
    </row>
    <row r="71" spans="1:13" ht="15">
      <c r="A71" s="232"/>
      <c r="B71" s="232"/>
      <c r="C71" s="233"/>
      <c r="D71" s="233"/>
      <c r="E71" s="243"/>
      <c r="F71" s="233"/>
      <c r="G71" s="233"/>
      <c r="H71" s="233"/>
      <c r="I71" s="233"/>
      <c r="J71" s="233"/>
      <c r="K71" s="233"/>
      <c r="L71" s="233"/>
      <c r="M71" s="233"/>
    </row>
    <row r="72" spans="1:13" ht="15">
      <c r="A72" s="232"/>
      <c r="B72" s="232"/>
      <c r="C72" s="233"/>
      <c r="D72" s="233"/>
      <c r="E72" s="243"/>
      <c r="F72" s="233"/>
      <c r="G72" s="233"/>
      <c r="H72" s="233"/>
      <c r="I72" s="233"/>
      <c r="J72" s="233"/>
      <c r="K72" s="233"/>
      <c r="L72" s="233"/>
      <c r="M72" s="233"/>
    </row>
    <row r="73" spans="1:13" ht="15">
      <c r="A73" s="232"/>
      <c r="B73" s="232"/>
      <c r="C73" s="233"/>
      <c r="D73" s="233"/>
      <c r="E73" s="243"/>
      <c r="F73" s="233"/>
      <c r="G73" s="233"/>
      <c r="H73" s="233"/>
      <c r="I73" s="233"/>
      <c r="J73" s="233"/>
      <c r="K73" s="233"/>
      <c r="L73" s="233"/>
      <c r="M73" s="233"/>
    </row>
    <row r="74" spans="1:13" ht="15">
      <c r="A74" s="232"/>
      <c r="B74" s="232"/>
      <c r="C74" s="233"/>
      <c r="D74" s="233"/>
      <c r="E74" s="243"/>
      <c r="F74" s="233"/>
      <c r="G74" s="233"/>
      <c r="H74" s="233"/>
      <c r="I74" s="233"/>
      <c r="J74" s="233"/>
      <c r="K74" s="233"/>
      <c r="L74" s="233"/>
      <c r="M74" s="233"/>
    </row>
    <row r="75" spans="1:13" ht="15">
      <c r="A75" s="232"/>
      <c r="B75" s="232"/>
      <c r="C75" s="233"/>
      <c r="D75" s="233"/>
      <c r="E75" s="243"/>
      <c r="F75" s="233"/>
      <c r="G75" s="233"/>
      <c r="H75" s="233"/>
      <c r="I75" s="233"/>
      <c r="J75" s="233"/>
      <c r="K75" s="233"/>
      <c r="L75" s="233"/>
      <c r="M75" s="233"/>
    </row>
    <row r="76" spans="1:13" ht="15">
      <c r="A76" s="232"/>
      <c r="B76" s="232"/>
      <c r="C76" s="233"/>
      <c r="D76" s="233"/>
      <c r="E76" s="243"/>
      <c r="F76" s="233"/>
      <c r="G76" s="233"/>
      <c r="H76" s="233"/>
      <c r="I76" s="233"/>
      <c r="J76" s="233"/>
      <c r="K76" s="233"/>
      <c r="L76" s="233"/>
      <c r="M76" s="233"/>
    </row>
    <row r="77" spans="1:13" ht="15">
      <c r="A77" s="232"/>
      <c r="B77" s="232"/>
      <c r="C77" s="233"/>
      <c r="D77" s="233"/>
      <c r="E77" s="243"/>
      <c r="F77" s="233"/>
      <c r="G77" s="233"/>
      <c r="H77" s="233"/>
      <c r="I77" s="233"/>
      <c r="J77" s="233"/>
      <c r="K77" s="233"/>
      <c r="L77" s="233"/>
      <c r="M77" s="233"/>
    </row>
    <row r="78" spans="1:13" ht="15">
      <c r="A78" s="232"/>
      <c r="B78" s="232"/>
      <c r="C78" s="233"/>
      <c r="D78" s="233"/>
      <c r="E78" s="243"/>
      <c r="F78" s="233"/>
      <c r="G78" s="233"/>
      <c r="H78" s="233"/>
      <c r="I78" s="233"/>
      <c r="J78" s="233"/>
      <c r="K78" s="233"/>
      <c r="L78" s="233"/>
      <c r="M78" s="233"/>
    </row>
    <row r="79" spans="1:13" ht="15">
      <c r="A79" s="232"/>
      <c r="B79" s="232"/>
      <c r="C79" s="233"/>
      <c r="D79" s="233"/>
      <c r="E79" s="243"/>
      <c r="F79" s="233"/>
      <c r="G79" s="233"/>
      <c r="H79" s="233"/>
      <c r="I79" s="233"/>
      <c r="J79" s="233"/>
      <c r="K79" s="233"/>
      <c r="L79" s="233"/>
      <c r="M79" s="233"/>
    </row>
    <row r="80" spans="1:13" ht="15">
      <c r="A80" s="232"/>
      <c r="B80" s="232"/>
      <c r="C80" s="233"/>
      <c r="D80" s="233"/>
      <c r="E80" s="243"/>
      <c r="F80" s="233"/>
      <c r="G80" s="233"/>
      <c r="H80" s="233"/>
      <c r="I80" s="233"/>
      <c r="J80" s="233"/>
      <c r="K80" s="233"/>
      <c r="L80" s="233"/>
      <c r="M80" s="233"/>
    </row>
    <row r="81" spans="1:13" ht="15">
      <c r="A81" s="232"/>
      <c r="B81" s="232"/>
      <c r="C81" s="233"/>
      <c r="D81" s="233"/>
      <c r="E81" s="243"/>
      <c r="F81" s="233"/>
      <c r="G81" s="233"/>
      <c r="H81" s="233"/>
      <c r="I81" s="233"/>
      <c r="J81" s="233"/>
      <c r="K81" s="233"/>
      <c r="L81" s="233"/>
      <c r="M81" s="233"/>
    </row>
    <row r="82" spans="1:13" ht="15">
      <c r="A82" s="232"/>
      <c r="B82" s="232"/>
      <c r="C82" s="233"/>
      <c r="D82" s="233"/>
      <c r="E82" s="243"/>
      <c r="F82" s="233"/>
      <c r="G82" s="233"/>
      <c r="H82" s="233"/>
      <c r="I82" s="233"/>
      <c r="J82" s="233"/>
      <c r="K82" s="233"/>
      <c r="L82" s="233"/>
      <c r="M82" s="233"/>
    </row>
    <row r="83" spans="1:13" ht="15">
      <c r="A83" s="232"/>
      <c r="B83" s="232"/>
      <c r="C83" s="233"/>
      <c r="D83" s="233"/>
      <c r="E83" s="243"/>
      <c r="F83" s="233"/>
      <c r="G83" s="233"/>
      <c r="H83" s="233"/>
      <c r="I83" s="233"/>
      <c r="J83" s="233"/>
      <c r="K83" s="233"/>
      <c r="L83" s="233"/>
      <c r="M83" s="233"/>
    </row>
    <row r="84" spans="1:13" ht="15">
      <c r="A84" s="232"/>
      <c r="B84" s="232"/>
      <c r="C84" s="233"/>
      <c r="D84" s="233"/>
      <c r="E84" s="243"/>
      <c r="F84" s="233"/>
      <c r="G84" s="233"/>
      <c r="H84" s="233"/>
      <c r="I84" s="233"/>
      <c r="J84" s="233"/>
      <c r="K84" s="233"/>
      <c r="L84" s="233"/>
      <c r="M84" s="233"/>
    </row>
    <row r="85" spans="1:13" ht="15">
      <c r="A85" s="232"/>
      <c r="B85" s="232"/>
      <c r="C85" s="233"/>
      <c r="D85" s="233"/>
      <c r="E85" s="243"/>
      <c r="F85" s="233"/>
      <c r="G85" s="233"/>
      <c r="H85" s="233"/>
      <c r="I85" s="233"/>
      <c r="J85" s="233"/>
      <c r="K85" s="233"/>
      <c r="L85" s="233"/>
      <c r="M85" s="233"/>
    </row>
    <row r="86" spans="1:13" ht="15">
      <c r="A86" s="232"/>
      <c r="B86" s="232"/>
      <c r="C86" s="233"/>
      <c r="D86" s="233"/>
      <c r="E86" s="243"/>
      <c r="F86" s="233"/>
      <c r="G86" s="233"/>
      <c r="H86" s="233"/>
      <c r="I86" s="233"/>
      <c r="J86" s="233"/>
      <c r="K86" s="233"/>
      <c r="L86" s="233"/>
      <c r="M86" s="233"/>
    </row>
    <row r="87" spans="1:13" ht="15">
      <c r="A87" s="232"/>
      <c r="B87" s="232"/>
      <c r="C87" s="233"/>
      <c r="D87" s="233"/>
      <c r="E87" s="243"/>
      <c r="F87" s="233"/>
      <c r="G87" s="233"/>
      <c r="H87" s="233"/>
      <c r="I87" s="233"/>
      <c r="J87" s="233"/>
      <c r="K87" s="233"/>
      <c r="L87" s="233"/>
      <c r="M87" s="233"/>
    </row>
    <row r="88" spans="1:13" ht="15">
      <c r="A88" s="232"/>
      <c r="B88" s="232"/>
      <c r="C88" s="233"/>
      <c r="D88" s="233"/>
      <c r="E88" s="243"/>
      <c r="F88" s="233"/>
      <c r="G88" s="233"/>
      <c r="H88" s="233"/>
      <c r="I88" s="233"/>
      <c r="J88" s="233"/>
      <c r="K88" s="233"/>
      <c r="L88" s="233"/>
      <c r="M88" s="233"/>
    </row>
    <row r="89" spans="1:13" ht="15">
      <c r="A89" s="232"/>
      <c r="B89" s="232"/>
      <c r="C89" s="233"/>
      <c r="D89" s="233"/>
      <c r="E89" s="243"/>
      <c r="F89" s="233"/>
      <c r="G89" s="233"/>
      <c r="H89" s="233"/>
      <c r="I89" s="233"/>
      <c r="J89" s="233"/>
      <c r="K89" s="233"/>
      <c r="L89" s="233"/>
      <c r="M89" s="233"/>
    </row>
    <row r="90" spans="1:13" ht="15">
      <c r="A90" s="232"/>
      <c r="B90" s="232"/>
      <c r="C90" s="233"/>
      <c r="D90" s="233"/>
      <c r="E90" s="243"/>
      <c r="F90" s="233"/>
      <c r="G90" s="233"/>
      <c r="H90" s="233"/>
      <c r="I90" s="233"/>
      <c r="J90" s="233"/>
      <c r="K90" s="233"/>
      <c r="L90" s="233"/>
      <c r="M90" s="233"/>
    </row>
    <row r="91" spans="1:13" ht="15">
      <c r="A91" s="232"/>
      <c r="B91" s="232"/>
      <c r="C91" s="233"/>
      <c r="D91" s="233"/>
      <c r="E91" s="243"/>
      <c r="F91" s="233"/>
      <c r="G91" s="233"/>
      <c r="H91" s="233"/>
      <c r="I91" s="233"/>
      <c r="J91" s="233"/>
      <c r="K91" s="233"/>
      <c r="L91" s="233"/>
      <c r="M91" s="233"/>
    </row>
    <row r="92" spans="1:13" ht="15">
      <c r="A92" s="232"/>
      <c r="B92" s="232"/>
      <c r="C92" s="233"/>
      <c r="D92" s="233"/>
      <c r="E92" s="243"/>
      <c r="F92" s="233"/>
      <c r="G92" s="233"/>
      <c r="H92" s="233"/>
      <c r="I92" s="233"/>
      <c r="J92" s="233"/>
      <c r="K92" s="233"/>
      <c r="L92" s="233"/>
      <c r="M92" s="233"/>
    </row>
    <row r="93" spans="1:13" ht="15">
      <c r="A93" s="232"/>
      <c r="B93" s="232"/>
      <c r="C93" s="233"/>
      <c r="D93" s="233"/>
      <c r="E93" s="243"/>
      <c r="F93" s="233"/>
      <c r="G93" s="233"/>
      <c r="H93" s="233"/>
      <c r="I93" s="233"/>
      <c r="J93" s="233"/>
      <c r="K93" s="233"/>
      <c r="L93" s="233"/>
      <c r="M93" s="233"/>
    </row>
    <row r="94" spans="1:13" ht="15">
      <c r="A94" s="232"/>
      <c r="B94" s="232"/>
      <c r="C94" s="233"/>
      <c r="D94" s="233"/>
      <c r="E94" s="243"/>
      <c r="F94" s="233"/>
      <c r="G94" s="233"/>
      <c r="H94" s="233"/>
      <c r="I94" s="233"/>
      <c r="J94" s="233"/>
      <c r="K94" s="233"/>
      <c r="L94" s="233"/>
      <c r="M94" s="233"/>
    </row>
    <row r="95" spans="1:13" ht="15">
      <c r="A95" s="232"/>
      <c r="B95" s="232"/>
      <c r="C95" s="233"/>
      <c r="D95" s="233"/>
      <c r="E95" s="243"/>
      <c r="F95" s="233"/>
      <c r="G95" s="233"/>
      <c r="H95" s="233"/>
      <c r="I95" s="233"/>
      <c r="J95" s="233"/>
      <c r="K95" s="233"/>
      <c r="L95" s="233"/>
      <c r="M95" s="233"/>
    </row>
    <row r="96" spans="1:13" ht="15">
      <c r="A96" s="232"/>
      <c r="B96" s="232"/>
      <c r="C96" s="233"/>
      <c r="D96" s="233"/>
      <c r="E96" s="243"/>
      <c r="F96" s="233"/>
      <c r="G96" s="233"/>
      <c r="H96" s="233"/>
      <c r="I96" s="233"/>
      <c r="J96" s="233"/>
      <c r="K96" s="233"/>
      <c r="L96" s="233"/>
      <c r="M96" s="233"/>
    </row>
    <row r="97" spans="1:13" ht="15">
      <c r="A97" s="232"/>
      <c r="B97" s="232"/>
      <c r="C97" s="233"/>
      <c r="D97" s="233"/>
      <c r="E97" s="243"/>
      <c r="F97" s="233"/>
      <c r="G97" s="233"/>
      <c r="H97" s="233"/>
      <c r="I97" s="233"/>
      <c r="J97" s="233"/>
      <c r="K97" s="233"/>
      <c r="L97" s="233"/>
      <c r="M97" s="233"/>
    </row>
    <row r="98" spans="1:13" ht="15">
      <c r="A98" s="232"/>
      <c r="B98" s="232"/>
      <c r="C98" s="233"/>
      <c r="D98" s="233"/>
      <c r="E98" s="243"/>
      <c r="F98" s="233"/>
      <c r="G98" s="233"/>
      <c r="H98" s="233"/>
      <c r="I98" s="233"/>
      <c r="J98" s="233"/>
      <c r="K98" s="233"/>
      <c r="L98" s="233"/>
      <c r="M98" s="233"/>
    </row>
    <row r="99" spans="1:13" ht="15">
      <c r="A99" s="232"/>
      <c r="B99" s="232"/>
      <c r="C99" s="233"/>
      <c r="D99" s="233"/>
      <c r="E99" s="243"/>
      <c r="F99" s="233"/>
      <c r="G99" s="233"/>
      <c r="H99" s="233"/>
      <c r="I99" s="233"/>
      <c r="J99" s="233"/>
      <c r="K99" s="233"/>
      <c r="L99" s="233"/>
      <c r="M99" s="233"/>
    </row>
    <row r="100" spans="1:13" ht="15">
      <c r="A100" s="232"/>
      <c r="B100" s="232"/>
      <c r="C100" s="233"/>
      <c r="D100" s="233"/>
      <c r="E100" s="243"/>
      <c r="F100" s="233"/>
      <c r="G100" s="233"/>
      <c r="H100" s="233"/>
      <c r="I100" s="233"/>
      <c r="J100" s="233"/>
      <c r="K100" s="233"/>
      <c r="L100" s="233"/>
      <c r="M100" s="233"/>
    </row>
    <row r="101" spans="1:13" ht="15">
      <c r="A101" s="232"/>
      <c r="B101" s="232"/>
      <c r="C101" s="233"/>
      <c r="D101" s="233"/>
      <c r="E101" s="243"/>
      <c r="F101" s="233"/>
      <c r="G101" s="233"/>
      <c r="H101" s="233"/>
      <c r="I101" s="233"/>
      <c r="J101" s="233"/>
      <c r="K101" s="233"/>
      <c r="L101" s="233"/>
      <c r="M101" s="233"/>
    </row>
    <row r="102" spans="1:13" ht="15">
      <c r="A102" s="232"/>
      <c r="B102" s="232"/>
      <c r="C102" s="233"/>
      <c r="D102" s="233"/>
      <c r="E102" s="243"/>
      <c r="F102" s="233"/>
      <c r="G102" s="233"/>
      <c r="H102" s="233"/>
      <c r="I102" s="233"/>
      <c r="J102" s="233"/>
      <c r="K102" s="233"/>
      <c r="L102" s="233"/>
      <c r="M102" s="233"/>
    </row>
    <row r="103" spans="1:13" ht="15">
      <c r="A103" s="232"/>
      <c r="B103" s="232"/>
      <c r="C103" s="233"/>
      <c r="D103" s="233"/>
      <c r="E103" s="243"/>
      <c r="F103" s="233"/>
      <c r="G103" s="233"/>
      <c r="H103" s="233"/>
      <c r="I103" s="233"/>
      <c r="J103" s="233"/>
      <c r="K103" s="233"/>
      <c r="L103" s="233"/>
      <c r="M103" s="233"/>
    </row>
    <row r="104" spans="1:13" ht="15">
      <c r="A104" s="232"/>
      <c r="B104" s="232"/>
      <c r="C104" s="233"/>
      <c r="D104" s="233"/>
      <c r="E104" s="243"/>
      <c r="F104" s="233"/>
      <c r="G104" s="233"/>
      <c r="H104" s="233"/>
      <c r="I104" s="233"/>
      <c r="J104" s="233"/>
      <c r="K104" s="233"/>
      <c r="L104" s="233"/>
      <c r="M104" s="233"/>
    </row>
    <row r="105" spans="1:13" ht="15">
      <c r="A105" s="232"/>
      <c r="B105" s="232"/>
      <c r="C105" s="233"/>
      <c r="D105" s="233"/>
      <c r="E105" s="243"/>
      <c r="F105" s="233"/>
      <c r="G105" s="233"/>
      <c r="H105" s="233"/>
      <c r="I105" s="233"/>
      <c r="J105" s="233"/>
      <c r="K105" s="233"/>
      <c r="L105" s="233"/>
      <c r="M105" s="233"/>
    </row>
    <row r="106" spans="1:13" ht="15">
      <c r="A106" s="232"/>
      <c r="B106" s="232"/>
      <c r="C106" s="233"/>
      <c r="D106" s="233"/>
      <c r="E106" s="243"/>
      <c r="F106" s="233"/>
      <c r="G106" s="233"/>
      <c r="H106" s="233"/>
      <c r="I106" s="233"/>
      <c r="J106" s="233"/>
      <c r="K106" s="233"/>
      <c r="L106" s="233"/>
      <c r="M106" s="233"/>
    </row>
    <row r="107" spans="1:13" ht="15">
      <c r="A107" s="232"/>
      <c r="B107" s="232"/>
      <c r="C107" s="233"/>
      <c r="D107" s="233"/>
      <c r="E107" s="243"/>
      <c r="F107" s="233"/>
      <c r="G107" s="233"/>
      <c r="H107" s="233"/>
      <c r="I107" s="233"/>
      <c r="J107" s="233"/>
      <c r="K107" s="233"/>
      <c r="L107" s="233"/>
      <c r="M107" s="233"/>
    </row>
    <row r="108" spans="1:13" ht="15">
      <c r="A108" s="232"/>
      <c r="B108" s="232"/>
      <c r="C108" s="233"/>
      <c r="D108" s="233"/>
      <c r="E108" s="243"/>
      <c r="F108" s="233"/>
      <c r="G108" s="233"/>
      <c r="H108" s="233"/>
      <c r="I108" s="233"/>
      <c r="J108" s="233"/>
      <c r="K108" s="233"/>
      <c r="L108" s="233"/>
      <c r="M108" s="233"/>
    </row>
    <row r="109" spans="1:13" ht="15">
      <c r="A109" s="232"/>
      <c r="B109" s="232"/>
      <c r="C109" s="233"/>
      <c r="D109" s="233"/>
      <c r="E109" s="243"/>
      <c r="F109" s="233"/>
      <c r="G109" s="233"/>
      <c r="H109" s="233"/>
      <c r="I109" s="233"/>
      <c r="J109" s="233"/>
      <c r="K109" s="233"/>
      <c r="L109" s="233"/>
      <c r="M109" s="233"/>
    </row>
    <row r="110" spans="1:13" ht="15">
      <c r="A110" s="232"/>
      <c r="B110" s="232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33"/>
    </row>
    <row r="111" spans="1:13" ht="15">
      <c r="A111" s="232"/>
      <c r="B111" s="232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33"/>
    </row>
    <row r="112" spans="1:13" ht="15">
      <c r="A112" s="232"/>
      <c r="B112" s="232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33"/>
    </row>
    <row r="113" spans="1:13" ht="15">
      <c r="A113" s="232"/>
      <c r="B113" s="232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33"/>
    </row>
    <row r="114" spans="1:13" ht="15">
      <c r="A114" s="232"/>
      <c r="B114" s="232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33"/>
    </row>
    <row r="115" spans="1:13" ht="15">
      <c r="A115" s="232"/>
      <c r="B115" s="232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33"/>
    </row>
    <row r="116" spans="1:13" ht="15">
      <c r="A116" s="232"/>
      <c r="B116" s="232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33"/>
    </row>
    <row r="117" spans="1:13" ht="15">
      <c r="A117" s="232"/>
      <c r="B117" s="232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33"/>
    </row>
    <row r="118" spans="1:13" ht="15">
      <c r="A118" s="232"/>
      <c r="B118" s="232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33"/>
    </row>
    <row r="119" spans="1:13" ht="15">
      <c r="A119" s="232"/>
      <c r="B119" s="232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33"/>
    </row>
    <row r="120" spans="1:13" ht="15">
      <c r="A120" s="232"/>
      <c r="B120" s="232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33"/>
    </row>
    <row r="121" spans="1:13" ht="15">
      <c r="A121" s="232"/>
      <c r="B121" s="232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33"/>
    </row>
    <row r="122" spans="1:13" ht="15">
      <c r="A122" s="232"/>
      <c r="B122" s="232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33"/>
    </row>
    <row r="123" spans="1:13" ht="15">
      <c r="A123" s="232"/>
      <c r="B123" s="232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33"/>
    </row>
    <row r="124" spans="1:13" ht="15">
      <c r="A124" s="232"/>
      <c r="B124" s="232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33"/>
    </row>
    <row r="125" spans="1:13" ht="15">
      <c r="A125" s="232"/>
      <c r="B125" s="232"/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33"/>
    </row>
    <row r="126" spans="1:13" ht="15">
      <c r="A126" s="232"/>
      <c r="B126" s="232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33"/>
    </row>
    <row r="127" spans="1:13" ht="15">
      <c r="A127" s="232"/>
      <c r="B127" s="232"/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33"/>
    </row>
    <row r="128" spans="1:13" ht="15">
      <c r="A128" s="232"/>
      <c r="B128" s="232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33"/>
    </row>
    <row r="129" spans="1:13" ht="15">
      <c r="A129" s="232"/>
      <c r="B129" s="232"/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33"/>
    </row>
    <row r="130" spans="1:13" ht="15">
      <c r="A130" s="232"/>
      <c r="B130" s="232"/>
      <c r="C130" s="243"/>
      <c r="D130" s="243"/>
      <c r="E130" s="243"/>
      <c r="F130" s="243"/>
      <c r="G130" s="243"/>
      <c r="H130" s="243"/>
      <c r="I130" s="243"/>
      <c r="J130" s="243"/>
      <c r="K130" s="243"/>
      <c r="L130" s="243"/>
      <c r="M130" s="233"/>
    </row>
    <row r="131" spans="1:13" ht="15">
      <c r="A131" s="232"/>
      <c r="B131" s="232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33"/>
    </row>
    <row r="132" spans="1:13" ht="15">
      <c r="A132" s="232"/>
      <c r="B132" s="232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33"/>
    </row>
    <row r="133" spans="1:13" ht="15">
      <c r="A133" s="232"/>
      <c r="B133" s="232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33"/>
    </row>
    <row r="134" spans="1:13" ht="15">
      <c r="A134" s="232"/>
      <c r="B134" s="232"/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33"/>
    </row>
    <row r="135" spans="1:13" ht="15">
      <c r="A135" s="232"/>
      <c r="B135" s="232"/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33"/>
    </row>
    <row r="136" spans="1:13" ht="15">
      <c r="A136" s="232"/>
      <c r="B136" s="232"/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33"/>
    </row>
    <row r="137" spans="1:13" ht="15">
      <c r="A137" s="232"/>
      <c r="B137" s="232"/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33"/>
    </row>
    <row r="138" spans="1:13" ht="15">
      <c r="A138" s="232"/>
      <c r="B138" s="232"/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33"/>
    </row>
    <row r="139" spans="1:13" ht="15">
      <c r="A139" s="232"/>
      <c r="B139" s="232"/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33"/>
    </row>
    <row r="140" spans="1:13" ht="15">
      <c r="A140" s="232"/>
      <c r="B140" s="232"/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  <c r="M140" s="233"/>
    </row>
    <row r="141" spans="1:13" ht="15">
      <c r="A141" s="232"/>
      <c r="B141" s="232"/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33"/>
    </row>
    <row r="142" spans="1:13" ht="15">
      <c r="A142" s="232"/>
      <c r="B142" s="232"/>
      <c r="C142" s="243"/>
      <c r="D142" s="243"/>
      <c r="E142" s="243"/>
      <c r="F142" s="243"/>
      <c r="G142" s="243"/>
      <c r="H142" s="243"/>
      <c r="I142" s="243"/>
      <c r="J142" s="243"/>
      <c r="K142" s="243"/>
      <c r="L142" s="243"/>
      <c r="M142" s="233"/>
    </row>
    <row r="143" spans="1:13" ht="15">
      <c r="A143" s="232"/>
      <c r="B143" s="232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33"/>
    </row>
    <row r="144" spans="1:13" ht="15">
      <c r="A144" s="232"/>
      <c r="B144" s="232"/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33"/>
    </row>
    <row r="145" spans="1:13" ht="15">
      <c r="A145" s="232"/>
      <c r="B145" s="232"/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33"/>
    </row>
    <row r="146" spans="1:13" ht="15">
      <c r="A146" s="232"/>
      <c r="B146" s="232"/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33"/>
    </row>
    <row r="147" spans="1:13" ht="15">
      <c r="A147" s="232"/>
      <c r="B147" s="232"/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  <c r="M147" s="233"/>
    </row>
    <row r="148" spans="1:13" ht="15">
      <c r="A148" s="232"/>
      <c r="B148" s="232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33"/>
    </row>
    <row r="149" spans="1:13" ht="15">
      <c r="A149" s="232"/>
      <c r="B149" s="232"/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  <c r="M149" s="233"/>
    </row>
    <row r="150" spans="1:13" ht="15">
      <c r="A150" s="232"/>
      <c r="B150" s="232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33"/>
    </row>
    <row r="151" spans="1:13" ht="15">
      <c r="A151" s="232"/>
      <c r="B151" s="232"/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33"/>
    </row>
    <row r="152" spans="1:13" ht="15">
      <c r="A152" s="232"/>
      <c r="B152" s="232"/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33"/>
    </row>
    <row r="153" spans="1:13" ht="15">
      <c r="A153" s="232"/>
      <c r="B153" s="232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33"/>
    </row>
    <row r="154" spans="1:13" ht="15">
      <c r="A154" s="232"/>
      <c r="B154" s="232"/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33"/>
    </row>
    <row r="155" spans="1:13" ht="15">
      <c r="A155" s="232"/>
      <c r="B155" s="232"/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  <c r="M155" s="233"/>
    </row>
    <row r="156" spans="1:13" ht="15">
      <c r="A156" s="232"/>
      <c r="B156" s="232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33"/>
    </row>
    <row r="157" spans="1:13" ht="15">
      <c r="A157" s="232"/>
      <c r="B157" s="232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33"/>
    </row>
    <row r="158" spans="1:13" ht="15">
      <c r="A158" s="232"/>
      <c r="B158" s="232"/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33"/>
    </row>
    <row r="159" spans="1:13" ht="15">
      <c r="A159" s="232"/>
      <c r="B159" s="232"/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33"/>
    </row>
    <row r="160" spans="1:13" ht="15">
      <c r="A160" s="232"/>
      <c r="B160" s="232"/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33"/>
    </row>
    <row r="161" spans="1:13" ht="15">
      <c r="A161" s="232"/>
      <c r="B161" s="232"/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33"/>
    </row>
    <row r="162" spans="1:13" ht="15">
      <c r="A162" s="232"/>
      <c r="B162" s="232"/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33"/>
    </row>
    <row r="163" spans="1:13" ht="15">
      <c r="A163" s="232"/>
      <c r="B163" s="232"/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33"/>
    </row>
    <row r="164" spans="1:13" ht="15">
      <c r="A164" s="232"/>
      <c r="B164" s="232"/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33"/>
    </row>
    <row r="165" spans="1:13" ht="15">
      <c r="A165" s="232"/>
      <c r="B165" s="232"/>
      <c r="C165" s="243"/>
      <c r="D165" s="243"/>
      <c r="E165" s="243"/>
      <c r="F165" s="243"/>
      <c r="G165" s="243"/>
      <c r="H165" s="243"/>
      <c r="I165" s="243"/>
      <c r="J165" s="243"/>
      <c r="K165" s="243"/>
      <c r="L165" s="243"/>
      <c r="M165" s="233"/>
    </row>
    <row r="166" spans="1:13" ht="15">
      <c r="A166" s="232"/>
      <c r="B166" s="232"/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  <c r="M166" s="233"/>
    </row>
    <row r="167" spans="1:13" ht="15">
      <c r="A167" s="232"/>
      <c r="B167" s="232"/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  <c r="M167" s="233"/>
    </row>
    <row r="168" spans="1:13" ht="15">
      <c r="A168" s="232"/>
      <c r="B168" s="232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33"/>
    </row>
    <row r="169" spans="1:13" ht="15">
      <c r="A169" s="232"/>
      <c r="B169" s="232"/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33"/>
    </row>
    <row r="170" spans="1:13" ht="15">
      <c r="A170" s="232"/>
      <c r="B170" s="232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33"/>
    </row>
    <row r="171" spans="1:13" ht="15">
      <c r="A171" s="232"/>
      <c r="B171" s="232"/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  <c r="M171" s="233"/>
    </row>
    <row r="172" spans="1:13" ht="15">
      <c r="A172" s="232"/>
      <c r="B172" s="232"/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33"/>
    </row>
    <row r="173" spans="1:13" ht="15">
      <c r="A173" s="232"/>
      <c r="B173" s="232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33"/>
    </row>
    <row r="174" spans="1:13" ht="15">
      <c r="A174" s="232"/>
      <c r="B174" s="232"/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33"/>
    </row>
    <row r="175" spans="1:13" ht="15">
      <c r="A175" s="232"/>
      <c r="B175" s="232"/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33"/>
    </row>
    <row r="176" spans="1:13" ht="15">
      <c r="A176" s="232"/>
      <c r="B176" s="232"/>
      <c r="C176" s="243"/>
      <c r="D176" s="243"/>
      <c r="E176" s="243"/>
      <c r="F176" s="243"/>
      <c r="G176" s="243"/>
      <c r="H176" s="243"/>
      <c r="I176" s="243"/>
      <c r="J176" s="243"/>
      <c r="K176" s="243"/>
      <c r="L176" s="243"/>
      <c r="M176" s="233"/>
    </row>
    <row r="177" spans="1:13" ht="15">
      <c r="A177" s="232"/>
      <c r="B177" s="232"/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33"/>
    </row>
    <row r="178" spans="1:13" ht="15">
      <c r="A178" s="232"/>
      <c r="B178" s="232"/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  <c r="M178" s="233"/>
    </row>
    <row r="179" spans="1:13" ht="15">
      <c r="A179" s="232"/>
      <c r="B179" s="232"/>
      <c r="C179" s="243"/>
      <c r="D179" s="243"/>
      <c r="E179" s="243"/>
      <c r="F179" s="243"/>
      <c r="G179" s="243"/>
      <c r="H179" s="243"/>
      <c r="I179" s="243"/>
      <c r="J179" s="243"/>
      <c r="K179" s="243"/>
      <c r="L179" s="243"/>
      <c r="M179" s="233"/>
    </row>
    <row r="180" spans="1:13" ht="15">
      <c r="A180" s="232"/>
      <c r="B180" s="232"/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  <c r="M180" s="233"/>
    </row>
    <row r="181" spans="1:13" ht="15">
      <c r="A181" s="232"/>
      <c r="B181" s="232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33"/>
    </row>
    <row r="182" spans="1:13" ht="15">
      <c r="A182" s="232"/>
      <c r="B182" s="232"/>
      <c r="C182" s="243"/>
      <c r="D182" s="243"/>
      <c r="E182" s="243"/>
      <c r="F182" s="243"/>
      <c r="G182" s="243"/>
      <c r="H182" s="243"/>
      <c r="I182" s="243"/>
      <c r="J182" s="243"/>
      <c r="K182" s="243"/>
      <c r="L182" s="243"/>
      <c r="M182" s="233"/>
    </row>
    <row r="183" spans="1:13" ht="15">
      <c r="A183" s="232"/>
      <c r="B183" s="232"/>
      <c r="C183" s="243"/>
      <c r="D183" s="243"/>
      <c r="E183" s="243"/>
      <c r="F183" s="243"/>
      <c r="G183" s="243"/>
      <c r="H183" s="243"/>
      <c r="I183" s="243"/>
      <c r="J183" s="243"/>
      <c r="K183" s="243"/>
      <c r="L183" s="243"/>
      <c r="M183" s="233"/>
    </row>
    <row r="184" spans="1:13" ht="15">
      <c r="A184" s="232"/>
      <c r="B184" s="232"/>
      <c r="C184" s="243"/>
      <c r="D184" s="243"/>
      <c r="E184" s="243"/>
      <c r="F184" s="243"/>
      <c r="G184" s="243"/>
      <c r="H184" s="243"/>
      <c r="I184" s="243"/>
      <c r="J184" s="243"/>
      <c r="K184" s="243"/>
      <c r="L184" s="243"/>
      <c r="M184" s="233"/>
    </row>
    <row r="185" spans="1:13" ht="15">
      <c r="A185" s="232"/>
      <c r="B185" s="232"/>
      <c r="C185" s="243"/>
      <c r="D185" s="243"/>
      <c r="E185" s="243"/>
      <c r="F185" s="243"/>
      <c r="G185" s="243"/>
      <c r="H185" s="243"/>
      <c r="I185" s="243"/>
      <c r="J185" s="243"/>
      <c r="K185" s="243"/>
      <c r="L185" s="243"/>
      <c r="M185" s="233"/>
    </row>
    <row r="186" spans="1:13" ht="15">
      <c r="A186" s="232"/>
      <c r="B186" s="232"/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33"/>
    </row>
    <row r="187" spans="1:13" ht="15">
      <c r="A187" s="232"/>
      <c r="B187" s="232"/>
      <c r="C187" s="243"/>
      <c r="D187" s="243"/>
      <c r="E187" s="243"/>
      <c r="F187" s="243"/>
      <c r="G187" s="243"/>
      <c r="H187" s="243"/>
      <c r="I187" s="243"/>
      <c r="J187" s="243"/>
      <c r="K187" s="243"/>
      <c r="L187" s="243"/>
      <c r="M187" s="233"/>
    </row>
    <row r="188" spans="1:13" ht="15">
      <c r="A188" s="232"/>
      <c r="B188" s="232"/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33"/>
    </row>
    <row r="189" spans="1:13" ht="15">
      <c r="A189" s="232"/>
      <c r="B189" s="232"/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33"/>
    </row>
    <row r="190" spans="1:13" ht="15">
      <c r="A190" s="232"/>
      <c r="B190" s="232"/>
      <c r="C190" s="243"/>
      <c r="D190" s="243"/>
      <c r="E190" s="243"/>
      <c r="F190" s="243"/>
      <c r="G190" s="243"/>
      <c r="H190" s="243"/>
      <c r="I190" s="243"/>
      <c r="J190" s="243"/>
      <c r="K190" s="243"/>
      <c r="L190" s="243"/>
      <c r="M190" s="233"/>
    </row>
    <row r="191" spans="1:13" ht="15">
      <c r="A191" s="232"/>
      <c r="B191" s="232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33"/>
    </row>
    <row r="192" spans="1:13" ht="15">
      <c r="A192" s="232"/>
      <c r="B192" s="232"/>
      <c r="C192" s="243"/>
      <c r="D192" s="243"/>
      <c r="E192" s="243"/>
      <c r="F192" s="243"/>
      <c r="G192" s="243"/>
      <c r="H192" s="243"/>
      <c r="I192" s="243"/>
      <c r="J192" s="243"/>
      <c r="K192" s="243"/>
      <c r="L192" s="243"/>
      <c r="M192" s="233"/>
    </row>
    <row r="193" spans="1:13" ht="15">
      <c r="A193" s="232"/>
      <c r="B193" s="232"/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  <c r="M193" s="233"/>
    </row>
    <row r="194" spans="1:13" ht="15">
      <c r="A194" s="232"/>
      <c r="B194" s="232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33"/>
    </row>
    <row r="195" spans="1:13" ht="15">
      <c r="A195" s="232"/>
      <c r="B195" s="232"/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33"/>
    </row>
    <row r="196" spans="1:13" ht="15">
      <c r="A196" s="232"/>
      <c r="B196" s="232"/>
      <c r="C196" s="243"/>
      <c r="D196" s="243"/>
      <c r="E196" s="243"/>
      <c r="F196" s="243"/>
      <c r="G196" s="243"/>
      <c r="H196" s="243"/>
      <c r="I196" s="243"/>
      <c r="J196" s="243"/>
      <c r="K196" s="243"/>
      <c r="L196" s="243"/>
      <c r="M196" s="233"/>
    </row>
    <row r="197" spans="1:13" ht="15">
      <c r="A197" s="232"/>
      <c r="B197" s="232"/>
      <c r="C197" s="243"/>
      <c r="D197" s="243"/>
      <c r="E197" s="243"/>
      <c r="F197" s="243"/>
      <c r="G197" s="243"/>
      <c r="H197" s="243"/>
      <c r="I197" s="243"/>
      <c r="J197" s="243"/>
      <c r="K197" s="243"/>
      <c r="L197" s="243"/>
      <c r="M197" s="233"/>
    </row>
    <row r="198" spans="1:13" ht="15">
      <c r="A198" s="232"/>
      <c r="B198" s="232"/>
      <c r="C198" s="243"/>
      <c r="D198" s="243"/>
      <c r="E198" s="243"/>
      <c r="F198" s="243"/>
      <c r="G198" s="243"/>
      <c r="H198" s="243"/>
      <c r="I198" s="243"/>
      <c r="J198" s="243"/>
      <c r="K198" s="243"/>
      <c r="L198" s="243"/>
      <c r="M198" s="233"/>
    </row>
    <row r="199" spans="1:13" ht="15">
      <c r="A199" s="232"/>
      <c r="B199" s="232"/>
      <c r="C199" s="243"/>
      <c r="D199" s="243"/>
      <c r="E199" s="243"/>
      <c r="F199" s="243"/>
      <c r="G199" s="243"/>
      <c r="H199" s="243"/>
      <c r="I199" s="243"/>
      <c r="J199" s="243"/>
      <c r="K199" s="243"/>
      <c r="L199" s="243"/>
      <c r="M199" s="233"/>
    </row>
    <row r="200" spans="1:13" ht="15">
      <c r="A200" s="232"/>
      <c r="B200" s="232"/>
      <c r="C200" s="243"/>
      <c r="D200" s="243"/>
      <c r="E200" s="243"/>
      <c r="F200" s="243"/>
      <c r="G200" s="243"/>
      <c r="H200" s="243"/>
      <c r="I200" s="243"/>
      <c r="J200" s="243"/>
      <c r="K200" s="243"/>
      <c r="L200" s="243"/>
      <c r="M200" s="233"/>
    </row>
    <row r="201" spans="1:13" ht="15">
      <c r="A201" s="232"/>
      <c r="B201" s="232"/>
      <c r="C201" s="243"/>
      <c r="D201" s="243"/>
      <c r="E201" s="243"/>
      <c r="F201" s="243"/>
      <c r="G201" s="243"/>
      <c r="H201" s="243"/>
      <c r="I201" s="243"/>
      <c r="J201" s="243"/>
      <c r="K201" s="243"/>
      <c r="L201" s="243"/>
      <c r="M201" s="233"/>
    </row>
    <row r="202" spans="1:13" ht="15">
      <c r="A202" s="232"/>
      <c r="B202" s="232"/>
      <c r="C202" s="243"/>
      <c r="D202" s="243"/>
      <c r="E202" s="243"/>
      <c r="F202" s="243"/>
      <c r="G202" s="243"/>
      <c r="H202" s="243"/>
      <c r="I202" s="243"/>
      <c r="J202" s="243"/>
      <c r="K202" s="243"/>
      <c r="L202" s="243"/>
      <c r="M202" s="233"/>
    </row>
    <row r="203" spans="1:13" ht="15">
      <c r="A203" s="232"/>
      <c r="B203" s="232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33"/>
    </row>
    <row r="204" spans="1:13" ht="15">
      <c r="A204" s="232"/>
      <c r="B204" s="232"/>
      <c r="C204" s="243"/>
      <c r="D204" s="243"/>
      <c r="E204" s="243"/>
      <c r="F204" s="243"/>
      <c r="G204" s="243"/>
      <c r="H204" s="243"/>
      <c r="I204" s="243"/>
      <c r="J204" s="243"/>
      <c r="K204" s="243"/>
      <c r="L204" s="243"/>
      <c r="M204" s="233"/>
    </row>
    <row r="205" spans="1:13" ht="15">
      <c r="A205" s="232"/>
      <c r="B205" s="232"/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33"/>
    </row>
    <row r="206" spans="1:13" ht="15">
      <c r="A206" s="232"/>
      <c r="B206" s="232"/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  <c r="M206" s="233"/>
    </row>
    <row r="207" spans="1:13" ht="15">
      <c r="A207" s="232"/>
      <c r="B207" s="232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33"/>
    </row>
    <row r="208" spans="1:13" ht="15">
      <c r="A208" s="232"/>
      <c r="B208" s="232"/>
      <c r="C208" s="243"/>
      <c r="D208" s="243"/>
      <c r="E208" s="243"/>
      <c r="F208" s="243"/>
      <c r="G208" s="243"/>
      <c r="H208" s="243"/>
      <c r="I208" s="243"/>
      <c r="J208" s="243"/>
      <c r="K208" s="243"/>
      <c r="L208" s="243"/>
      <c r="M208" s="233"/>
    </row>
    <row r="209" spans="1:13" ht="15">
      <c r="A209" s="232"/>
      <c r="B209" s="232"/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33"/>
    </row>
    <row r="210" spans="1:13" ht="15">
      <c r="A210" s="232"/>
      <c r="B210" s="232"/>
      <c r="C210" s="243"/>
      <c r="D210" s="243"/>
      <c r="E210" s="243"/>
      <c r="F210" s="243"/>
      <c r="G210" s="243"/>
      <c r="H210" s="243"/>
      <c r="I210" s="243"/>
      <c r="J210" s="243"/>
      <c r="K210" s="243"/>
      <c r="L210" s="243"/>
      <c r="M210" s="233"/>
    </row>
    <row r="211" spans="1:13" ht="15">
      <c r="A211" s="232"/>
      <c r="B211" s="232"/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  <c r="M211" s="233"/>
    </row>
    <row r="212" spans="1:13" ht="15">
      <c r="A212" s="232"/>
      <c r="B212" s="232"/>
      <c r="C212" s="243"/>
      <c r="D212" s="243"/>
      <c r="E212" s="243"/>
      <c r="F212" s="243"/>
      <c r="G212" s="243"/>
      <c r="H212" s="243"/>
      <c r="I212" s="243"/>
      <c r="J212" s="243"/>
      <c r="K212" s="243"/>
      <c r="L212" s="243"/>
      <c r="M212" s="233"/>
    </row>
    <row r="213" spans="1:13" ht="15">
      <c r="A213" s="232"/>
      <c r="B213" s="232"/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33"/>
    </row>
    <row r="214" spans="1:13" ht="15">
      <c r="A214" s="232"/>
      <c r="B214" s="232"/>
      <c r="C214" s="243"/>
      <c r="D214" s="243"/>
      <c r="E214" s="243"/>
      <c r="F214" s="243"/>
      <c r="G214" s="243"/>
      <c r="H214" s="243"/>
      <c r="I214" s="243"/>
      <c r="J214" s="243"/>
      <c r="K214" s="243"/>
      <c r="L214" s="243"/>
      <c r="M214" s="233"/>
    </row>
    <row r="215" spans="1:13" ht="15">
      <c r="A215" s="232"/>
      <c r="B215" s="232"/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33"/>
    </row>
    <row r="216" spans="1:13" ht="15">
      <c r="A216" s="232"/>
      <c r="B216" s="232"/>
      <c r="C216" s="243"/>
      <c r="D216" s="243"/>
      <c r="E216" s="243"/>
      <c r="F216" s="243"/>
      <c r="G216" s="243"/>
      <c r="H216" s="243"/>
      <c r="I216" s="243"/>
      <c r="J216" s="243"/>
      <c r="K216" s="243"/>
      <c r="L216" s="243"/>
      <c r="M216" s="233"/>
    </row>
    <row r="217" spans="1:13" ht="15">
      <c r="A217" s="232"/>
      <c r="B217" s="232"/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33"/>
    </row>
    <row r="218" spans="1:13" ht="15">
      <c r="A218" s="232"/>
      <c r="B218" s="232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33"/>
    </row>
    <row r="219" spans="1:13" ht="15">
      <c r="A219" s="232"/>
      <c r="B219" s="232"/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  <c r="M219" s="233"/>
    </row>
    <row r="220" spans="1:13" ht="15">
      <c r="A220" s="232"/>
      <c r="B220" s="232"/>
      <c r="C220" s="243"/>
      <c r="D220" s="243"/>
      <c r="E220" s="243"/>
      <c r="F220" s="243"/>
      <c r="G220" s="243"/>
      <c r="H220" s="243"/>
      <c r="I220" s="243"/>
      <c r="J220" s="243"/>
      <c r="K220" s="243"/>
      <c r="L220" s="243"/>
      <c r="M220" s="233"/>
    </row>
    <row r="221" spans="1:13" ht="15">
      <c r="A221" s="232"/>
      <c r="B221" s="232"/>
      <c r="C221" s="243"/>
      <c r="D221" s="243"/>
      <c r="E221" s="243"/>
      <c r="F221" s="243"/>
      <c r="G221" s="243"/>
      <c r="H221" s="243"/>
      <c r="I221" s="243"/>
      <c r="J221" s="243"/>
      <c r="K221" s="243"/>
      <c r="L221" s="243"/>
      <c r="M221" s="233"/>
    </row>
    <row r="222" spans="1:13" ht="15">
      <c r="A222" s="232"/>
      <c r="B222" s="232"/>
      <c r="C222" s="243"/>
      <c r="D222" s="243"/>
      <c r="E222" s="243"/>
      <c r="F222" s="243"/>
      <c r="G222" s="243"/>
      <c r="H222" s="243"/>
      <c r="I222" s="243"/>
      <c r="J222" s="243"/>
      <c r="K222" s="243"/>
      <c r="L222" s="243"/>
      <c r="M222" s="233"/>
    </row>
    <row r="223" spans="1:13" ht="15">
      <c r="A223" s="232"/>
      <c r="B223" s="232"/>
      <c r="C223" s="243"/>
      <c r="D223" s="243"/>
      <c r="E223" s="243"/>
      <c r="F223" s="243"/>
      <c r="G223" s="243"/>
      <c r="H223" s="243"/>
      <c r="I223" s="243"/>
      <c r="J223" s="243"/>
      <c r="K223" s="243"/>
      <c r="L223" s="243"/>
      <c r="M223" s="233"/>
    </row>
    <row r="224" spans="1:13" ht="15">
      <c r="A224" s="232"/>
      <c r="B224" s="232"/>
      <c r="C224" s="243"/>
      <c r="D224" s="243"/>
      <c r="E224" s="243"/>
      <c r="F224" s="243"/>
      <c r="G224" s="243"/>
      <c r="H224" s="243"/>
      <c r="I224" s="243"/>
      <c r="J224" s="243"/>
      <c r="K224" s="243"/>
      <c r="L224" s="243"/>
      <c r="M224" s="233"/>
    </row>
    <row r="225" spans="1:13" ht="15">
      <c r="A225" s="232"/>
      <c r="B225" s="232"/>
      <c r="C225" s="243"/>
      <c r="D225" s="243"/>
      <c r="E225" s="243"/>
      <c r="F225" s="243"/>
      <c r="G225" s="243"/>
      <c r="H225" s="243"/>
      <c r="I225" s="243"/>
      <c r="J225" s="243"/>
      <c r="K225" s="243"/>
      <c r="L225" s="243"/>
      <c r="M225" s="233"/>
    </row>
    <row r="226" spans="1:13" ht="15">
      <c r="A226" s="232"/>
      <c r="B226" s="232"/>
      <c r="C226" s="243"/>
      <c r="D226" s="243"/>
      <c r="E226" s="243"/>
      <c r="F226" s="243"/>
      <c r="G226" s="243"/>
      <c r="H226" s="243"/>
      <c r="I226" s="243"/>
      <c r="J226" s="243"/>
      <c r="K226" s="243"/>
      <c r="L226" s="243"/>
      <c r="M226" s="233"/>
    </row>
    <row r="227" spans="1:13" ht="15">
      <c r="A227" s="232"/>
      <c r="B227" s="232"/>
      <c r="C227" s="243"/>
      <c r="D227" s="243"/>
      <c r="E227" s="243"/>
      <c r="F227" s="243"/>
      <c r="G227" s="243"/>
      <c r="H227" s="243"/>
      <c r="I227" s="243"/>
      <c r="J227" s="243"/>
      <c r="K227" s="243"/>
      <c r="L227" s="243"/>
      <c r="M227" s="233"/>
    </row>
    <row r="228" spans="1:13" ht="15">
      <c r="A228" s="232"/>
      <c r="B228" s="232"/>
      <c r="C228" s="243"/>
      <c r="D228" s="243"/>
      <c r="E228" s="243"/>
      <c r="F228" s="243"/>
      <c r="G228" s="243"/>
      <c r="H228" s="243"/>
      <c r="I228" s="243"/>
      <c r="J228" s="243"/>
      <c r="K228" s="243"/>
      <c r="L228" s="243"/>
      <c r="M228" s="233"/>
    </row>
    <row r="229" spans="1:13" ht="15">
      <c r="A229" s="232"/>
      <c r="B229" s="232"/>
      <c r="C229" s="243"/>
      <c r="D229" s="243"/>
      <c r="E229" s="243"/>
      <c r="F229" s="243"/>
      <c r="G229" s="243"/>
      <c r="H229" s="243"/>
      <c r="I229" s="243"/>
      <c r="J229" s="243"/>
      <c r="K229" s="243"/>
      <c r="L229" s="243"/>
      <c r="M229" s="233"/>
    </row>
    <row r="230" spans="1:13" ht="15">
      <c r="A230" s="232"/>
      <c r="B230" s="232"/>
      <c r="C230" s="243"/>
      <c r="D230" s="243"/>
      <c r="E230" s="243"/>
      <c r="F230" s="243"/>
      <c r="G230" s="243"/>
      <c r="H230" s="243"/>
      <c r="I230" s="243"/>
      <c r="J230" s="243"/>
      <c r="K230" s="243"/>
      <c r="L230" s="243"/>
      <c r="M230" s="233"/>
    </row>
    <row r="231" spans="1:13" ht="15">
      <c r="A231" s="232"/>
      <c r="B231" s="232"/>
      <c r="C231" s="243"/>
      <c r="D231" s="243"/>
      <c r="E231" s="243"/>
      <c r="F231" s="243"/>
      <c r="G231" s="243"/>
      <c r="H231" s="243"/>
      <c r="I231" s="243"/>
      <c r="J231" s="243"/>
      <c r="K231" s="243"/>
      <c r="L231" s="243"/>
      <c r="M231" s="233"/>
    </row>
    <row r="232" spans="1:13" ht="15">
      <c r="A232" s="232"/>
      <c r="B232" s="232"/>
      <c r="C232" s="243"/>
      <c r="D232" s="243"/>
      <c r="E232" s="243"/>
      <c r="F232" s="243"/>
      <c r="G232" s="243"/>
      <c r="H232" s="243"/>
      <c r="I232" s="243"/>
      <c r="J232" s="243"/>
      <c r="K232" s="243"/>
      <c r="L232" s="243"/>
      <c r="M232" s="233"/>
    </row>
    <row r="233" spans="1:13" ht="15">
      <c r="A233" s="232"/>
      <c r="B233" s="232"/>
      <c r="C233" s="243"/>
      <c r="D233" s="243"/>
      <c r="E233" s="243"/>
      <c r="F233" s="243"/>
      <c r="G233" s="243"/>
      <c r="H233" s="243"/>
      <c r="I233" s="243"/>
      <c r="J233" s="243"/>
      <c r="K233" s="243"/>
      <c r="L233" s="243"/>
      <c r="M233" s="233"/>
    </row>
    <row r="234" spans="1:13" ht="15">
      <c r="A234" s="232"/>
      <c r="B234" s="232"/>
      <c r="C234" s="243"/>
      <c r="D234" s="243"/>
      <c r="E234" s="243"/>
      <c r="F234" s="243"/>
      <c r="G234" s="243"/>
      <c r="H234" s="243"/>
      <c r="I234" s="243"/>
      <c r="J234" s="243"/>
      <c r="K234" s="243"/>
      <c r="L234" s="243"/>
      <c r="M234" s="233"/>
    </row>
    <row r="235" spans="1:13" ht="15">
      <c r="A235" s="232"/>
      <c r="B235" s="232"/>
      <c r="C235" s="243"/>
      <c r="D235" s="243"/>
      <c r="E235" s="243"/>
      <c r="F235" s="243"/>
      <c r="G235" s="243"/>
      <c r="H235" s="243"/>
      <c r="I235" s="243"/>
      <c r="J235" s="243"/>
      <c r="K235" s="243"/>
      <c r="L235" s="243"/>
      <c r="M235" s="233"/>
    </row>
    <row r="236" spans="1:13" ht="15">
      <c r="A236" s="232"/>
      <c r="B236" s="232"/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  <c r="M236" s="233"/>
    </row>
    <row r="237" spans="1:13" ht="15">
      <c r="A237" s="232"/>
      <c r="B237" s="232"/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  <c r="M237" s="233"/>
    </row>
    <row r="238" spans="1:13" ht="15">
      <c r="A238" s="232"/>
      <c r="B238" s="232"/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  <c r="M238" s="233"/>
    </row>
    <row r="239" spans="1:13" ht="15">
      <c r="A239" s="232"/>
      <c r="B239" s="232"/>
      <c r="C239" s="243"/>
      <c r="D239" s="243"/>
      <c r="E239" s="243"/>
      <c r="F239" s="243"/>
      <c r="G239" s="243"/>
      <c r="H239" s="243"/>
      <c r="I239" s="243"/>
      <c r="J239" s="243"/>
      <c r="K239" s="243"/>
      <c r="L239" s="243"/>
      <c r="M239" s="233"/>
    </row>
    <row r="240" spans="1:13" ht="15">
      <c r="A240" s="232"/>
      <c r="B240" s="232"/>
      <c r="C240" s="243"/>
      <c r="D240" s="243"/>
      <c r="E240" s="243"/>
      <c r="F240" s="243"/>
      <c r="G240" s="243"/>
      <c r="H240" s="243"/>
      <c r="I240" s="243"/>
      <c r="J240" s="243"/>
      <c r="K240" s="243"/>
      <c r="L240" s="243"/>
      <c r="M240" s="233"/>
    </row>
    <row r="241" spans="1:13" ht="15">
      <c r="A241" s="232"/>
      <c r="B241" s="232"/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  <c r="M241" s="233"/>
    </row>
    <row r="242" spans="1:13" ht="15">
      <c r="A242" s="232"/>
      <c r="B242" s="232"/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  <c r="M242" s="233"/>
    </row>
    <row r="243" spans="1:13" ht="15">
      <c r="A243" s="232"/>
      <c r="B243" s="232"/>
      <c r="C243" s="243"/>
      <c r="D243" s="243"/>
      <c r="E243" s="243"/>
      <c r="F243" s="243"/>
      <c r="G243" s="243"/>
      <c r="H243" s="243"/>
      <c r="I243" s="243"/>
      <c r="J243" s="243"/>
      <c r="K243" s="243"/>
      <c r="L243" s="243"/>
      <c r="M243" s="233"/>
    </row>
    <row r="244" spans="1:13" ht="15">
      <c r="A244" s="232"/>
      <c r="B244" s="232"/>
      <c r="C244" s="243"/>
      <c r="D244" s="243"/>
      <c r="E244" s="243"/>
      <c r="F244" s="243"/>
      <c r="G244" s="243"/>
      <c r="H244" s="243"/>
      <c r="I244" s="243"/>
      <c r="J244" s="243"/>
      <c r="K244" s="243"/>
      <c r="L244" s="243"/>
      <c r="M244" s="233"/>
    </row>
    <row r="245" spans="1:13" ht="15">
      <c r="A245" s="232"/>
      <c r="B245" s="232"/>
      <c r="C245" s="243"/>
      <c r="D245" s="243"/>
      <c r="E245" s="243"/>
      <c r="F245" s="243"/>
      <c r="G245" s="243"/>
      <c r="H245" s="243"/>
      <c r="I245" s="243"/>
      <c r="J245" s="243"/>
      <c r="K245" s="243"/>
      <c r="L245" s="243"/>
      <c r="M245" s="233"/>
    </row>
    <row r="246" spans="1:13" ht="15">
      <c r="A246" s="232"/>
      <c r="B246" s="232"/>
      <c r="C246" s="243"/>
      <c r="D246" s="243"/>
      <c r="E246" s="243"/>
      <c r="F246" s="243"/>
      <c r="G246" s="243"/>
      <c r="H246" s="243"/>
      <c r="I246" s="243"/>
      <c r="J246" s="243"/>
      <c r="K246" s="243"/>
      <c r="L246" s="243"/>
      <c r="M246" s="233"/>
    </row>
    <row r="247" spans="1:13" ht="15">
      <c r="A247" s="232"/>
      <c r="B247" s="232"/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233"/>
    </row>
    <row r="248" spans="1:13" ht="15">
      <c r="A248" s="232"/>
      <c r="B248" s="232"/>
      <c r="C248" s="243"/>
      <c r="D248" s="243"/>
      <c r="E248" s="243"/>
      <c r="F248" s="243"/>
      <c r="G248" s="243"/>
      <c r="H248" s="243"/>
      <c r="I248" s="243"/>
      <c r="J248" s="243"/>
      <c r="K248" s="243"/>
      <c r="L248" s="243"/>
      <c r="M248" s="233"/>
    </row>
    <row r="249" spans="1:13" ht="15">
      <c r="A249" s="232"/>
      <c r="B249" s="232"/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  <c r="M249" s="233"/>
    </row>
    <row r="250" spans="1:13" ht="15">
      <c r="A250" s="232"/>
      <c r="B250" s="232"/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33"/>
    </row>
    <row r="251" spans="1:13" ht="15">
      <c r="A251" s="232"/>
      <c r="B251" s="232"/>
      <c r="C251" s="243"/>
      <c r="D251" s="243"/>
      <c r="E251" s="243"/>
      <c r="F251" s="243"/>
      <c r="G251" s="243"/>
      <c r="H251" s="243"/>
      <c r="I251" s="243"/>
      <c r="J251" s="243"/>
      <c r="K251" s="243"/>
      <c r="L251" s="243"/>
      <c r="M251" s="233"/>
    </row>
    <row r="252" spans="1:13" ht="15">
      <c r="A252" s="232"/>
      <c r="B252" s="232"/>
      <c r="C252" s="243"/>
      <c r="D252" s="243"/>
      <c r="E252" s="243"/>
      <c r="F252" s="243"/>
      <c r="G252" s="243"/>
      <c r="H252" s="243"/>
      <c r="I252" s="243"/>
      <c r="J252" s="243"/>
      <c r="K252" s="243"/>
      <c r="L252" s="243"/>
      <c r="M252" s="233"/>
    </row>
    <row r="253" spans="1:13" ht="15">
      <c r="A253" s="232"/>
      <c r="B253" s="232"/>
      <c r="C253" s="243"/>
      <c r="D253" s="243"/>
      <c r="E253" s="243"/>
      <c r="F253" s="243"/>
      <c r="G253" s="243"/>
      <c r="H253" s="243"/>
      <c r="I253" s="243"/>
      <c r="J253" s="243"/>
      <c r="K253" s="243"/>
      <c r="L253" s="243"/>
      <c r="M253" s="233"/>
    </row>
    <row r="254" spans="1:13" ht="15">
      <c r="A254" s="232"/>
      <c r="B254" s="232"/>
      <c r="C254" s="243"/>
      <c r="D254" s="243"/>
      <c r="E254" s="243"/>
      <c r="F254" s="243"/>
      <c r="G254" s="243"/>
      <c r="H254" s="243"/>
      <c r="I254" s="243"/>
      <c r="J254" s="243"/>
      <c r="K254" s="243"/>
      <c r="L254" s="243"/>
      <c r="M254" s="233"/>
    </row>
    <row r="255" spans="1:13" ht="15">
      <c r="A255" s="232"/>
      <c r="B255" s="232"/>
      <c r="C255" s="243"/>
      <c r="D255" s="243"/>
      <c r="E255" s="243"/>
      <c r="F255" s="243"/>
      <c r="G255" s="243"/>
      <c r="H255" s="243"/>
      <c r="I255" s="243"/>
      <c r="J255" s="243"/>
      <c r="K255" s="243"/>
      <c r="L255" s="243"/>
      <c r="M255" s="233"/>
    </row>
    <row r="256" spans="1:13" ht="15">
      <c r="A256" s="232"/>
      <c r="B256" s="232"/>
      <c r="C256" s="243"/>
      <c r="D256" s="243"/>
      <c r="E256" s="243"/>
      <c r="F256" s="243"/>
      <c r="G256" s="243"/>
      <c r="H256" s="243"/>
      <c r="I256" s="243"/>
      <c r="J256" s="243"/>
      <c r="K256" s="243"/>
      <c r="L256" s="243"/>
      <c r="M256" s="233"/>
    </row>
    <row r="257" spans="1:13" ht="15">
      <c r="A257" s="232"/>
      <c r="B257" s="232"/>
      <c r="C257" s="243"/>
      <c r="D257" s="243"/>
      <c r="E257" s="243"/>
      <c r="F257" s="243"/>
      <c r="G257" s="243"/>
      <c r="H257" s="243"/>
      <c r="I257" s="243"/>
      <c r="J257" s="243"/>
      <c r="K257" s="243"/>
      <c r="L257" s="243"/>
      <c r="M257" s="233"/>
    </row>
    <row r="258" spans="1:13" ht="15">
      <c r="A258" s="232"/>
      <c r="B258" s="232"/>
      <c r="C258" s="243"/>
      <c r="D258" s="243"/>
      <c r="E258" s="243"/>
      <c r="F258" s="243"/>
      <c r="G258" s="243"/>
      <c r="H258" s="243"/>
      <c r="I258" s="243"/>
      <c r="J258" s="243"/>
      <c r="K258" s="243"/>
      <c r="L258" s="243"/>
      <c r="M258" s="233"/>
    </row>
    <row r="259" spans="1:13" ht="15">
      <c r="A259" s="232"/>
      <c r="B259" s="232"/>
      <c r="C259" s="243"/>
      <c r="D259" s="243"/>
      <c r="E259" s="243"/>
      <c r="F259" s="243"/>
      <c r="G259" s="243"/>
      <c r="H259" s="243"/>
      <c r="I259" s="243"/>
      <c r="J259" s="243"/>
      <c r="K259" s="243"/>
      <c r="L259" s="243"/>
      <c r="M259" s="233"/>
    </row>
    <row r="260" spans="1:13" ht="15">
      <c r="A260" s="232"/>
      <c r="B260" s="232"/>
      <c r="C260" s="243"/>
      <c r="D260" s="243"/>
      <c r="E260" s="243"/>
      <c r="F260" s="243"/>
      <c r="G260" s="243"/>
      <c r="H260" s="243"/>
      <c r="I260" s="243"/>
      <c r="J260" s="243"/>
      <c r="K260" s="243"/>
      <c r="L260" s="243"/>
      <c r="M260" s="233"/>
    </row>
    <row r="261" spans="1:13" ht="15">
      <c r="A261" s="232"/>
      <c r="B261" s="232"/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  <c r="M261" s="233"/>
    </row>
    <row r="262" spans="1:13" ht="15">
      <c r="A262" s="232"/>
      <c r="B262" s="232"/>
      <c r="C262" s="243"/>
      <c r="D262" s="243"/>
      <c r="E262" s="243"/>
      <c r="F262" s="243"/>
      <c r="G262" s="243"/>
      <c r="H262" s="243"/>
      <c r="I262" s="243"/>
      <c r="J262" s="243"/>
      <c r="K262" s="243"/>
      <c r="L262" s="243"/>
      <c r="M262" s="233"/>
    </row>
  </sheetData>
  <sheetProtection/>
  <mergeCells count="12">
    <mergeCell ref="C3:L3"/>
    <mergeCell ref="B3:B5"/>
    <mergeCell ref="A3:A5"/>
    <mergeCell ref="C4:D4"/>
    <mergeCell ref="E4:F4"/>
    <mergeCell ref="G4:H4"/>
    <mergeCell ref="A54:B54"/>
    <mergeCell ref="A1:M1"/>
    <mergeCell ref="A2:M2"/>
    <mergeCell ref="I4:J4"/>
    <mergeCell ref="K4:L4"/>
    <mergeCell ref="M3:M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8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7.7109375" style="245" customWidth="1"/>
    <col min="2" max="2" width="59.28125" style="245" customWidth="1"/>
    <col min="3" max="6" width="13.140625" style="245" hidden="1" customWidth="1"/>
    <col min="7" max="13" width="13.140625" style="245" customWidth="1"/>
    <col min="14" max="16384" width="9.140625" style="245" customWidth="1"/>
  </cols>
  <sheetData>
    <row r="1" spans="1:13" ht="24.75" customHeight="1" thickBot="1" thickTop="1">
      <c r="A1" s="270" t="s">
        <v>608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2"/>
    </row>
    <row r="2" spans="1:13" ht="24.75" customHeight="1" thickBot="1" thickTop="1">
      <c r="A2" s="270" t="s">
        <v>648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2"/>
    </row>
    <row r="3" spans="1:13" ht="24.75" customHeight="1" thickBot="1" thickTop="1">
      <c r="A3" s="300" t="s">
        <v>508</v>
      </c>
      <c r="B3" s="353" t="s">
        <v>509</v>
      </c>
      <c r="C3" s="295" t="s">
        <v>48</v>
      </c>
      <c r="D3" s="286"/>
      <c r="E3" s="286"/>
      <c r="F3" s="286"/>
      <c r="G3" s="286"/>
      <c r="H3" s="286"/>
      <c r="I3" s="286"/>
      <c r="J3" s="286"/>
      <c r="K3" s="286"/>
      <c r="L3" s="287"/>
      <c r="M3" s="283" t="s">
        <v>616</v>
      </c>
    </row>
    <row r="4" spans="1:13" ht="24.75" customHeight="1">
      <c r="A4" s="301"/>
      <c r="B4" s="292"/>
      <c r="C4" s="280">
        <v>2012</v>
      </c>
      <c r="D4" s="281"/>
      <c r="E4" s="293">
        <v>2013</v>
      </c>
      <c r="F4" s="294"/>
      <c r="G4" s="293">
        <v>2014</v>
      </c>
      <c r="H4" s="294"/>
      <c r="I4" s="288">
        <v>2015</v>
      </c>
      <c r="J4" s="289"/>
      <c r="K4" s="293">
        <v>2016</v>
      </c>
      <c r="L4" s="294"/>
      <c r="M4" s="278"/>
    </row>
    <row r="5" spans="1:13" ht="24.75" customHeight="1" thickBot="1">
      <c r="A5" s="302"/>
      <c r="B5" s="354"/>
      <c r="C5" s="8" t="s">
        <v>50</v>
      </c>
      <c r="D5" s="135" t="s">
        <v>49</v>
      </c>
      <c r="E5" s="26" t="s">
        <v>50</v>
      </c>
      <c r="F5" s="147" t="s">
        <v>49</v>
      </c>
      <c r="G5" s="26" t="s">
        <v>50</v>
      </c>
      <c r="H5" s="147" t="s">
        <v>49</v>
      </c>
      <c r="I5" s="8" t="s">
        <v>50</v>
      </c>
      <c r="J5" s="9" t="s">
        <v>49</v>
      </c>
      <c r="K5" s="8" t="s">
        <v>50</v>
      </c>
      <c r="L5" s="135" t="s">
        <v>49</v>
      </c>
      <c r="M5" s="279"/>
    </row>
    <row r="6" spans="1:16" ht="15.75" thickBot="1">
      <c r="A6" s="174" t="s">
        <v>323</v>
      </c>
      <c r="B6" s="136" t="s">
        <v>510</v>
      </c>
      <c r="C6" s="137">
        <v>142</v>
      </c>
      <c r="D6" s="99">
        <v>0.060580204778156996</v>
      </c>
      <c r="E6" s="137">
        <v>171</v>
      </c>
      <c r="F6" s="85">
        <v>0.07160804020100503</v>
      </c>
      <c r="G6" s="137">
        <v>30</v>
      </c>
      <c r="H6" s="85">
        <v>0.0351288056206089</v>
      </c>
      <c r="I6" s="137">
        <v>38</v>
      </c>
      <c r="J6" s="148">
        <v>0.037109375</v>
      </c>
      <c r="K6" s="137">
        <v>37</v>
      </c>
      <c r="L6" s="99">
        <v>0.041248606465997775</v>
      </c>
      <c r="M6" s="118">
        <v>-0.02631578947368421</v>
      </c>
      <c r="N6" s="248"/>
      <c r="P6" s="256"/>
    </row>
    <row r="7" spans="1:16" ht="15">
      <c r="A7" s="170">
        <v>10</v>
      </c>
      <c r="B7" s="138" t="s">
        <v>511</v>
      </c>
      <c r="C7" s="139">
        <v>189</v>
      </c>
      <c r="D7" s="149">
        <v>0.08063139931740615</v>
      </c>
      <c r="E7" s="139">
        <v>121</v>
      </c>
      <c r="F7" s="113">
        <v>0.05067001675041876</v>
      </c>
      <c r="G7" s="139">
        <v>31</v>
      </c>
      <c r="H7" s="113">
        <v>0.03629976580796253</v>
      </c>
      <c r="I7" s="139">
        <v>26</v>
      </c>
      <c r="J7" s="150">
        <v>0.025390625</v>
      </c>
      <c r="K7" s="139">
        <v>13</v>
      </c>
      <c r="L7" s="149">
        <v>0.014492753623188406</v>
      </c>
      <c r="M7" s="190">
        <v>-0.5</v>
      </c>
      <c r="N7" s="248"/>
      <c r="P7" s="256"/>
    </row>
    <row r="8" spans="1:16" ht="15">
      <c r="A8" s="171">
        <v>11</v>
      </c>
      <c r="B8" s="175" t="s">
        <v>512</v>
      </c>
      <c r="C8" s="32">
        <v>505</v>
      </c>
      <c r="D8" s="35">
        <v>0.21544368600682595</v>
      </c>
      <c r="E8" s="32">
        <v>590</v>
      </c>
      <c r="F8" s="14">
        <v>0.24706867671691793</v>
      </c>
      <c r="G8" s="32">
        <v>248</v>
      </c>
      <c r="H8" s="14">
        <v>0.2903981264637002</v>
      </c>
      <c r="I8" s="32">
        <v>285</v>
      </c>
      <c r="J8" s="33">
        <v>0.2783203125</v>
      </c>
      <c r="K8" s="32">
        <v>281</v>
      </c>
      <c r="L8" s="35">
        <v>0.3132664437012263</v>
      </c>
      <c r="M8" s="191">
        <v>-0.014035087719298246</v>
      </c>
      <c r="N8" s="248"/>
      <c r="P8" s="256"/>
    </row>
    <row r="9" spans="1:16" ht="15">
      <c r="A9" s="171">
        <v>12</v>
      </c>
      <c r="B9" s="175" t="s">
        <v>513</v>
      </c>
      <c r="C9" s="32">
        <v>38</v>
      </c>
      <c r="D9" s="35">
        <v>0.016211604095563138</v>
      </c>
      <c r="E9" s="32">
        <v>55</v>
      </c>
      <c r="F9" s="14">
        <v>0.023031825795644893</v>
      </c>
      <c r="G9" s="32">
        <v>13</v>
      </c>
      <c r="H9" s="14">
        <v>0.01522248243559719</v>
      </c>
      <c r="I9" s="32">
        <v>11</v>
      </c>
      <c r="J9" s="33">
        <v>0.0107421875</v>
      </c>
      <c r="K9" s="32">
        <v>10</v>
      </c>
      <c r="L9" s="35">
        <v>0.011148272017837236</v>
      </c>
      <c r="M9" s="191">
        <v>-0.09090909090909091</v>
      </c>
      <c r="N9" s="248"/>
      <c r="P9" s="256"/>
    </row>
    <row r="10" spans="1:16" ht="15">
      <c r="A10" s="171">
        <v>13</v>
      </c>
      <c r="B10" s="175" t="s">
        <v>514</v>
      </c>
      <c r="C10" s="32">
        <v>1</v>
      </c>
      <c r="D10" s="35">
        <v>0.0004266211604095563</v>
      </c>
      <c r="E10" s="32">
        <v>2</v>
      </c>
      <c r="F10" s="14">
        <v>0.0008375209380234506</v>
      </c>
      <c r="G10" s="32">
        <v>1</v>
      </c>
      <c r="H10" s="14">
        <v>0.00117096018735363</v>
      </c>
      <c r="I10" s="32">
        <v>2</v>
      </c>
      <c r="J10" s="33">
        <v>0.001953125</v>
      </c>
      <c r="K10" s="32">
        <v>0</v>
      </c>
      <c r="L10" s="35">
        <v>0</v>
      </c>
      <c r="M10" s="191">
        <v>-1</v>
      </c>
      <c r="N10" s="248"/>
      <c r="P10" s="256"/>
    </row>
    <row r="11" spans="1:16" ht="15.75" thickBot="1">
      <c r="A11" s="172">
        <v>19</v>
      </c>
      <c r="B11" s="176" t="s">
        <v>515</v>
      </c>
      <c r="C11" s="48">
        <v>14</v>
      </c>
      <c r="D11" s="58">
        <v>0.005972696245733789</v>
      </c>
      <c r="E11" s="48">
        <v>11</v>
      </c>
      <c r="F11" s="18">
        <v>0.0046063651591289785</v>
      </c>
      <c r="G11" s="48">
        <v>5</v>
      </c>
      <c r="H11" s="18">
        <v>0.005854800936768151</v>
      </c>
      <c r="I11" s="48">
        <v>5</v>
      </c>
      <c r="J11" s="49">
        <v>0.0048828125</v>
      </c>
      <c r="K11" s="48">
        <v>2</v>
      </c>
      <c r="L11" s="58">
        <v>0.0022296544035674474</v>
      </c>
      <c r="M11" s="192">
        <v>-0.6</v>
      </c>
      <c r="N11" s="248"/>
      <c r="P11" s="256"/>
    </row>
    <row r="12" spans="1:16" ht="15">
      <c r="A12" s="170">
        <v>20</v>
      </c>
      <c r="B12" s="138" t="s">
        <v>516</v>
      </c>
      <c r="C12" s="139">
        <v>69</v>
      </c>
      <c r="D12" s="149">
        <v>0.029436860068259386</v>
      </c>
      <c r="E12" s="139">
        <v>70</v>
      </c>
      <c r="F12" s="113">
        <v>0.02931323283082077</v>
      </c>
      <c r="G12" s="139">
        <v>22</v>
      </c>
      <c r="H12" s="113">
        <v>0.02576112412177986</v>
      </c>
      <c r="I12" s="139">
        <v>19</v>
      </c>
      <c r="J12" s="150">
        <v>0.0185546875</v>
      </c>
      <c r="K12" s="139">
        <v>21</v>
      </c>
      <c r="L12" s="149">
        <v>0.023411371237458192</v>
      </c>
      <c r="M12" s="190">
        <v>0.10526315789473684</v>
      </c>
      <c r="N12" s="248"/>
      <c r="P12" s="256"/>
    </row>
    <row r="13" spans="1:16" ht="15">
      <c r="A13" s="171">
        <v>21</v>
      </c>
      <c r="B13" s="175" t="s">
        <v>517</v>
      </c>
      <c r="C13" s="32">
        <v>50</v>
      </c>
      <c r="D13" s="35">
        <v>0.021331058020477817</v>
      </c>
      <c r="E13" s="32">
        <v>71</v>
      </c>
      <c r="F13" s="14">
        <v>0.029731993299832497</v>
      </c>
      <c r="G13" s="32">
        <v>17</v>
      </c>
      <c r="H13" s="14">
        <v>0.01990632318501171</v>
      </c>
      <c r="I13" s="32">
        <v>18</v>
      </c>
      <c r="J13" s="33">
        <v>0.017578125</v>
      </c>
      <c r="K13" s="32">
        <v>16</v>
      </c>
      <c r="L13" s="35">
        <v>0.01783723522853958</v>
      </c>
      <c r="M13" s="191">
        <v>-0.1111111111111111</v>
      </c>
      <c r="N13" s="248"/>
      <c r="P13" s="256"/>
    </row>
    <row r="14" spans="1:16" ht="15">
      <c r="A14" s="171">
        <v>22</v>
      </c>
      <c r="B14" s="175" t="s">
        <v>518</v>
      </c>
      <c r="C14" s="32">
        <v>3</v>
      </c>
      <c r="D14" s="35">
        <v>0.001279863481228669</v>
      </c>
      <c r="E14" s="32">
        <v>6</v>
      </c>
      <c r="F14" s="14">
        <v>0.002512562814070352</v>
      </c>
      <c r="G14" s="32">
        <v>1</v>
      </c>
      <c r="H14" s="14">
        <v>0.00117096018735363</v>
      </c>
      <c r="I14" s="32">
        <v>2</v>
      </c>
      <c r="J14" s="33">
        <v>0.001953125</v>
      </c>
      <c r="K14" s="32">
        <v>1</v>
      </c>
      <c r="L14" s="35">
        <v>0.0011148272017837237</v>
      </c>
      <c r="M14" s="191">
        <v>-0.5</v>
      </c>
      <c r="N14" s="248"/>
      <c r="P14" s="256"/>
    </row>
    <row r="15" spans="1:16" ht="15.75" thickBot="1">
      <c r="A15" s="172">
        <v>29</v>
      </c>
      <c r="B15" s="176" t="s">
        <v>519</v>
      </c>
      <c r="C15" s="48">
        <v>4</v>
      </c>
      <c r="D15" s="58">
        <v>0.0017064846416382253</v>
      </c>
      <c r="E15" s="48">
        <v>8</v>
      </c>
      <c r="F15" s="18">
        <v>0.0033500837520938024</v>
      </c>
      <c r="G15" s="48">
        <v>1</v>
      </c>
      <c r="H15" s="18">
        <v>0.00117096018735363</v>
      </c>
      <c r="I15" s="48">
        <v>3</v>
      </c>
      <c r="J15" s="49">
        <v>0.0029296875</v>
      </c>
      <c r="K15" s="48">
        <v>3</v>
      </c>
      <c r="L15" s="58">
        <v>0.0033444816053511705</v>
      </c>
      <c r="M15" s="192">
        <v>0</v>
      </c>
      <c r="N15" s="248"/>
      <c r="P15" s="256"/>
    </row>
    <row r="16" spans="1:16" ht="15">
      <c r="A16" s="170">
        <v>30</v>
      </c>
      <c r="B16" s="138" t="s">
        <v>520</v>
      </c>
      <c r="C16" s="139">
        <v>240</v>
      </c>
      <c r="D16" s="149">
        <v>0.10238907849829351</v>
      </c>
      <c r="E16" s="139">
        <v>239</v>
      </c>
      <c r="F16" s="113">
        <v>0.10008375209380234</v>
      </c>
      <c r="G16" s="139">
        <v>89</v>
      </c>
      <c r="H16" s="113">
        <v>0.10421545667447309</v>
      </c>
      <c r="I16" s="139">
        <v>142</v>
      </c>
      <c r="J16" s="150">
        <v>0.138671875</v>
      </c>
      <c r="K16" s="139">
        <v>80</v>
      </c>
      <c r="L16" s="149">
        <v>0.08918617614269789</v>
      </c>
      <c r="M16" s="190">
        <v>-0.43661971830985913</v>
      </c>
      <c r="N16" s="248"/>
      <c r="P16" s="256"/>
    </row>
    <row r="17" spans="1:16" ht="15">
      <c r="A17" s="171">
        <v>31</v>
      </c>
      <c r="B17" s="175" t="s">
        <v>521</v>
      </c>
      <c r="C17" s="32">
        <v>55</v>
      </c>
      <c r="D17" s="35">
        <v>0.023464163822525596</v>
      </c>
      <c r="E17" s="32">
        <v>38</v>
      </c>
      <c r="F17" s="14">
        <v>0.015912897822445562</v>
      </c>
      <c r="G17" s="32">
        <v>20</v>
      </c>
      <c r="H17" s="14">
        <v>0.023419203747072605</v>
      </c>
      <c r="I17" s="32">
        <v>10</v>
      </c>
      <c r="J17" s="33">
        <v>0.009765625</v>
      </c>
      <c r="K17" s="32">
        <v>9</v>
      </c>
      <c r="L17" s="35">
        <v>0.010033444816053512</v>
      </c>
      <c r="M17" s="191">
        <v>-0.1</v>
      </c>
      <c r="N17" s="248"/>
      <c r="P17" s="256"/>
    </row>
    <row r="18" spans="1:16" ht="15">
      <c r="A18" s="171">
        <v>32</v>
      </c>
      <c r="B18" s="175" t="s">
        <v>522</v>
      </c>
      <c r="C18" s="32">
        <v>329</v>
      </c>
      <c r="D18" s="35">
        <v>0.14035836177474403</v>
      </c>
      <c r="E18" s="32">
        <v>332</v>
      </c>
      <c r="F18" s="14">
        <v>0.1390284757118928</v>
      </c>
      <c r="G18" s="32">
        <v>69</v>
      </c>
      <c r="H18" s="14">
        <v>0.08079625292740047</v>
      </c>
      <c r="I18" s="32">
        <v>95</v>
      </c>
      <c r="J18" s="33">
        <v>0.0927734375</v>
      </c>
      <c r="K18" s="32">
        <v>77</v>
      </c>
      <c r="L18" s="35">
        <v>0.0858416945373467</v>
      </c>
      <c r="M18" s="191">
        <v>-0.18947368421052632</v>
      </c>
      <c r="N18" s="248"/>
      <c r="P18" s="256"/>
    </row>
    <row r="19" spans="1:16" ht="15.75" thickBot="1">
      <c r="A19" s="172">
        <v>39</v>
      </c>
      <c r="B19" s="176" t="s">
        <v>523</v>
      </c>
      <c r="C19" s="48">
        <v>79</v>
      </c>
      <c r="D19" s="58">
        <v>0.03370307167235495</v>
      </c>
      <c r="E19" s="48">
        <v>90</v>
      </c>
      <c r="F19" s="18">
        <v>0.03768844221105527</v>
      </c>
      <c r="G19" s="48">
        <v>27</v>
      </c>
      <c r="H19" s="18">
        <v>0.03161592505854801</v>
      </c>
      <c r="I19" s="48">
        <v>42</v>
      </c>
      <c r="J19" s="49">
        <v>0.041015625</v>
      </c>
      <c r="K19" s="48">
        <v>60</v>
      </c>
      <c r="L19" s="58">
        <v>0.06688963210702341</v>
      </c>
      <c r="M19" s="192">
        <v>0.42857142857142855</v>
      </c>
      <c r="N19" s="248"/>
      <c r="P19" s="256"/>
    </row>
    <row r="20" spans="1:16" ht="15">
      <c r="A20" s="170">
        <v>40</v>
      </c>
      <c r="B20" s="138" t="s">
        <v>524</v>
      </c>
      <c r="C20" s="139">
        <v>2</v>
      </c>
      <c r="D20" s="149">
        <v>0.0008532423208191126</v>
      </c>
      <c r="E20" s="139">
        <v>2</v>
      </c>
      <c r="F20" s="113">
        <v>0.0008375209380234506</v>
      </c>
      <c r="G20" s="139">
        <v>0</v>
      </c>
      <c r="H20" s="113">
        <v>0</v>
      </c>
      <c r="I20" s="139">
        <v>0</v>
      </c>
      <c r="J20" s="150">
        <v>0</v>
      </c>
      <c r="K20" s="139">
        <v>0</v>
      </c>
      <c r="L20" s="149">
        <v>0</v>
      </c>
      <c r="M20" s="190">
        <v>0</v>
      </c>
      <c r="N20" s="248"/>
      <c r="P20" s="256"/>
    </row>
    <row r="21" spans="1:14" ht="15.75" thickBot="1">
      <c r="A21" s="172">
        <v>41</v>
      </c>
      <c r="B21" s="176" t="s">
        <v>525</v>
      </c>
      <c r="C21" s="48">
        <v>1</v>
      </c>
      <c r="D21" s="58">
        <v>0.0004266211604095563</v>
      </c>
      <c r="E21" s="48">
        <v>0</v>
      </c>
      <c r="F21" s="18">
        <v>0</v>
      </c>
      <c r="G21" s="48">
        <v>1</v>
      </c>
      <c r="H21" s="18">
        <v>0.00117096018735363</v>
      </c>
      <c r="I21" s="48">
        <v>1</v>
      </c>
      <c r="J21" s="49">
        <v>0.0009765625</v>
      </c>
      <c r="K21" s="48">
        <v>0</v>
      </c>
      <c r="L21" s="58">
        <v>0</v>
      </c>
      <c r="M21" s="192">
        <v>-1</v>
      </c>
      <c r="N21" s="248"/>
    </row>
    <row r="22" spans="1:16" ht="15">
      <c r="A22" s="170">
        <v>50</v>
      </c>
      <c r="B22" s="138" t="s">
        <v>526</v>
      </c>
      <c r="C22" s="139">
        <v>167</v>
      </c>
      <c r="D22" s="149">
        <v>0.07124573378839591</v>
      </c>
      <c r="E22" s="139">
        <v>144</v>
      </c>
      <c r="F22" s="113">
        <v>0.06030150753768844</v>
      </c>
      <c r="G22" s="139">
        <v>58</v>
      </c>
      <c r="H22" s="113">
        <v>0.06791569086651054</v>
      </c>
      <c r="I22" s="139">
        <v>56</v>
      </c>
      <c r="J22" s="150">
        <v>0.0546875</v>
      </c>
      <c r="K22" s="139">
        <v>48</v>
      </c>
      <c r="L22" s="149">
        <v>0.05351170568561873</v>
      </c>
      <c r="M22" s="190">
        <v>-0.14285714285714285</v>
      </c>
      <c r="N22" s="248"/>
      <c r="P22" s="256"/>
    </row>
    <row r="23" spans="1:16" ht="15">
      <c r="A23" s="171">
        <v>51</v>
      </c>
      <c r="B23" s="175" t="s">
        <v>526</v>
      </c>
      <c r="C23" s="32">
        <v>55</v>
      </c>
      <c r="D23" s="35">
        <v>0.023464163822525596</v>
      </c>
      <c r="E23" s="32">
        <v>55</v>
      </c>
      <c r="F23" s="14">
        <v>0.023031825795644893</v>
      </c>
      <c r="G23" s="32">
        <v>43</v>
      </c>
      <c r="H23" s="14">
        <v>0.05035128805620609</v>
      </c>
      <c r="I23" s="32">
        <v>45</v>
      </c>
      <c r="J23" s="33">
        <v>0.0439453125</v>
      </c>
      <c r="K23" s="32">
        <v>38</v>
      </c>
      <c r="L23" s="35">
        <v>0.042363433667781496</v>
      </c>
      <c r="M23" s="191">
        <v>-0.15555555555555556</v>
      </c>
      <c r="N23" s="248"/>
      <c r="P23" s="256"/>
    </row>
    <row r="24" spans="1:16" ht="15">
      <c r="A24" s="171">
        <v>52</v>
      </c>
      <c r="B24" s="175" t="s">
        <v>527</v>
      </c>
      <c r="C24" s="32">
        <v>51</v>
      </c>
      <c r="D24" s="35">
        <v>0.021757679180887373</v>
      </c>
      <c r="E24" s="32">
        <v>58</v>
      </c>
      <c r="F24" s="14">
        <v>0.024288107202680067</v>
      </c>
      <c r="G24" s="32">
        <v>20</v>
      </c>
      <c r="H24" s="14">
        <v>0.023419203747072605</v>
      </c>
      <c r="I24" s="32">
        <v>21</v>
      </c>
      <c r="J24" s="33">
        <v>0.0205078125</v>
      </c>
      <c r="K24" s="32">
        <v>15</v>
      </c>
      <c r="L24" s="35">
        <v>0.016722408026755852</v>
      </c>
      <c r="M24" s="191">
        <v>-0.2857142857142857</v>
      </c>
      <c r="N24" s="248"/>
      <c r="P24" s="256"/>
    </row>
    <row r="25" spans="1:14" ht="42.75">
      <c r="A25" s="171">
        <v>53</v>
      </c>
      <c r="B25" s="175" t="s">
        <v>528</v>
      </c>
      <c r="C25" s="32">
        <v>1</v>
      </c>
      <c r="D25" s="35">
        <v>0.0004266211604095563</v>
      </c>
      <c r="E25" s="32">
        <v>5</v>
      </c>
      <c r="F25" s="14">
        <v>0.0020938023450586263</v>
      </c>
      <c r="G25" s="32">
        <v>0</v>
      </c>
      <c r="H25" s="14">
        <v>0</v>
      </c>
      <c r="I25" s="32">
        <v>0</v>
      </c>
      <c r="J25" s="33">
        <v>0</v>
      </c>
      <c r="K25" s="32">
        <v>1</v>
      </c>
      <c r="L25" s="35">
        <v>0.0011148272017837237</v>
      </c>
      <c r="M25" s="191">
        <v>0</v>
      </c>
      <c r="N25" s="248"/>
    </row>
    <row r="26" spans="1:16" ht="15">
      <c r="A26" s="171">
        <v>54</v>
      </c>
      <c r="B26" s="175" t="s">
        <v>529</v>
      </c>
      <c r="C26" s="32">
        <v>0</v>
      </c>
      <c r="D26" s="35">
        <v>0</v>
      </c>
      <c r="E26" s="32">
        <v>1</v>
      </c>
      <c r="F26" s="14">
        <v>0.0004187604690117253</v>
      </c>
      <c r="G26" s="32">
        <v>0</v>
      </c>
      <c r="H26" s="14">
        <v>0</v>
      </c>
      <c r="I26" s="32">
        <v>0</v>
      </c>
      <c r="J26" s="33">
        <v>0</v>
      </c>
      <c r="K26" s="32">
        <v>0</v>
      </c>
      <c r="L26" s="35">
        <v>0</v>
      </c>
      <c r="M26" s="191">
        <v>0</v>
      </c>
      <c r="N26" s="248"/>
      <c r="P26" s="256"/>
    </row>
    <row r="27" spans="1:14" ht="29.25" thickBot="1">
      <c r="A27" s="177">
        <v>59</v>
      </c>
      <c r="B27" s="178" t="s">
        <v>530</v>
      </c>
      <c r="C27" s="48">
        <v>9</v>
      </c>
      <c r="D27" s="58">
        <v>0.0038395904436860067</v>
      </c>
      <c r="E27" s="48">
        <v>20</v>
      </c>
      <c r="F27" s="18">
        <v>0.008375209380234505</v>
      </c>
      <c r="G27" s="48">
        <v>12</v>
      </c>
      <c r="H27" s="18">
        <v>0.01405152224824356</v>
      </c>
      <c r="I27" s="48">
        <v>6</v>
      </c>
      <c r="J27" s="49">
        <v>0.005859375</v>
      </c>
      <c r="K27" s="48">
        <v>12</v>
      </c>
      <c r="L27" s="58">
        <v>0.013377926421404682</v>
      </c>
      <c r="M27" s="192">
        <v>1</v>
      </c>
      <c r="N27" s="248"/>
    </row>
    <row r="28" spans="1:14" ht="28.5">
      <c r="A28" s="170">
        <v>60</v>
      </c>
      <c r="B28" s="138" t="s">
        <v>531</v>
      </c>
      <c r="C28" s="139">
        <v>3</v>
      </c>
      <c r="D28" s="149">
        <v>0.001279863481228669</v>
      </c>
      <c r="E28" s="139">
        <v>1</v>
      </c>
      <c r="F28" s="113">
        <v>0.0004187604690117253</v>
      </c>
      <c r="G28" s="139">
        <v>1</v>
      </c>
      <c r="H28" s="113">
        <v>0.00117096018735363</v>
      </c>
      <c r="I28" s="139">
        <v>0</v>
      </c>
      <c r="J28" s="150">
        <v>0</v>
      </c>
      <c r="K28" s="139">
        <v>0</v>
      </c>
      <c r="L28" s="149">
        <v>0</v>
      </c>
      <c r="M28" s="190">
        <v>0</v>
      </c>
      <c r="N28" s="248"/>
    </row>
    <row r="29" spans="1:14" ht="28.5">
      <c r="A29" s="171">
        <v>61</v>
      </c>
      <c r="B29" s="175" t="s">
        <v>532</v>
      </c>
      <c r="C29" s="32">
        <v>3</v>
      </c>
      <c r="D29" s="35">
        <v>0.001279863481228669</v>
      </c>
      <c r="E29" s="32">
        <v>2</v>
      </c>
      <c r="F29" s="14">
        <v>0.0008375209380234506</v>
      </c>
      <c r="G29" s="32">
        <v>0</v>
      </c>
      <c r="H29" s="14">
        <v>0</v>
      </c>
      <c r="I29" s="32">
        <v>0</v>
      </c>
      <c r="J29" s="33">
        <v>0</v>
      </c>
      <c r="K29" s="32">
        <v>0</v>
      </c>
      <c r="L29" s="35">
        <v>0</v>
      </c>
      <c r="M29" s="191">
        <v>0</v>
      </c>
      <c r="N29" s="248"/>
    </row>
    <row r="30" spans="1:14" ht="15">
      <c r="A30" s="171">
        <v>62</v>
      </c>
      <c r="B30" s="175" t="s">
        <v>533</v>
      </c>
      <c r="C30" s="32">
        <v>0</v>
      </c>
      <c r="D30" s="35">
        <v>0</v>
      </c>
      <c r="E30" s="32">
        <v>0</v>
      </c>
      <c r="F30" s="14">
        <v>0</v>
      </c>
      <c r="G30" s="32">
        <v>0</v>
      </c>
      <c r="H30" s="14">
        <v>0</v>
      </c>
      <c r="I30" s="32">
        <v>0</v>
      </c>
      <c r="J30" s="33">
        <v>0</v>
      </c>
      <c r="K30" s="32">
        <v>1</v>
      </c>
      <c r="L30" s="35">
        <v>0.0011148272017837237</v>
      </c>
      <c r="M30" s="191">
        <v>0</v>
      </c>
      <c r="N30" s="248"/>
    </row>
    <row r="31" spans="1:14" ht="15">
      <c r="A31" s="171">
        <v>63</v>
      </c>
      <c r="B31" s="175" t="s">
        <v>534</v>
      </c>
      <c r="C31" s="32">
        <v>0</v>
      </c>
      <c r="D31" s="35">
        <v>0</v>
      </c>
      <c r="E31" s="32">
        <v>0</v>
      </c>
      <c r="F31" s="14">
        <v>0</v>
      </c>
      <c r="G31" s="32">
        <v>0</v>
      </c>
      <c r="H31" s="14">
        <v>0</v>
      </c>
      <c r="I31" s="32">
        <v>0</v>
      </c>
      <c r="J31" s="33">
        <v>0</v>
      </c>
      <c r="K31" s="32">
        <v>0</v>
      </c>
      <c r="L31" s="35">
        <v>0</v>
      </c>
      <c r="M31" s="191">
        <v>0</v>
      </c>
      <c r="N31" s="248"/>
    </row>
    <row r="32" spans="1:14" ht="29.25" thickBot="1">
      <c r="A32" s="172">
        <v>69</v>
      </c>
      <c r="B32" s="176" t="s">
        <v>535</v>
      </c>
      <c r="C32" s="48">
        <v>1</v>
      </c>
      <c r="D32" s="58">
        <v>0.0004266211604095563</v>
      </c>
      <c r="E32" s="48">
        <v>0</v>
      </c>
      <c r="F32" s="18">
        <v>0</v>
      </c>
      <c r="G32" s="48">
        <v>0</v>
      </c>
      <c r="H32" s="18">
        <v>0</v>
      </c>
      <c r="I32" s="48">
        <v>0</v>
      </c>
      <c r="J32" s="49">
        <v>0</v>
      </c>
      <c r="K32" s="48">
        <v>0</v>
      </c>
      <c r="L32" s="58">
        <v>0</v>
      </c>
      <c r="M32" s="192">
        <v>0</v>
      </c>
      <c r="N32" s="248"/>
    </row>
    <row r="33" spans="1:14" ht="15">
      <c r="A33" s="170">
        <v>70</v>
      </c>
      <c r="B33" s="138" t="s">
        <v>536</v>
      </c>
      <c r="C33" s="139">
        <v>1</v>
      </c>
      <c r="D33" s="149">
        <v>0.0004266211604095563</v>
      </c>
      <c r="E33" s="139">
        <v>0</v>
      </c>
      <c r="F33" s="113">
        <v>0</v>
      </c>
      <c r="G33" s="139">
        <v>0</v>
      </c>
      <c r="H33" s="113">
        <v>0</v>
      </c>
      <c r="I33" s="139">
        <v>0</v>
      </c>
      <c r="J33" s="150">
        <v>0</v>
      </c>
      <c r="K33" s="139">
        <v>0</v>
      </c>
      <c r="L33" s="149">
        <v>0</v>
      </c>
      <c r="M33" s="190">
        <v>0</v>
      </c>
      <c r="N33" s="248"/>
    </row>
    <row r="34" spans="1:14" ht="15">
      <c r="A34" s="171">
        <v>71</v>
      </c>
      <c r="B34" s="175" t="s">
        <v>537</v>
      </c>
      <c r="C34" s="32">
        <v>0</v>
      </c>
      <c r="D34" s="35">
        <v>0</v>
      </c>
      <c r="E34" s="32">
        <v>0</v>
      </c>
      <c r="F34" s="14">
        <v>0</v>
      </c>
      <c r="G34" s="32">
        <v>0</v>
      </c>
      <c r="H34" s="14">
        <v>0</v>
      </c>
      <c r="I34" s="32">
        <v>0</v>
      </c>
      <c r="J34" s="33">
        <v>0</v>
      </c>
      <c r="K34" s="32">
        <v>0</v>
      </c>
      <c r="L34" s="35">
        <v>0</v>
      </c>
      <c r="M34" s="191">
        <v>0</v>
      </c>
      <c r="N34" s="248"/>
    </row>
    <row r="35" spans="1:16" ht="15">
      <c r="A35" s="171">
        <v>72</v>
      </c>
      <c r="B35" s="175" t="s">
        <v>538</v>
      </c>
      <c r="C35" s="32">
        <v>0</v>
      </c>
      <c r="D35" s="35">
        <v>0</v>
      </c>
      <c r="E35" s="32">
        <v>0</v>
      </c>
      <c r="F35" s="14">
        <v>0</v>
      </c>
      <c r="G35" s="32">
        <v>1</v>
      </c>
      <c r="H35" s="14">
        <v>0.00117096018735363</v>
      </c>
      <c r="I35" s="32">
        <v>1</v>
      </c>
      <c r="J35" s="33">
        <v>0.0009765625</v>
      </c>
      <c r="K35" s="32">
        <v>0</v>
      </c>
      <c r="L35" s="35">
        <v>0</v>
      </c>
      <c r="M35" s="191">
        <v>-1</v>
      </c>
      <c r="N35" s="248"/>
      <c r="P35" s="256"/>
    </row>
    <row r="36" spans="1:16" ht="15.75" thickBot="1">
      <c r="A36" s="172">
        <v>79</v>
      </c>
      <c r="B36" s="176" t="s">
        <v>539</v>
      </c>
      <c r="C36" s="48">
        <v>0</v>
      </c>
      <c r="D36" s="58">
        <v>0</v>
      </c>
      <c r="E36" s="48">
        <v>0</v>
      </c>
      <c r="F36" s="18">
        <v>0</v>
      </c>
      <c r="G36" s="48">
        <v>0</v>
      </c>
      <c r="H36" s="18">
        <v>0</v>
      </c>
      <c r="I36" s="48">
        <v>0</v>
      </c>
      <c r="J36" s="49">
        <v>0</v>
      </c>
      <c r="K36" s="48">
        <v>0</v>
      </c>
      <c r="L36" s="58">
        <v>0</v>
      </c>
      <c r="M36" s="192">
        <v>0</v>
      </c>
      <c r="N36" s="248"/>
      <c r="P36" s="256"/>
    </row>
    <row r="37" spans="1:16" ht="15">
      <c r="A37" s="170">
        <v>80</v>
      </c>
      <c r="B37" s="138" t="s">
        <v>540</v>
      </c>
      <c r="C37" s="139">
        <v>0</v>
      </c>
      <c r="D37" s="149">
        <v>0</v>
      </c>
      <c r="E37" s="139">
        <v>0</v>
      </c>
      <c r="F37" s="113">
        <v>0</v>
      </c>
      <c r="G37" s="139">
        <v>0</v>
      </c>
      <c r="H37" s="113">
        <v>0</v>
      </c>
      <c r="I37" s="139">
        <v>0</v>
      </c>
      <c r="J37" s="150">
        <v>0</v>
      </c>
      <c r="K37" s="139">
        <v>0</v>
      </c>
      <c r="L37" s="149">
        <v>0</v>
      </c>
      <c r="M37" s="190">
        <v>0</v>
      </c>
      <c r="N37" s="248"/>
      <c r="P37" s="256"/>
    </row>
    <row r="38" spans="1:16" ht="15">
      <c r="A38" s="171">
        <v>81</v>
      </c>
      <c r="B38" s="175" t="s">
        <v>541</v>
      </c>
      <c r="C38" s="32">
        <v>0</v>
      </c>
      <c r="D38" s="35">
        <v>0</v>
      </c>
      <c r="E38" s="32">
        <v>0</v>
      </c>
      <c r="F38" s="14">
        <v>0</v>
      </c>
      <c r="G38" s="32">
        <v>0</v>
      </c>
      <c r="H38" s="14">
        <v>0</v>
      </c>
      <c r="I38" s="32">
        <v>0</v>
      </c>
      <c r="J38" s="33">
        <v>0</v>
      </c>
      <c r="K38" s="32">
        <v>0</v>
      </c>
      <c r="L38" s="35">
        <v>0</v>
      </c>
      <c r="M38" s="191">
        <v>0</v>
      </c>
      <c r="N38" s="248"/>
      <c r="P38" s="256"/>
    </row>
    <row r="39" spans="1:16" ht="15">
      <c r="A39" s="171">
        <v>82</v>
      </c>
      <c r="B39" s="175" t="s">
        <v>542</v>
      </c>
      <c r="C39" s="32">
        <v>0</v>
      </c>
      <c r="D39" s="35">
        <v>0</v>
      </c>
      <c r="E39" s="32">
        <v>0</v>
      </c>
      <c r="F39" s="14">
        <v>0</v>
      </c>
      <c r="G39" s="32">
        <v>0</v>
      </c>
      <c r="H39" s="14">
        <v>0</v>
      </c>
      <c r="I39" s="32">
        <v>0</v>
      </c>
      <c r="J39" s="33">
        <v>0</v>
      </c>
      <c r="K39" s="32">
        <v>0</v>
      </c>
      <c r="L39" s="35">
        <v>0</v>
      </c>
      <c r="M39" s="191">
        <v>0</v>
      </c>
      <c r="N39" s="248"/>
      <c r="P39" s="256"/>
    </row>
    <row r="40" spans="1:16" ht="15.75" thickBot="1">
      <c r="A40" s="172">
        <v>89</v>
      </c>
      <c r="B40" s="176" t="s">
        <v>543</v>
      </c>
      <c r="C40" s="48">
        <v>0</v>
      </c>
      <c r="D40" s="58">
        <v>0</v>
      </c>
      <c r="E40" s="48">
        <v>0</v>
      </c>
      <c r="F40" s="18">
        <v>0</v>
      </c>
      <c r="G40" s="48">
        <v>0</v>
      </c>
      <c r="H40" s="18">
        <v>0</v>
      </c>
      <c r="I40" s="48">
        <v>0</v>
      </c>
      <c r="J40" s="49">
        <v>0</v>
      </c>
      <c r="K40" s="48">
        <v>0</v>
      </c>
      <c r="L40" s="58">
        <v>0</v>
      </c>
      <c r="M40" s="192">
        <v>0</v>
      </c>
      <c r="N40" s="248"/>
      <c r="P40" s="256"/>
    </row>
    <row r="41" spans="1:16" ht="15">
      <c r="A41" s="170">
        <v>90</v>
      </c>
      <c r="B41" s="138" t="s">
        <v>544</v>
      </c>
      <c r="C41" s="139">
        <v>0</v>
      </c>
      <c r="D41" s="149">
        <v>0</v>
      </c>
      <c r="E41" s="139">
        <v>0</v>
      </c>
      <c r="F41" s="113">
        <v>0</v>
      </c>
      <c r="G41" s="139">
        <v>0</v>
      </c>
      <c r="H41" s="113">
        <v>0</v>
      </c>
      <c r="I41" s="139">
        <v>1</v>
      </c>
      <c r="J41" s="150">
        <v>0.0009765625</v>
      </c>
      <c r="K41" s="139">
        <v>0</v>
      </c>
      <c r="L41" s="149">
        <v>0</v>
      </c>
      <c r="M41" s="190">
        <v>-1</v>
      </c>
      <c r="N41" s="248"/>
      <c r="P41" s="256"/>
    </row>
    <row r="42" spans="1:16" ht="15">
      <c r="A42" s="171">
        <v>91</v>
      </c>
      <c r="B42" s="175" t="s">
        <v>545</v>
      </c>
      <c r="C42" s="32">
        <v>0</v>
      </c>
      <c r="D42" s="35">
        <v>0</v>
      </c>
      <c r="E42" s="32">
        <v>1</v>
      </c>
      <c r="F42" s="14">
        <v>0.0004187604690117253</v>
      </c>
      <c r="G42" s="32">
        <v>0</v>
      </c>
      <c r="H42" s="14">
        <v>0</v>
      </c>
      <c r="I42" s="32">
        <v>0</v>
      </c>
      <c r="J42" s="33">
        <v>0</v>
      </c>
      <c r="K42" s="32">
        <v>0</v>
      </c>
      <c r="L42" s="35">
        <v>0</v>
      </c>
      <c r="M42" s="191">
        <v>0</v>
      </c>
      <c r="N42" s="248"/>
      <c r="P42" s="256"/>
    </row>
    <row r="43" spans="1:16" ht="15">
      <c r="A43" s="171">
        <v>92</v>
      </c>
      <c r="B43" s="175" t="s">
        <v>546</v>
      </c>
      <c r="C43" s="32">
        <v>0</v>
      </c>
      <c r="D43" s="35">
        <v>0</v>
      </c>
      <c r="E43" s="32">
        <v>0</v>
      </c>
      <c r="F43" s="14">
        <v>0</v>
      </c>
      <c r="G43" s="32">
        <v>0</v>
      </c>
      <c r="H43" s="14">
        <v>0</v>
      </c>
      <c r="I43" s="32">
        <v>0</v>
      </c>
      <c r="J43" s="33">
        <v>0</v>
      </c>
      <c r="K43" s="32">
        <v>0</v>
      </c>
      <c r="L43" s="35">
        <v>0</v>
      </c>
      <c r="M43" s="191">
        <v>0</v>
      </c>
      <c r="N43" s="248"/>
      <c r="P43" s="256"/>
    </row>
    <row r="44" spans="1:14" ht="29.25" thickBot="1">
      <c r="A44" s="172">
        <v>99</v>
      </c>
      <c r="B44" s="176" t="s">
        <v>547</v>
      </c>
      <c r="C44" s="48">
        <v>2</v>
      </c>
      <c r="D44" s="58">
        <v>0.0008532423208191126</v>
      </c>
      <c r="E44" s="48">
        <v>0</v>
      </c>
      <c r="F44" s="18">
        <v>0</v>
      </c>
      <c r="G44" s="48">
        <v>1</v>
      </c>
      <c r="H44" s="18">
        <v>0.00117096018735363</v>
      </c>
      <c r="I44" s="48">
        <v>0</v>
      </c>
      <c r="J44" s="49">
        <v>0</v>
      </c>
      <c r="K44" s="48">
        <v>0</v>
      </c>
      <c r="L44" s="58">
        <v>0</v>
      </c>
      <c r="M44" s="192">
        <v>0</v>
      </c>
      <c r="N44" s="248"/>
    </row>
    <row r="45" spans="1:14" ht="28.5">
      <c r="A45" s="170">
        <v>100</v>
      </c>
      <c r="B45" s="138" t="s">
        <v>548</v>
      </c>
      <c r="C45" s="139">
        <v>0</v>
      </c>
      <c r="D45" s="149">
        <v>0</v>
      </c>
      <c r="E45" s="139">
        <v>0</v>
      </c>
      <c r="F45" s="113">
        <v>0</v>
      </c>
      <c r="G45" s="139">
        <v>0</v>
      </c>
      <c r="H45" s="113">
        <v>0</v>
      </c>
      <c r="I45" s="139">
        <v>0</v>
      </c>
      <c r="J45" s="150">
        <v>0</v>
      </c>
      <c r="K45" s="139">
        <v>0</v>
      </c>
      <c r="L45" s="149">
        <v>0</v>
      </c>
      <c r="M45" s="190">
        <v>0</v>
      </c>
      <c r="N45" s="248"/>
    </row>
    <row r="46" spans="1:14" ht="15">
      <c r="A46" s="171">
        <v>101</v>
      </c>
      <c r="B46" s="175" t="s">
        <v>549</v>
      </c>
      <c r="C46" s="32">
        <v>0</v>
      </c>
      <c r="D46" s="35">
        <v>0</v>
      </c>
      <c r="E46" s="32">
        <v>0</v>
      </c>
      <c r="F46" s="14">
        <v>0</v>
      </c>
      <c r="G46" s="32">
        <v>0</v>
      </c>
      <c r="H46" s="14">
        <v>0</v>
      </c>
      <c r="I46" s="32">
        <v>1</v>
      </c>
      <c r="J46" s="33">
        <v>0.0009765625</v>
      </c>
      <c r="K46" s="32">
        <v>0</v>
      </c>
      <c r="L46" s="35">
        <v>0</v>
      </c>
      <c r="M46" s="191">
        <v>-1</v>
      </c>
      <c r="N46" s="248"/>
    </row>
    <row r="47" spans="1:14" ht="15">
      <c r="A47" s="171">
        <v>102</v>
      </c>
      <c r="B47" s="175" t="s">
        <v>550</v>
      </c>
      <c r="C47" s="32">
        <v>0</v>
      </c>
      <c r="D47" s="35">
        <v>0</v>
      </c>
      <c r="E47" s="32">
        <v>0</v>
      </c>
      <c r="F47" s="14">
        <v>0</v>
      </c>
      <c r="G47" s="32">
        <v>0</v>
      </c>
      <c r="H47" s="14">
        <v>0</v>
      </c>
      <c r="I47" s="32">
        <v>0</v>
      </c>
      <c r="J47" s="33">
        <v>0</v>
      </c>
      <c r="K47" s="32">
        <v>0</v>
      </c>
      <c r="L47" s="35">
        <v>0</v>
      </c>
      <c r="M47" s="191">
        <v>0</v>
      </c>
      <c r="N47" s="248"/>
    </row>
    <row r="48" spans="1:14" ht="15">
      <c r="A48" s="171">
        <v>103</v>
      </c>
      <c r="B48" s="175" t="s">
        <v>551</v>
      </c>
      <c r="C48" s="32">
        <v>0</v>
      </c>
      <c r="D48" s="35">
        <v>0</v>
      </c>
      <c r="E48" s="32">
        <v>0</v>
      </c>
      <c r="F48" s="14">
        <v>0</v>
      </c>
      <c r="G48" s="32">
        <v>0</v>
      </c>
      <c r="H48" s="14">
        <v>0</v>
      </c>
      <c r="I48" s="32">
        <v>0</v>
      </c>
      <c r="J48" s="33">
        <v>0</v>
      </c>
      <c r="K48" s="32">
        <v>0</v>
      </c>
      <c r="L48" s="35">
        <v>0</v>
      </c>
      <c r="M48" s="191">
        <v>0</v>
      </c>
      <c r="N48" s="248"/>
    </row>
    <row r="49" spans="1:14" ht="29.25" thickBot="1">
      <c r="A49" s="172">
        <v>109</v>
      </c>
      <c r="B49" s="176" t="s">
        <v>552</v>
      </c>
      <c r="C49" s="48">
        <v>0</v>
      </c>
      <c r="D49" s="58">
        <v>0</v>
      </c>
      <c r="E49" s="48">
        <v>0</v>
      </c>
      <c r="F49" s="18">
        <v>0</v>
      </c>
      <c r="G49" s="48">
        <v>0</v>
      </c>
      <c r="H49" s="18">
        <v>0</v>
      </c>
      <c r="I49" s="48">
        <v>0</v>
      </c>
      <c r="J49" s="49">
        <v>0</v>
      </c>
      <c r="K49" s="48">
        <v>0</v>
      </c>
      <c r="L49" s="58">
        <v>0</v>
      </c>
      <c r="M49" s="192">
        <v>0</v>
      </c>
      <c r="N49" s="248"/>
    </row>
    <row r="50" spans="1:14" ht="15">
      <c r="A50" s="170">
        <v>110</v>
      </c>
      <c r="B50" s="138" t="s">
        <v>553</v>
      </c>
      <c r="C50" s="139">
        <v>32</v>
      </c>
      <c r="D50" s="149">
        <v>0.013651877133105802</v>
      </c>
      <c r="E50" s="139">
        <v>44</v>
      </c>
      <c r="F50" s="113">
        <v>0.018425460636515914</v>
      </c>
      <c r="G50" s="139">
        <v>32</v>
      </c>
      <c r="H50" s="113">
        <v>0.03747072599531616</v>
      </c>
      <c r="I50" s="139">
        <v>57</v>
      </c>
      <c r="J50" s="150">
        <v>0.0556640625</v>
      </c>
      <c r="K50" s="139">
        <v>33</v>
      </c>
      <c r="L50" s="149">
        <v>0.03678929765886288</v>
      </c>
      <c r="M50" s="190">
        <v>-0.42105263157894735</v>
      </c>
      <c r="N50" s="248"/>
    </row>
    <row r="51" spans="1:14" ht="15">
      <c r="A51" s="171">
        <v>111</v>
      </c>
      <c r="B51" s="175" t="s">
        <v>554</v>
      </c>
      <c r="C51" s="32">
        <v>32</v>
      </c>
      <c r="D51" s="35">
        <v>0.013651877133105802</v>
      </c>
      <c r="E51" s="32">
        <v>14</v>
      </c>
      <c r="F51" s="14">
        <v>0.005862646566164154</v>
      </c>
      <c r="G51" s="32">
        <v>11</v>
      </c>
      <c r="H51" s="14">
        <v>0.01288056206088993</v>
      </c>
      <c r="I51" s="32">
        <v>3</v>
      </c>
      <c r="J51" s="33">
        <v>0.0029296875</v>
      </c>
      <c r="K51" s="32">
        <v>3</v>
      </c>
      <c r="L51" s="35">
        <v>0.0033444816053511705</v>
      </c>
      <c r="M51" s="191">
        <v>0</v>
      </c>
      <c r="N51" s="248"/>
    </row>
    <row r="52" spans="1:14" ht="15">
      <c r="A52" s="171">
        <v>112</v>
      </c>
      <c r="B52" s="175" t="s">
        <v>555</v>
      </c>
      <c r="C52" s="32">
        <v>47</v>
      </c>
      <c r="D52" s="35">
        <v>0.020051194539249147</v>
      </c>
      <c r="E52" s="32">
        <v>32</v>
      </c>
      <c r="F52" s="14">
        <v>0.01340033500837521</v>
      </c>
      <c r="G52" s="32">
        <v>24</v>
      </c>
      <c r="H52" s="14">
        <v>0.02810304449648712</v>
      </c>
      <c r="I52" s="32">
        <v>12</v>
      </c>
      <c r="J52" s="33">
        <v>0.01171875</v>
      </c>
      <c r="K52" s="32">
        <v>34</v>
      </c>
      <c r="L52" s="35">
        <v>0.0379041248606466</v>
      </c>
      <c r="M52" s="191">
        <v>1.8333333333333333</v>
      </c>
      <c r="N52" s="248"/>
    </row>
    <row r="53" spans="1:14" ht="15.75" thickBot="1">
      <c r="A53" s="172">
        <v>119</v>
      </c>
      <c r="B53" s="176" t="s">
        <v>556</v>
      </c>
      <c r="C53" s="48">
        <v>10</v>
      </c>
      <c r="D53" s="58">
        <v>0.004266211604095563</v>
      </c>
      <c r="E53" s="48">
        <v>9</v>
      </c>
      <c r="F53" s="18">
        <v>0.0037688442211055275</v>
      </c>
      <c r="G53" s="48">
        <v>3</v>
      </c>
      <c r="H53" s="18">
        <v>0.00351288056206089</v>
      </c>
      <c r="I53" s="48">
        <v>9</v>
      </c>
      <c r="J53" s="49">
        <v>0.0087890625</v>
      </c>
      <c r="K53" s="48">
        <v>11</v>
      </c>
      <c r="L53" s="58">
        <v>0.012263099219620958</v>
      </c>
      <c r="M53" s="192">
        <v>0.2222222222222222</v>
      </c>
      <c r="N53" s="248"/>
    </row>
    <row r="54" spans="1:14" ht="15.75" thickBot="1">
      <c r="A54" s="179">
        <v>120</v>
      </c>
      <c r="B54" s="136" t="s">
        <v>557</v>
      </c>
      <c r="C54" s="137">
        <v>113</v>
      </c>
      <c r="D54" s="99">
        <v>0.048208191126279866</v>
      </c>
      <c r="E54" s="137">
        <v>111</v>
      </c>
      <c r="F54" s="85">
        <v>0.04648241206030151</v>
      </c>
      <c r="G54" s="137">
        <v>43</v>
      </c>
      <c r="H54" s="85">
        <v>0.05035128805620609</v>
      </c>
      <c r="I54" s="137">
        <v>85</v>
      </c>
      <c r="J54" s="148">
        <v>0.0830078125</v>
      </c>
      <c r="K54" s="137">
        <v>64</v>
      </c>
      <c r="L54" s="99">
        <v>0.07134894091415832</v>
      </c>
      <c r="M54" s="118">
        <v>-0.24705882352941178</v>
      </c>
      <c r="N54" s="248"/>
    </row>
    <row r="55" spans="1:14" ht="29.25" thickBot="1">
      <c r="A55" s="173">
        <v>999</v>
      </c>
      <c r="B55" s="145" t="s">
        <v>558</v>
      </c>
      <c r="C55" s="137">
        <v>96</v>
      </c>
      <c r="D55" s="99">
        <v>0.040955631399317405</v>
      </c>
      <c r="E55" s="137">
        <v>85</v>
      </c>
      <c r="F55" s="85">
        <v>0.03559463986599665</v>
      </c>
      <c r="G55" s="137">
        <v>30</v>
      </c>
      <c r="H55" s="85">
        <v>0.0351288056206089</v>
      </c>
      <c r="I55" s="137">
        <v>28</v>
      </c>
      <c r="J55" s="148">
        <v>0.02734375</v>
      </c>
      <c r="K55" s="137">
        <v>27</v>
      </c>
      <c r="L55" s="99">
        <v>0.030100334448160536</v>
      </c>
      <c r="M55" s="118">
        <v>-0.03571428571428571</v>
      </c>
      <c r="N55" s="248"/>
    </row>
    <row r="56" spans="1:14" ht="15.75" thickBot="1">
      <c r="A56" s="315" t="s">
        <v>93</v>
      </c>
      <c r="B56" s="352"/>
      <c r="C56" s="154">
        <v>2344</v>
      </c>
      <c r="D56" s="181">
        <v>1</v>
      </c>
      <c r="E56" s="154">
        <v>2388</v>
      </c>
      <c r="F56" s="182">
        <v>1</v>
      </c>
      <c r="G56" s="154">
        <v>854</v>
      </c>
      <c r="H56" s="182">
        <v>1</v>
      </c>
      <c r="I56" s="180">
        <v>1024</v>
      </c>
      <c r="J56" s="42">
        <v>1</v>
      </c>
      <c r="K56" s="154">
        <v>897</v>
      </c>
      <c r="L56" s="181">
        <v>1</v>
      </c>
      <c r="M56" s="196">
        <v>-0.1240234375</v>
      </c>
      <c r="N56" s="248"/>
    </row>
    <row r="58" spans="7:11" ht="15">
      <c r="G58" s="254"/>
      <c r="I58" s="254"/>
      <c r="K58" s="254"/>
    </row>
  </sheetData>
  <sheetProtection/>
  <mergeCells count="12">
    <mergeCell ref="B3:B5"/>
    <mergeCell ref="C3:L3"/>
    <mergeCell ref="M3:M5"/>
    <mergeCell ref="C4:D4"/>
    <mergeCell ref="E4:F4"/>
    <mergeCell ref="G4:H4"/>
    <mergeCell ref="A56:B56"/>
    <mergeCell ref="A1:M1"/>
    <mergeCell ref="A2:M2"/>
    <mergeCell ref="I4:J4"/>
    <mergeCell ref="K4:L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7.7109375" style="245" customWidth="1"/>
    <col min="2" max="2" width="46.57421875" style="245" bestFit="1" customWidth="1"/>
    <col min="3" max="6" width="13.8515625" style="245" hidden="1" customWidth="1"/>
    <col min="7" max="13" width="13.8515625" style="245" customWidth="1"/>
    <col min="14" max="16384" width="9.140625" style="245" customWidth="1"/>
  </cols>
  <sheetData>
    <row r="1" spans="1:13" ht="24.75" customHeight="1" thickBot="1" thickTop="1">
      <c r="A1" s="270" t="s">
        <v>609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2"/>
    </row>
    <row r="2" spans="1:13" ht="24.75" customHeight="1" thickBot="1" thickTop="1">
      <c r="A2" s="270" t="s">
        <v>649</v>
      </c>
      <c r="B2" s="357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2"/>
    </row>
    <row r="3" spans="1:13" ht="24.75" customHeight="1" thickBot="1" thickTop="1">
      <c r="A3" s="355" t="s">
        <v>559</v>
      </c>
      <c r="B3" s="358" t="s">
        <v>560</v>
      </c>
      <c r="C3" s="295" t="s">
        <v>48</v>
      </c>
      <c r="D3" s="286"/>
      <c r="E3" s="286"/>
      <c r="F3" s="286"/>
      <c r="G3" s="286"/>
      <c r="H3" s="286"/>
      <c r="I3" s="286"/>
      <c r="J3" s="286"/>
      <c r="K3" s="286"/>
      <c r="L3" s="286"/>
      <c r="M3" s="283" t="s">
        <v>614</v>
      </c>
    </row>
    <row r="4" spans="1:13" ht="24.75" customHeight="1">
      <c r="A4" s="290"/>
      <c r="B4" s="359"/>
      <c r="C4" s="293">
        <v>2012</v>
      </c>
      <c r="D4" s="296"/>
      <c r="E4" s="293">
        <v>2013</v>
      </c>
      <c r="F4" s="294"/>
      <c r="G4" s="293">
        <v>2014</v>
      </c>
      <c r="H4" s="294"/>
      <c r="I4" s="288">
        <v>2015</v>
      </c>
      <c r="J4" s="289"/>
      <c r="K4" s="293">
        <v>2016</v>
      </c>
      <c r="L4" s="296"/>
      <c r="M4" s="278"/>
    </row>
    <row r="5" spans="1:13" ht="24.75" customHeight="1" thickBot="1">
      <c r="A5" s="356"/>
      <c r="B5" s="360"/>
      <c r="C5" s="26" t="s">
        <v>50</v>
      </c>
      <c r="D5" s="25" t="s">
        <v>49</v>
      </c>
      <c r="E5" s="26" t="s">
        <v>50</v>
      </c>
      <c r="F5" s="27" t="s">
        <v>49</v>
      </c>
      <c r="G5" s="26" t="s">
        <v>50</v>
      </c>
      <c r="H5" s="27" t="s">
        <v>49</v>
      </c>
      <c r="I5" s="8" t="s">
        <v>50</v>
      </c>
      <c r="J5" s="9" t="s">
        <v>49</v>
      </c>
      <c r="K5" s="26" t="s">
        <v>50</v>
      </c>
      <c r="L5" s="25" t="s">
        <v>49</v>
      </c>
      <c r="M5" s="279"/>
    </row>
    <row r="6" spans="1:14" ht="29.25" thickBot="1">
      <c r="A6" s="174" t="s">
        <v>323</v>
      </c>
      <c r="B6" s="136" t="s">
        <v>561</v>
      </c>
      <c r="C6" s="137">
        <v>84</v>
      </c>
      <c r="D6" s="99">
        <v>0.03583617747440273</v>
      </c>
      <c r="E6" s="137">
        <v>97</v>
      </c>
      <c r="F6" s="85">
        <v>0.04061976549413735</v>
      </c>
      <c r="G6" s="137">
        <v>43</v>
      </c>
      <c r="H6" s="85">
        <v>0.05035128805620609</v>
      </c>
      <c r="I6" s="137">
        <v>30</v>
      </c>
      <c r="J6" s="99">
        <v>0.029296875</v>
      </c>
      <c r="K6" s="137">
        <v>33</v>
      </c>
      <c r="L6" s="99">
        <v>0.03678929765886288</v>
      </c>
      <c r="M6" s="118">
        <v>0.1</v>
      </c>
      <c r="N6" s="248"/>
    </row>
    <row r="7" spans="1:14" ht="15">
      <c r="A7" s="183" t="s">
        <v>150</v>
      </c>
      <c r="B7" s="138" t="s">
        <v>562</v>
      </c>
      <c r="C7" s="139">
        <v>87</v>
      </c>
      <c r="D7" s="149">
        <v>0.037116040955631396</v>
      </c>
      <c r="E7" s="139">
        <v>72</v>
      </c>
      <c r="F7" s="113">
        <v>0.03015075376884422</v>
      </c>
      <c r="G7" s="139">
        <v>19</v>
      </c>
      <c r="H7" s="113">
        <v>0.022248243559718973</v>
      </c>
      <c r="I7" s="139">
        <v>31</v>
      </c>
      <c r="J7" s="149">
        <v>0.0302734375</v>
      </c>
      <c r="K7" s="139">
        <v>32</v>
      </c>
      <c r="L7" s="149">
        <v>0.03567447045707916</v>
      </c>
      <c r="M7" s="190">
        <v>0.03225806451612903</v>
      </c>
      <c r="N7" s="248"/>
    </row>
    <row r="8" spans="1:14" ht="28.5">
      <c r="A8" s="184" t="s">
        <v>152</v>
      </c>
      <c r="B8" s="175" t="s">
        <v>563</v>
      </c>
      <c r="C8" s="32">
        <v>77</v>
      </c>
      <c r="D8" s="35">
        <v>0.03284982935153584</v>
      </c>
      <c r="E8" s="32">
        <v>72</v>
      </c>
      <c r="F8" s="14">
        <v>0.03015075376884422</v>
      </c>
      <c r="G8" s="32">
        <v>17</v>
      </c>
      <c r="H8" s="14">
        <v>0.01990632318501171</v>
      </c>
      <c r="I8" s="32">
        <v>16</v>
      </c>
      <c r="J8" s="35">
        <v>0.015625</v>
      </c>
      <c r="K8" s="32">
        <v>16</v>
      </c>
      <c r="L8" s="35">
        <v>0.01783723522853958</v>
      </c>
      <c r="M8" s="191">
        <v>0</v>
      </c>
      <c r="N8" s="248"/>
    </row>
    <row r="9" spans="1:14" ht="15">
      <c r="A9" s="184" t="s">
        <v>154</v>
      </c>
      <c r="B9" s="175" t="s">
        <v>564</v>
      </c>
      <c r="C9" s="32">
        <v>50</v>
      </c>
      <c r="D9" s="35">
        <v>0.021331058020477817</v>
      </c>
      <c r="E9" s="32">
        <v>46</v>
      </c>
      <c r="F9" s="14">
        <v>0.019262981574539362</v>
      </c>
      <c r="G9" s="32">
        <v>9</v>
      </c>
      <c r="H9" s="14">
        <v>0.010538641686182671</v>
      </c>
      <c r="I9" s="32">
        <v>8</v>
      </c>
      <c r="J9" s="35">
        <v>0.0078125</v>
      </c>
      <c r="K9" s="32">
        <v>12</v>
      </c>
      <c r="L9" s="35">
        <v>0.013377926421404682</v>
      </c>
      <c r="M9" s="191">
        <v>0.5</v>
      </c>
      <c r="N9" s="248"/>
    </row>
    <row r="10" spans="1:14" ht="15">
      <c r="A10" s="184" t="s">
        <v>156</v>
      </c>
      <c r="B10" s="175" t="s">
        <v>565</v>
      </c>
      <c r="C10" s="32">
        <v>15</v>
      </c>
      <c r="D10" s="35">
        <v>0.0063993174061433445</v>
      </c>
      <c r="E10" s="32">
        <v>17</v>
      </c>
      <c r="F10" s="14">
        <v>0.00711892797319933</v>
      </c>
      <c r="G10" s="32">
        <v>3</v>
      </c>
      <c r="H10" s="14">
        <v>0.00351288056206089</v>
      </c>
      <c r="I10" s="32">
        <v>6</v>
      </c>
      <c r="J10" s="35">
        <v>0.005859375</v>
      </c>
      <c r="K10" s="32">
        <v>4</v>
      </c>
      <c r="L10" s="35">
        <v>0.004459308807134895</v>
      </c>
      <c r="M10" s="191">
        <v>-0.3333333333333333</v>
      </c>
      <c r="N10" s="248"/>
    </row>
    <row r="11" spans="1:14" ht="15">
      <c r="A11" s="184" t="s">
        <v>158</v>
      </c>
      <c r="B11" s="175" t="s">
        <v>566</v>
      </c>
      <c r="C11" s="32">
        <v>3</v>
      </c>
      <c r="D11" s="35">
        <v>0.001279863481228669</v>
      </c>
      <c r="E11" s="32">
        <v>5</v>
      </c>
      <c r="F11" s="14">
        <v>0.0020938023450586263</v>
      </c>
      <c r="G11" s="32">
        <v>0</v>
      </c>
      <c r="H11" s="14">
        <v>0</v>
      </c>
      <c r="I11" s="32">
        <v>0</v>
      </c>
      <c r="J11" s="35">
        <v>0</v>
      </c>
      <c r="K11" s="32">
        <v>0</v>
      </c>
      <c r="L11" s="35">
        <v>0</v>
      </c>
      <c r="M11" s="191">
        <v>0</v>
      </c>
      <c r="N11" s="248"/>
    </row>
    <row r="12" spans="1:14" ht="15">
      <c r="A12" s="184" t="s">
        <v>160</v>
      </c>
      <c r="B12" s="175" t="s">
        <v>567</v>
      </c>
      <c r="C12" s="32">
        <v>5</v>
      </c>
      <c r="D12" s="35">
        <v>0.0021331058020477816</v>
      </c>
      <c r="E12" s="32">
        <v>11</v>
      </c>
      <c r="F12" s="14">
        <v>0.0046063651591289785</v>
      </c>
      <c r="G12" s="32">
        <v>1</v>
      </c>
      <c r="H12" s="14">
        <v>0.00117096018735363</v>
      </c>
      <c r="I12" s="32">
        <v>2</v>
      </c>
      <c r="J12" s="35">
        <v>0.001953125</v>
      </c>
      <c r="K12" s="32">
        <v>0</v>
      </c>
      <c r="L12" s="35">
        <v>0</v>
      </c>
      <c r="M12" s="191">
        <v>-1</v>
      </c>
      <c r="N12" s="248"/>
    </row>
    <row r="13" spans="1:14" ht="15">
      <c r="A13" s="184" t="s">
        <v>166</v>
      </c>
      <c r="B13" s="175" t="s">
        <v>568</v>
      </c>
      <c r="C13" s="32">
        <v>36</v>
      </c>
      <c r="D13" s="35">
        <v>0.015358361774744027</v>
      </c>
      <c r="E13" s="32">
        <v>20</v>
      </c>
      <c r="F13" s="14">
        <v>0.008375209380234505</v>
      </c>
      <c r="G13" s="32">
        <v>11</v>
      </c>
      <c r="H13" s="14">
        <v>0.01288056206088993</v>
      </c>
      <c r="I13" s="32">
        <v>12</v>
      </c>
      <c r="J13" s="35">
        <v>0.01171875</v>
      </c>
      <c r="K13" s="32">
        <v>10</v>
      </c>
      <c r="L13" s="35">
        <v>0.011148272017837236</v>
      </c>
      <c r="M13" s="191">
        <v>-0.16666666666666666</v>
      </c>
      <c r="N13" s="248"/>
    </row>
    <row r="14" spans="1:14" ht="15.75" thickBot="1">
      <c r="A14" s="185" t="s">
        <v>168</v>
      </c>
      <c r="B14" s="176" t="s">
        <v>569</v>
      </c>
      <c r="C14" s="48">
        <v>16</v>
      </c>
      <c r="D14" s="58">
        <v>0.006825938566552901</v>
      </c>
      <c r="E14" s="48">
        <v>9</v>
      </c>
      <c r="F14" s="18">
        <v>0.0037688442211055275</v>
      </c>
      <c r="G14" s="48">
        <v>7</v>
      </c>
      <c r="H14" s="18">
        <v>0.00819672131147541</v>
      </c>
      <c r="I14" s="48">
        <v>43</v>
      </c>
      <c r="J14" s="58">
        <v>0.0419921875</v>
      </c>
      <c r="K14" s="48">
        <v>27</v>
      </c>
      <c r="L14" s="58">
        <v>0.030100334448160536</v>
      </c>
      <c r="M14" s="192">
        <v>-0.37209302325581395</v>
      </c>
      <c r="N14" s="248"/>
    </row>
    <row r="15" spans="1:14" ht="28.5">
      <c r="A15" s="183" t="s">
        <v>170</v>
      </c>
      <c r="B15" s="138" t="s">
        <v>570</v>
      </c>
      <c r="C15" s="139">
        <v>267</v>
      </c>
      <c r="D15" s="149">
        <v>0.11390784982935154</v>
      </c>
      <c r="E15" s="139">
        <v>269</v>
      </c>
      <c r="F15" s="113">
        <v>0.11264656616415411</v>
      </c>
      <c r="G15" s="139">
        <v>96</v>
      </c>
      <c r="H15" s="113">
        <v>0.11241217798594848</v>
      </c>
      <c r="I15" s="139">
        <v>110</v>
      </c>
      <c r="J15" s="149">
        <v>0.107421875</v>
      </c>
      <c r="K15" s="139">
        <v>94</v>
      </c>
      <c r="L15" s="149">
        <v>0.10479375696767</v>
      </c>
      <c r="M15" s="190">
        <v>-0.14545454545454545</v>
      </c>
      <c r="N15" s="248"/>
    </row>
    <row r="16" spans="1:14" ht="28.5">
      <c r="A16" s="184" t="s">
        <v>172</v>
      </c>
      <c r="B16" s="175" t="s">
        <v>570</v>
      </c>
      <c r="C16" s="32">
        <v>168</v>
      </c>
      <c r="D16" s="35">
        <v>0.07167235494880546</v>
      </c>
      <c r="E16" s="32">
        <v>183</v>
      </c>
      <c r="F16" s="14">
        <v>0.07663316582914573</v>
      </c>
      <c r="G16" s="32">
        <v>47</v>
      </c>
      <c r="H16" s="14">
        <v>0.0550351288056206</v>
      </c>
      <c r="I16" s="32">
        <v>75</v>
      </c>
      <c r="J16" s="35">
        <v>0.0732421875</v>
      </c>
      <c r="K16" s="32">
        <v>40</v>
      </c>
      <c r="L16" s="35">
        <v>0.044593088071348944</v>
      </c>
      <c r="M16" s="191">
        <v>-0.4666666666666667</v>
      </c>
      <c r="N16" s="248"/>
    </row>
    <row r="17" spans="1:14" ht="15.75" thickBot="1">
      <c r="A17" s="185" t="s">
        <v>188</v>
      </c>
      <c r="B17" s="176" t="s">
        <v>571</v>
      </c>
      <c r="C17" s="48">
        <v>51</v>
      </c>
      <c r="D17" s="58">
        <v>0.021757679180887373</v>
      </c>
      <c r="E17" s="48">
        <v>58</v>
      </c>
      <c r="F17" s="18">
        <v>0.024288107202680067</v>
      </c>
      <c r="G17" s="48">
        <v>25</v>
      </c>
      <c r="H17" s="18">
        <v>0.02927400468384075</v>
      </c>
      <c r="I17" s="48">
        <v>20</v>
      </c>
      <c r="J17" s="58">
        <v>0.01953125</v>
      </c>
      <c r="K17" s="48">
        <v>15</v>
      </c>
      <c r="L17" s="58">
        <v>0.016722408026755852</v>
      </c>
      <c r="M17" s="192">
        <v>-0.25</v>
      </c>
      <c r="N17" s="248"/>
    </row>
    <row r="18" spans="1:14" ht="28.5">
      <c r="A18" s="183" t="s">
        <v>190</v>
      </c>
      <c r="B18" s="138" t="s">
        <v>572</v>
      </c>
      <c r="C18" s="139">
        <v>112</v>
      </c>
      <c r="D18" s="149">
        <v>0.04778156996587031</v>
      </c>
      <c r="E18" s="139">
        <v>107</v>
      </c>
      <c r="F18" s="113">
        <v>0.044807370184254604</v>
      </c>
      <c r="G18" s="139">
        <v>29</v>
      </c>
      <c r="H18" s="113">
        <v>0.03395784543325527</v>
      </c>
      <c r="I18" s="139">
        <v>45</v>
      </c>
      <c r="J18" s="149">
        <v>0.0439453125</v>
      </c>
      <c r="K18" s="139">
        <v>26</v>
      </c>
      <c r="L18" s="149">
        <v>0.028985507246376812</v>
      </c>
      <c r="M18" s="190">
        <v>-0.4222222222222222</v>
      </c>
      <c r="N18" s="248"/>
    </row>
    <row r="19" spans="1:14" ht="28.5">
      <c r="A19" s="184" t="s">
        <v>192</v>
      </c>
      <c r="B19" s="175" t="s">
        <v>572</v>
      </c>
      <c r="C19" s="32">
        <v>80</v>
      </c>
      <c r="D19" s="35">
        <v>0.034129692832764506</v>
      </c>
      <c r="E19" s="32">
        <v>100</v>
      </c>
      <c r="F19" s="14">
        <v>0.04187604690117253</v>
      </c>
      <c r="G19" s="32">
        <v>26</v>
      </c>
      <c r="H19" s="14">
        <v>0.03044496487119438</v>
      </c>
      <c r="I19" s="32">
        <v>30</v>
      </c>
      <c r="J19" s="35">
        <v>0.029296875</v>
      </c>
      <c r="K19" s="32">
        <v>33</v>
      </c>
      <c r="L19" s="35">
        <v>0.03678929765886288</v>
      </c>
      <c r="M19" s="191">
        <v>0.1</v>
      </c>
      <c r="N19" s="248"/>
    </row>
    <row r="20" spans="1:14" ht="15.75" thickBot="1">
      <c r="A20" s="185" t="s">
        <v>206</v>
      </c>
      <c r="B20" s="176" t="s">
        <v>573</v>
      </c>
      <c r="C20" s="48">
        <v>24</v>
      </c>
      <c r="D20" s="58">
        <v>0.010238907849829351</v>
      </c>
      <c r="E20" s="48">
        <v>33</v>
      </c>
      <c r="F20" s="18">
        <v>0.013819095477386936</v>
      </c>
      <c r="G20" s="48">
        <v>10</v>
      </c>
      <c r="H20" s="18">
        <v>0.011709601873536302</v>
      </c>
      <c r="I20" s="48">
        <v>7</v>
      </c>
      <c r="J20" s="58">
        <v>0.0068359375</v>
      </c>
      <c r="K20" s="48">
        <v>19</v>
      </c>
      <c r="L20" s="58">
        <v>0.021181716833890748</v>
      </c>
      <c r="M20" s="192">
        <v>1.7142857142857142</v>
      </c>
      <c r="N20" s="248"/>
    </row>
    <row r="21" spans="1:14" ht="28.5">
      <c r="A21" s="183" t="s">
        <v>574</v>
      </c>
      <c r="B21" s="138" t="s">
        <v>575</v>
      </c>
      <c r="C21" s="139">
        <v>3</v>
      </c>
      <c r="D21" s="149">
        <v>0.001279863481228669</v>
      </c>
      <c r="E21" s="139">
        <v>6</v>
      </c>
      <c r="F21" s="113">
        <v>0.002512562814070352</v>
      </c>
      <c r="G21" s="139">
        <v>1</v>
      </c>
      <c r="H21" s="113">
        <v>0.00117096018735363</v>
      </c>
      <c r="I21" s="139">
        <v>3</v>
      </c>
      <c r="J21" s="149">
        <v>0.0029296875</v>
      </c>
      <c r="K21" s="139">
        <v>3</v>
      </c>
      <c r="L21" s="149">
        <v>0.0033444816053511705</v>
      </c>
      <c r="M21" s="190">
        <v>0</v>
      </c>
      <c r="N21" s="248"/>
    </row>
    <row r="22" spans="1:14" ht="28.5">
      <c r="A22" s="184" t="s">
        <v>208</v>
      </c>
      <c r="B22" s="175" t="s">
        <v>576</v>
      </c>
      <c r="C22" s="32">
        <v>82</v>
      </c>
      <c r="D22" s="35">
        <v>0.03498293515358362</v>
      </c>
      <c r="E22" s="32">
        <v>112</v>
      </c>
      <c r="F22" s="14">
        <v>0.04690117252931323</v>
      </c>
      <c r="G22" s="32">
        <v>32</v>
      </c>
      <c r="H22" s="14">
        <v>0.03747072599531616</v>
      </c>
      <c r="I22" s="32">
        <v>22</v>
      </c>
      <c r="J22" s="35">
        <v>0.021484375</v>
      </c>
      <c r="K22" s="32">
        <v>16</v>
      </c>
      <c r="L22" s="35">
        <v>0.01783723522853958</v>
      </c>
      <c r="M22" s="191">
        <v>-0.2727272727272727</v>
      </c>
      <c r="N22" s="248"/>
    </row>
    <row r="23" spans="1:14" ht="15">
      <c r="A23" s="184" t="s">
        <v>210</v>
      </c>
      <c r="B23" s="175" t="s">
        <v>577</v>
      </c>
      <c r="C23" s="32">
        <v>5</v>
      </c>
      <c r="D23" s="35">
        <v>0.0021331058020477816</v>
      </c>
      <c r="E23" s="32">
        <v>5</v>
      </c>
      <c r="F23" s="14">
        <v>0.0020938023450586263</v>
      </c>
      <c r="G23" s="32">
        <v>0</v>
      </c>
      <c r="H23" s="14">
        <v>0</v>
      </c>
      <c r="I23" s="32">
        <v>2</v>
      </c>
      <c r="J23" s="35">
        <v>0.001953125</v>
      </c>
      <c r="K23" s="32">
        <v>1</v>
      </c>
      <c r="L23" s="35">
        <v>0.0011148272017837237</v>
      </c>
      <c r="M23" s="191">
        <v>-0.5</v>
      </c>
      <c r="N23" s="248"/>
    </row>
    <row r="24" spans="1:14" ht="15">
      <c r="A24" s="184" t="s">
        <v>212</v>
      </c>
      <c r="B24" s="186" t="s">
        <v>578</v>
      </c>
      <c r="C24" s="32">
        <v>9</v>
      </c>
      <c r="D24" s="35">
        <v>0.0038395904436860067</v>
      </c>
      <c r="E24" s="32">
        <v>5</v>
      </c>
      <c r="F24" s="14">
        <v>0.0020938023450586263</v>
      </c>
      <c r="G24" s="32">
        <v>4</v>
      </c>
      <c r="H24" s="14">
        <v>0.00468384074941452</v>
      </c>
      <c r="I24" s="32">
        <v>2</v>
      </c>
      <c r="J24" s="35">
        <v>0.001953125</v>
      </c>
      <c r="K24" s="32">
        <v>5</v>
      </c>
      <c r="L24" s="35">
        <v>0.005574136008918618</v>
      </c>
      <c r="M24" s="191">
        <v>1.5</v>
      </c>
      <c r="N24" s="248"/>
    </row>
    <row r="25" spans="1:14" ht="15">
      <c r="A25" s="184" t="s">
        <v>579</v>
      </c>
      <c r="B25" s="175" t="s">
        <v>580</v>
      </c>
      <c r="C25" s="32">
        <v>7</v>
      </c>
      <c r="D25" s="35">
        <v>0.0029863481228668944</v>
      </c>
      <c r="E25" s="32">
        <v>16</v>
      </c>
      <c r="F25" s="14">
        <v>0.006700167504187605</v>
      </c>
      <c r="G25" s="32">
        <v>1</v>
      </c>
      <c r="H25" s="14">
        <v>0.00117096018735363</v>
      </c>
      <c r="I25" s="32">
        <v>4</v>
      </c>
      <c r="J25" s="35">
        <v>0.00390625</v>
      </c>
      <c r="K25" s="32">
        <v>1</v>
      </c>
      <c r="L25" s="35">
        <v>0.0011148272017837237</v>
      </c>
      <c r="M25" s="191">
        <v>-0.75</v>
      </c>
      <c r="N25" s="248"/>
    </row>
    <row r="26" spans="1:14" ht="15.75" thickBot="1">
      <c r="A26" s="185" t="s">
        <v>220</v>
      </c>
      <c r="B26" s="176" t="s">
        <v>581</v>
      </c>
      <c r="C26" s="48">
        <v>3</v>
      </c>
      <c r="D26" s="58">
        <v>0.001279863481228669</v>
      </c>
      <c r="E26" s="48">
        <v>3</v>
      </c>
      <c r="F26" s="18">
        <v>0.001256281407035176</v>
      </c>
      <c r="G26" s="48">
        <v>2</v>
      </c>
      <c r="H26" s="18">
        <v>0.00234192037470726</v>
      </c>
      <c r="I26" s="48">
        <v>2</v>
      </c>
      <c r="J26" s="58">
        <v>0.001953125</v>
      </c>
      <c r="K26" s="48">
        <v>1</v>
      </c>
      <c r="L26" s="58">
        <v>0.0011148272017837237</v>
      </c>
      <c r="M26" s="192">
        <v>-0.5</v>
      </c>
      <c r="N26" s="248"/>
    </row>
    <row r="27" spans="1:14" ht="28.5">
      <c r="A27" s="183" t="s">
        <v>222</v>
      </c>
      <c r="B27" s="138" t="s">
        <v>582</v>
      </c>
      <c r="C27" s="139">
        <v>10</v>
      </c>
      <c r="D27" s="149">
        <v>0.004266211604095563</v>
      </c>
      <c r="E27" s="139">
        <v>5</v>
      </c>
      <c r="F27" s="113">
        <v>0.0020938023450586263</v>
      </c>
      <c r="G27" s="139">
        <v>6</v>
      </c>
      <c r="H27" s="113">
        <v>0.00702576112412178</v>
      </c>
      <c r="I27" s="139">
        <v>3</v>
      </c>
      <c r="J27" s="149">
        <v>0.0029296875</v>
      </c>
      <c r="K27" s="139">
        <v>4</v>
      </c>
      <c r="L27" s="149">
        <v>0.004459308807134895</v>
      </c>
      <c r="M27" s="190">
        <v>0.3333333333333333</v>
      </c>
      <c r="N27" s="248"/>
    </row>
    <row r="28" spans="1:14" ht="15">
      <c r="A28" s="184" t="s">
        <v>224</v>
      </c>
      <c r="B28" s="175" t="s">
        <v>583</v>
      </c>
      <c r="C28" s="32">
        <v>102</v>
      </c>
      <c r="D28" s="35">
        <v>0.043515358361774746</v>
      </c>
      <c r="E28" s="32">
        <v>104</v>
      </c>
      <c r="F28" s="14">
        <v>0.04355108877721943</v>
      </c>
      <c r="G28" s="32">
        <v>37</v>
      </c>
      <c r="H28" s="14">
        <v>0.04332552693208431</v>
      </c>
      <c r="I28" s="32">
        <v>36</v>
      </c>
      <c r="J28" s="35">
        <v>0.03515625</v>
      </c>
      <c r="K28" s="32">
        <v>32</v>
      </c>
      <c r="L28" s="35">
        <v>0.03567447045707916</v>
      </c>
      <c r="M28" s="191">
        <v>-0.1111111111111111</v>
      </c>
      <c r="N28" s="248"/>
    </row>
    <row r="29" spans="1:14" ht="15">
      <c r="A29" s="184" t="s">
        <v>226</v>
      </c>
      <c r="B29" s="175" t="s">
        <v>584</v>
      </c>
      <c r="C29" s="32">
        <v>74</v>
      </c>
      <c r="D29" s="35">
        <v>0.031569965870307165</v>
      </c>
      <c r="E29" s="32">
        <v>77</v>
      </c>
      <c r="F29" s="14">
        <v>0.032244556113902846</v>
      </c>
      <c r="G29" s="32">
        <v>22</v>
      </c>
      <c r="H29" s="14">
        <v>0.02576112412177986</v>
      </c>
      <c r="I29" s="32">
        <v>23</v>
      </c>
      <c r="J29" s="35">
        <v>0.0224609375</v>
      </c>
      <c r="K29" s="32">
        <v>21</v>
      </c>
      <c r="L29" s="35">
        <v>0.023411371237458192</v>
      </c>
      <c r="M29" s="191">
        <v>-0.08695652173913043</v>
      </c>
      <c r="N29" s="248"/>
    </row>
    <row r="30" spans="1:14" ht="15">
      <c r="A30" s="184" t="s">
        <v>228</v>
      </c>
      <c r="B30" s="175" t="s">
        <v>585</v>
      </c>
      <c r="C30" s="32">
        <v>36</v>
      </c>
      <c r="D30" s="35">
        <v>0.015358361774744027</v>
      </c>
      <c r="E30" s="32">
        <v>38</v>
      </c>
      <c r="F30" s="14">
        <v>0.015912897822445562</v>
      </c>
      <c r="G30" s="32">
        <v>13</v>
      </c>
      <c r="H30" s="14">
        <v>0.01522248243559719</v>
      </c>
      <c r="I30" s="32">
        <v>18</v>
      </c>
      <c r="J30" s="35">
        <v>0.017578125</v>
      </c>
      <c r="K30" s="32">
        <v>14</v>
      </c>
      <c r="L30" s="35">
        <v>0.01560758082497213</v>
      </c>
      <c r="M30" s="191">
        <v>-0.2222222222222222</v>
      </c>
      <c r="N30" s="248"/>
    </row>
    <row r="31" spans="1:14" ht="15">
      <c r="A31" s="184" t="s">
        <v>586</v>
      </c>
      <c r="B31" s="175" t="s">
        <v>587</v>
      </c>
      <c r="C31" s="32">
        <v>41</v>
      </c>
      <c r="D31" s="35">
        <v>0.01749146757679181</v>
      </c>
      <c r="E31" s="32">
        <v>51</v>
      </c>
      <c r="F31" s="14">
        <v>0.02135678391959799</v>
      </c>
      <c r="G31" s="32">
        <v>15</v>
      </c>
      <c r="H31" s="14">
        <v>0.01756440281030445</v>
      </c>
      <c r="I31" s="32">
        <v>22</v>
      </c>
      <c r="J31" s="35">
        <v>0.021484375</v>
      </c>
      <c r="K31" s="32">
        <v>11</v>
      </c>
      <c r="L31" s="35">
        <v>0.012263099219620958</v>
      </c>
      <c r="M31" s="191">
        <v>-0.5</v>
      </c>
      <c r="N31" s="248"/>
    </row>
    <row r="32" spans="1:14" ht="15">
      <c r="A32" s="171">
        <v>55</v>
      </c>
      <c r="B32" s="175" t="s">
        <v>588</v>
      </c>
      <c r="C32" s="32">
        <v>46</v>
      </c>
      <c r="D32" s="35">
        <v>0.01962457337883959</v>
      </c>
      <c r="E32" s="32">
        <v>38</v>
      </c>
      <c r="F32" s="14">
        <v>0.015912897822445562</v>
      </c>
      <c r="G32" s="32">
        <v>14</v>
      </c>
      <c r="H32" s="14">
        <v>0.01639344262295082</v>
      </c>
      <c r="I32" s="32">
        <v>19</v>
      </c>
      <c r="J32" s="35">
        <v>0.0185546875</v>
      </c>
      <c r="K32" s="32">
        <v>17</v>
      </c>
      <c r="L32" s="35">
        <v>0.0189520624303233</v>
      </c>
      <c r="M32" s="191">
        <v>-0.10526315789473684</v>
      </c>
      <c r="N32" s="248"/>
    </row>
    <row r="33" spans="1:14" ht="28.5">
      <c r="A33" s="184" t="s">
        <v>234</v>
      </c>
      <c r="B33" s="175" t="s">
        <v>589</v>
      </c>
      <c r="C33" s="32">
        <v>16</v>
      </c>
      <c r="D33" s="35">
        <v>0.006825938566552901</v>
      </c>
      <c r="E33" s="32">
        <v>15</v>
      </c>
      <c r="F33" s="14">
        <v>0.00628140703517588</v>
      </c>
      <c r="G33" s="32">
        <v>16</v>
      </c>
      <c r="H33" s="14">
        <v>0.01873536299765808</v>
      </c>
      <c r="I33" s="32">
        <v>13</v>
      </c>
      <c r="J33" s="35">
        <v>0.0126953125</v>
      </c>
      <c r="K33" s="32">
        <v>8</v>
      </c>
      <c r="L33" s="35">
        <v>0.00891861761426979</v>
      </c>
      <c r="M33" s="191">
        <v>-0.38461538461538464</v>
      </c>
      <c r="N33" s="248"/>
    </row>
    <row r="34" spans="1:14" ht="15.75" thickBot="1">
      <c r="A34" s="185" t="s">
        <v>236</v>
      </c>
      <c r="B34" s="176" t="s">
        <v>590</v>
      </c>
      <c r="C34" s="48">
        <v>1</v>
      </c>
      <c r="D34" s="58">
        <v>0.0004266211604095563</v>
      </c>
      <c r="E34" s="48">
        <v>4</v>
      </c>
      <c r="F34" s="18">
        <v>0.0016750418760469012</v>
      </c>
      <c r="G34" s="48">
        <v>2</v>
      </c>
      <c r="H34" s="18">
        <v>0.00234192037470726</v>
      </c>
      <c r="I34" s="48">
        <v>3</v>
      </c>
      <c r="J34" s="58">
        <v>0.0029296875</v>
      </c>
      <c r="K34" s="48">
        <v>1</v>
      </c>
      <c r="L34" s="58">
        <v>0.0011148272017837237</v>
      </c>
      <c r="M34" s="192">
        <v>-0.6666666666666666</v>
      </c>
      <c r="N34" s="248"/>
    </row>
    <row r="35" spans="1:14" ht="28.5">
      <c r="A35" s="183" t="s">
        <v>238</v>
      </c>
      <c r="B35" s="138" t="s">
        <v>591</v>
      </c>
      <c r="C35" s="139">
        <v>9</v>
      </c>
      <c r="D35" s="149">
        <v>0.0038395904436860067</v>
      </c>
      <c r="E35" s="139">
        <v>9</v>
      </c>
      <c r="F35" s="113">
        <v>0.0037688442211055275</v>
      </c>
      <c r="G35" s="139">
        <v>4</v>
      </c>
      <c r="H35" s="113">
        <v>0.00468384074941452</v>
      </c>
      <c r="I35" s="139">
        <v>2</v>
      </c>
      <c r="J35" s="149">
        <v>0.001953125</v>
      </c>
      <c r="K35" s="139">
        <v>3</v>
      </c>
      <c r="L35" s="149">
        <v>0.0033444816053511705</v>
      </c>
      <c r="M35" s="190">
        <v>0.5</v>
      </c>
      <c r="N35" s="248"/>
    </row>
    <row r="36" spans="1:14" ht="15">
      <c r="A36" s="184" t="s">
        <v>240</v>
      </c>
      <c r="B36" s="175" t="s">
        <v>592</v>
      </c>
      <c r="C36" s="32">
        <v>18</v>
      </c>
      <c r="D36" s="35">
        <v>0.007679180887372013</v>
      </c>
      <c r="E36" s="32">
        <v>14</v>
      </c>
      <c r="F36" s="14">
        <v>0.005862646566164154</v>
      </c>
      <c r="G36" s="32">
        <v>1</v>
      </c>
      <c r="H36" s="14">
        <v>0.00117096018735363</v>
      </c>
      <c r="I36" s="32">
        <v>6</v>
      </c>
      <c r="J36" s="35">
        <v>0.005859375</v>
      </c>
      <c r="K36" s="32">
        <v>7</v>
      </c>
      <c r="L36" s="35">
        <v>0.007803790412486065</v>
      </c>
      <c r="M36" s="191">
        <v>0.16666666666666666</v>
      </c>
      <c r="N36" s="248"/>
    </row>
    <row r="37" spans="1:14" ht="15">
      <c r="A37" s="184" t="s">
        <v>242</v>
      </c>
      <c r="B37" s="175" t="s">
        <v>593</v>
      </c>
      <c r="C37" s="32">
        <v>193</v>
      </c>
      <c r="D37" s="35">
        <v>0.08233788395904437</v>
      </c>
      <c r="E37" s="32">
        <v>169</v>
      </c>
      <c r="F37" s="14">
        <v>0.07077051926298157</v>
      </c>
      <c r="G37" s="32">
        <v>65</v>
      </c>
      <c r="H37" s="14">
        <v>0.07611241217798595</v>
      </c>
      <c r="I37" s="32">
        <v>69</v>
      </c>
      <c r="J37" s="35">
        <v>0.0673828125</v>
      </c>
      <c r="K37" s="32">
        <v>64</v>
      </c>
      <c r="L37" s="35">
        <v>0.07134894091415832</v>
      </c>
      <c r="M37" s="191">
        <v>-0.07246376811594203</v>
      </c>
      <c r="N37" s="248"/>
    </row>
    <row r="38" spans="1:14" ht="15">
      <c r="A38" s="184" t="s">
        <v>244</v>
      </c>
      <c r="B38" s="175" t="s">
        <v>594</v>
      </c>
      <c r="C38" s="32">
        <v>67</v>
      </c>
      <c r="D38" s="35">
        <v>0.02858361774744027</v>
      </c>
      <c r="E38" s="32">
        <v>68</v>
      </c>
      <c r="F38" s="14">
        <v>0.02847571189279732</v>
      </c>
      <c r="G38" s="32">
        <v>12</v>
      </c>
      <c r="H38" s="14">
        <v>0.01405152224824356</v>
      </c>
      <c r="I38" s="32">
        <v>13</v>
      </c>
      <c r="J38" s="35">
        <v>0.0126953125</v>
      </c>
      <c r="K38" s="32">
        <v>21</v>
      </c>
      <c r="L38" s="35">
        <v>0.023411371237458192</v>
      </c>
      <c r="M38" s="191">
        <v>0.6153846153846154</v>
      </c>
      <c r="N38" s="248"/>
    </row>
    <row r="39" spans="1:14" ht="15">
      <c r="A39" s="184" t="s">
        <v>246</v>
      </c>
      <c r="B39" s="175" t="s">
        <v>595</v>
      </c>
      <c r="C39" s="32">
        <v>40</v>
      </c>
      <c r="D39" s="35">
        <v>0.017064846416382253</v>
      </c>
      <c r="E39" s="32">
        <v>48</v>
      </c>
      <c r="F39" s="14">
        <v>0.020100502512562814</v>
      </c>
      <c r="G39" s="32">
        <v>22</v>
      </c>
      <c r="H39" s="14">
        <v>0.02576112412177986</v>
      </c>
      <c r="I39" s="32">
        <v>15</v>
      </c>
      <c r="J39" s="35">
        <v>0.0146484375</v>
      </c>
      <c r="K39" s="32">
        <v>9</v>
      </c>
      <c r="L39" s="35">
        <v>0.010033444816053512</v>
      </c>
      <c r="M39" s="191">
        <v>-0.4</v>
      </c>
      <c r="N39" s="248"/>
    </row>
    <row r="40" spans="1:14" ht="15">
      <c r="A40" s="184" t="s">
        <v>248</v>
      </c>
      <c r="B40" s="175" t="s">
        <v>596</v>
      </c>
      <c r="C40" s="32">
        <v>8</v>
      </c>
      <c r="D40" s="35">
        <v>0.0034129692832764505</v>
      </c>
      <c r="E40" s="32">
        <v>4</v>
      </c>
      <c r="F40" s="14">
        <v>0.0016750418760469012</v>
      </c>
      <c r="G40" s="32">
        <v>0</v>
      </c>
      <c r="H40" s="14">
        <v>0</v>
      </c>
      <c r="I40" s="32">
        <v>3</v>
      </c>
      <c r="J40" s="35">
        <v>0.0029296875</v>
      </c>
      <c r="K40" s="32">
        <v>1</v>
      </c>
      <c r="L40" s="35">
        <v>0.0011148272017837237</v>
      </c>
      <c r="M40" s="191">
        <v>-0.6666666666666666</v>
      </c>
      <c r="N40" s="248"/>
    </row>
    <row r="41" spans="1:14" ht="28.5">
      <c r="A41" s="184" t="s">
        <v>252</v>
      </c>
      <c r="B41" s="175" t="s">
        <v>597</v>
      </c>
      <c r="C41" s="32">
        <v>10</v>
      </c>
      <c r="D41" s="35">
        <v>0.004266211604095563</v>
      </c>
      <c r="E41" s="32">
        <v>10</v>
      </c>
      <c r="F41" s="14">
        <v>0.0041876046901172526</v>
      </c>
      <c r="G41" s="32">
        <v>10</v>
      </c>
      <c r="H41" s="14">
        <v>0.011709601873536302</v>
      </c>
      <c r="I41" s="32">
        <v>9</v>
      </c>
      <c r="J41" s="35">
        <v>0.0087890625</v>
      </c>
      <c r="K41" s="32">
        <v>11</v>
      </c>
      <c r="L41" s="35">
        <v>0.012263099219620958</v>
      </c>
      <c r="M41" s="191">
        <v>0.2222222222222222</v>
      </c>
      <c r="N41" s="248"/>
    </row>
    <row r="42" spans="1:14" ht="15.75" thickBot="1">
      <c r="A42" s="185" t="s">
        <v>254</v>
      </c>
      <c r="B42" s="176" t="s">
        <v>598</v>
      </c>
      <c r="C42" s="48">
        <v>3</v>
      </c>
      <c r="D42" s="58">
        <v>0.001279863481228669</v>
      </c>
      <c r="E42" s="48">
        <v>3</v>
      </c>
      <c r="F42" s="18">
        <v>0.001256281407035176</v>
      </c>
      <c r="G42" s="48">
        <v>2</v>
      </c>
      <c r="H42" s="18">
        <v>0.00234192037470726</v>
      </c>
      <c r="I42" s="48">
        <v>0</v>
      </c>
      <c r="J42" s="58">
        <v>0</v>
      </c>
      <c r="K42" s="48">
        <v>1</v>
      </c>
      <c r="L42" s="58">
        <v>0.0011148272017837237</v>
      </c>
      <c r="M42" s="192">
        <v>0</v>
      </c>
      <c r="N42" s="248"/>
    </row>
    <row r="43" spans="1:14" ht="28.5">
      <c r="A43" s="183" t="s">
        <v>256</v>
      </c>
      <c r="B43" s="138" t="s">
        <v>599</v>
      </c>
      <c r="C43" s="139">
        <v>42</v>
      </c>
      <c r="D43" s="149">
        <v>0.017918088737201365</v>
      </c>
      <c r="E43" s="139">
        <v>34</v>
      </c>
      <c r="F43" s="113">
        <v>0.01423785594639866</v>
      </c>
      <c r="G43" s="139">
        <v>26</v>
      </c>
      <c r="H43" s="113">
        <v>0.03044496487119438</v>
      </c>
      <c r="I43" s="139">
        <v>18</v>
      </c>
      <c r="J43" s="149">
        <v>0.017578125</v>
      </c>
      <c r="K43" s="139">
        <v>22</v>
      </c>
      <c r="L43" s="149">
        <v>0.024526198439241916</v>
      </c>
      <c r="M43" s="190">
        <v>0.2222222222222222</v>
      </c>
      <c r="N43" s="248"/>
    </row>
    <row r="44" spans="1:14" ht="15">
      <c r="A44" s="184" t="s">
        <v>258</v>
      </c>
      <c r="B44" s="175" t="s">
        <v>600</v>
      </c>
      <c r="C44" s="32">
        <v>39</v>
      </c>
      <c r="D44" s="35">
        <v>0.016638225255972697</v>
      </c>
      <c r="E44" s="32">
        <v>30</v>
      </c>
      <c r="F44" s="14">
        <v>0.01256281407035176</v>
      </c>
      <c r="G44" s="32">
        <v>5</v>
      </c>
      <c r="H44" s="14">
        <v>0.005854800936768151</v>
      </c>
      <c r="I44" s="32">
        <v>36</v>
      </c>
      <c r="J44" s="35">
        <v>0.03515625</v>
      </c>
      <c r="K44" s="32">
        <v>40</v>
      </c>
      <c r="L44" s="35">
        <v>0.044593088071348944</v>
      </c>
      <c r="M44" s="191">
        <v>0.1111111111111111</v>
      </c>
      <c r="N44" s="248"/>
    </row>
    <row r="45" spans="1:14" ht="15.75" thickBot="1">
      <c r="A45" s="185" t="s">
        <v>270</v>
      </c>
      <c r="B45" s="176" t="s">
        <v>601</v>
      </c>
      <c r="C45" s="48">
        <v>301</v>
      </c>
      <c r="D45" s="58">
        <v>0.12841296928327645</v>
      </c>
      <c r="E45" s="48">
        <v>336</v>
      </c>
      <c r="F45" s="18">
        <v>0.1407035175879397</v>
      </c>
      <c r="G45" s="48">
        <v>178</v>
      </c>
      <c r="H45" s="18">
        <v>0.20843091334894617</v>
      </c>
      <c r="I45" s="48">
        <v>221</v>
      </c>
      <c r="J45" s="58">
        <v>0.2158203125</v>
      </c>
      <c r="K45" s="48">
        <v>200</v>
      </c>
      <c r="L45" s="58">
        <v>0.22296544035674473</v>
      </c>
      <c r="M45" s="192">
        <v>-0.09502262443438914</v>
      </c>
      <c r="N45" s="248"/>
    </row>
    <row r="46" spans="1:14" ht="15.75" thickBot="1">
      <c r="A46" s="187" t="s">
        <v>308</v>
      </c>
      <c r="B46" s="145" t="s">
        <v>602</v>
      </c>
      <c r="C46" s="137">
        <v>104</v>
      </c>
      <c r="D46" s="99">
        <v>0.04436860068259386</v>
      </c>
      <c r="E46" s="137">
        <v>85</v>
      </c>
      <c r="F46" s="85">
        <v>0.03559463986599665</v>
      </c>
      <c r="G46" s="137">
        <v>21</v>
      </c>
      <c r="H46" s="85">
        <v>0.02459016393442623</v>
      </c>
      <c r="I46" s="137">
        <v>25</v>
      </c>
      <c r="J46" s="99">
        <v>0.0244140625</v>
      </c>
      <c r="K46" s="137">
        <v>22</v>
      </c>
      <c r="L46" s="99">
        <v>0.024526198439241916</v>
      </c>
      <c r="M46" s="118">
        <v>-0.12</v>
      </c>
      <c r="N46" s="248"/>
    </row>
    <row r="47" spans="1:14" ht="15.75" thickBot="1">
      <c r="A47" s="343" t="s">
        <v>93</v>
      </c>
      <c r="B47" s="344"/>
      <c r="C47" s="160">
        <v>2344</v>
      </c>
      <c r="D47" s="162">
        <v>1</v>
      </c>
      <c r="E47" s="160">
        <v>2388</v>
      </c>
      <c r="F47" s="163">
        <v>1</v>
      </c>
      <c r="G47" s="160">
        <v>854</v>
      </c>
      <c r="H47" s="163">
        <v>1</v>
      </c>
      <c r="I47" s="160">
        <v>1024</v>
      </c>
      <c r="J47" s="162">
        <v>1</v>
      </c>
      <c r="K47" s="160">
        <v>897</v>
      </c>
      <c r="L47" s="162">
        <v>1</v>
      </c>
      <c r="M47" s="192">
        <v>-0.1240234375</v>
      </c>
      <c r="N47" s="248"/>
    </row>
    <row r="49" spans="7:13" ht="15">
      <c r="G49" s="254"/>
      <c r="H49" s="254"/>
      <c r="I49" s="254"/>
      <c r="J49" s="254"/>
      <c r="K49" s="254"/>
      <c r="L49" s="254"/>
      <c r="M49" s="254"/>
    </row>
  </sheetData>
  <sheetProtection/>
  <mergeCells count="12">
    <mergeCell ref="C3:L3"/>
    <mergeCell ref="B3:B5"/>
    <mergeCell ref="A3:A5"/>
    <mergeCell ref="C4:D4"/>
    <mergeCell ref="E4:F4"/>
    <mergeCell ref="G4:H4"/>
    <mergeCell ref="A47:B47"/>
    <mergeCell ref="A1:M1"/>
    <mergeCell ref="A2:M2"/>
    <mergeCell ref="I4:J4"/>
    <mergeCell ref="K4:L4"/>
    <mergeCell ref="M3:M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30.57421875" style="0" customWidth="1"/>
    <col min="2" max="8" width="13.7109375" style="0" customWidth="1"/>
  </cols>
  <sheetData>
    <row r="1" spans="1:8" ht="17.25" thickBot="1" thickTop="1">
      <c r="A1" s="270" t="s">
        <v>603</v>
      </c>
      <c r="B1" s="271"/>
      <c r="C1" s="271"/>
      <c r="D1" s="271"/>
      <c r="E1" s="271"/>
      <c r="F1" s="271"/>
      <c r="G1" s="271"/>
      <c r="H1" s="272"/>
    </row>
    <row r="2" spans="1:8" ht="31.5" customHeight="1" thickBot="1" thickTop="1">
      <c r="A2" s="270" t="s">
        <v>635</v>
      </c>
      <c r="B2" s="271"/>
      <c r="C2" s="271"/>
      <c r="D2" s="271"/>
      <c r="E2" s="271"/>
      <c r="F2" s="271"/>
      <c r="G2" s="271"/>
      <c r="H2" s="272"/>
    </row>
    <row r="3" spans="1:8" ht="16.5" thickBot="1" thickTop="1">
      <c r="A3" s="273" t="s">
        <v>47</v>
      </c>
      <c r="B3" s="276"/>
      <c r="C3" s="276"/>
      <c r="D3" s="276"/>
      <c r="E3" s="276"/>
      <c r="F3" s="276"/>
      <c r="G3" s="277"/>
      <c r="H3" s="278" t="s">
        <v>614</v>
      </c>
    </row>
    <row r="4" spans="1:8" ht="15">
      <c r="A4" s="274"/>
      <c r="B4" s="280">
        <v>2014</v>
      </c>
      <c r="C4" s="281"/>
      <c r="D4" s="280">
        <v>2015</v>
      </c>
      <c r="E4" s="281"/>
      <c r="F4" s="280">
        <v>2016</v>
      </c>
      <c r="G4" s="281"/>
      <c r="H4" s="278"/>
    </row>
    <row r="5" spans="1:8" ht="15.75" thickBot="1">
      <c r="A5" s="275"/>
      <c r="B5" s="8" t="s">
        <v>50</v>
      </c>
      <c r="C5" s="9" t="s">
        <v>49</v>
      </c>
      <c r="D5" s="8" t="s">
        <v>50</v>
      </c>
      <c r="E5" s="9" t="s">
        <v>49</v>
      </c>
      <c r="F5" s="8" t="s">
        <v>50</v>
      </c>
      <c r="G5" s="9" t="s">
        <v>49</v>
      </c>
      <c r="H5" s="279"/>
    </row>
    <row r="6" spans="1:8" ht="15">
      <c r="A6" s="12" t="s">
        <v>617</v>
      </c>
      <c r="B6" s="13">
        <v>854</v>
      </c>
      <c r="C6" s="14">
        <v>1</v>
      </c>
      <c r="D6" s="13">
        <v>1023</v>
      </c>
      <c r="E6" s="14">
        <v>0.9990234375</v>
      </c>
      <c r="F6" s="13">
        <v>894</v>
      </c>
      <c r="G6" s="14">
        <v>0.9969604863221885</v>
      </c>
      <c r="H6" s="15">
        <v>-0.03812316715542522</v>
      </c>
    </row>
    <row r="7" spans="1:8" ht="15.75" thickBot="1">
      <c r="A7" s="16" t="s">
        <v>51</v>
      </c>
      <c r="B7" s="17">
        <v>0</v>
      </c>
      <c r="C7" s="18">
        <v>0</v>
      </c>
      <c r="D7" s="17">
        <v>1</v>
      </c>
      <c r="E7" s="18">
        <v>0.0009765625</v>
      </c>
      <c r="F7" s="17">
        <v>3</v>
      </c>
      <c r="G7" s="18">
        <v>0.00303951367781155</v>
      </c>
      <c r="H7" s="19">
        <v>2</v>
      </c>
    </row>
    <row r="8" spans="1:8" ht="15.75" thickBot="1">
      <c r="A8" s="20" t="s">
        <v>52</v>
      </c>
      <c r="B8" s="21">
        <v>854</v>
      </c>
      <c r="C8" s="22">
        <v>1</v>
      </c>
      <c r="D8" s="21">
        <v>1024</v>
      </c>
      <c r="E8" s="22">
        <v>1</v>
      </c>
      <c r="F8" s="21">
        <v>897</v>
      </c>
      <c r="G8" s="22">
        <v>1</v>
      </c>
      <c r="H8" s="23">
        <v>-0.0361328125</v>
      </c>
    </row>
  </sheetData>
  <sheetProtection/>
  <mergeCells count="8">
    <mergeCell ref="A1:H1"/>
    <mergeCell ref="A2:H2"/>
    <mergeCell ref="A3:A5"/>
    <mergeCell ref="B3:G3"/>
    <mergeCell ref="H3:H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3"/>
  <sheetViews>
    <sheetView zoomScalePageLayoutView="0" workbookViewId="0" topLeftCell="A1">
      <selection activeCell="M1" sqref="M1:M16384"/>
    </sheetView>
  </sheetViews>
  <sheetFormatPr defaultColWidth="9.140625" defaultRowHeight="15"/>
  <cols>
    <col min="1" max="1" width="28.7109375" style="245" customWidth="1"/>
    <col min="2" max="5" width="14.28125" style="245" hidden="1" customWidth="1"/>
    <col min="6" max="12" width="15.7109375" style="245" customWidth="1"/>
    <col min="13" max="16384" width="9.140625" style="245" customWidth="1"/>
  </cols>
  <sheetData>
    <row r="1" spans="1:12" ht="24.75" customHeight="1" thickBot="1" thickTop="1">
      <c r="A1" s="270" t="s">
        <v>54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2" ht="24.75" customHeight="1" thickBot="1" thickTop="1">
      <c r="A2" s="270" t="s">
        <v>636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24.75" customHeight="1" thickBot="1" thickTop="1">
      <c r="A3" s="273" t="s">
        <v>55</v>
      </c>
      <c r="B3" s="282" t="s">
        <v>48</v>
      </c>
      <c r="C3" s="276"/>
      <c r="D3" s="276"/>
      <c r="E3" s="276"/>
      <c r="F3" s="276"/>
      <c r="G3" s="276"/>
      <c r="H3" s="276"/>
      <c r="I3" s="276"/>
      <c r="J3" s="276"/>
      <c r="K3" s="277"/>
      <c r="L3" s="283" t="s">
        <v>614</v>
      </c>
    </row>
    <row r="4" spans="1:12" ht="24.75" customHeight="1">
      <c r="A4" s="274"/>
      <c r="B4" s="284">
        <v>2012</v>
      </c>
      <c r="C4" s="285"/>
      <c r="D4" s="284">
        <v>2013</v>
      </c>
      <c r="E4" s="285"/>
      <c r="F4" s="280">
        <v>2014</v>
      </c>
      <c r="G4" s="281"/>
      <c r="H4" s="280">
        <v>2015</v>
      </c>
      <c r="I4" s="281"/>
      <c r="J4" s="280">
        <v>2016</v>
      </c>
      <c r="K4" s="281"/>
      <c r="L4" s="278"/>
    </row>
    <row r="5" spans="1:12" ht="24.75" customHeight="1" thickBot="1">
      <c r="A5" s="275"/>
      <c r="B5" s="8" t="s">
        <v>50</v>
      </c>
      <c r="C5" s="9" t="s">
        <v>49</v>
      </c>
      <c r="D5" s="8" t="s">
        <v>50</v>
      </c>
      <c r="E5" s="9" t="s">
        <v>49</v>
      </c>
      <c r="F5" s="8" t="s">
        <v>50</v>
      </c>
      <c r="G5" s="9" t="s">
        <v>49</v>
      </c>
      <c r="H5" s="8" t="s">
        <v>50</v>
      </c>
      <c r="I5" s="9" t="s">
        <v>49</v>
      </c>
      <c r="J5" s="8" t="s">
        <v>50</v>
      </c>
      <c r="K5" s="9" t="s">
        <v>49</v>
      </c>
      <c r="L5" s="279"/>
    </row>
    <row r="6" spans="1:13" ht="15">
      <c r="A6" s="53" t="s">
        <v>56</v>
      </c>
      <c r="B6" s="28">
        <v>16</v>
      </c>
      <c r="C6" s="10">
        <v>0.006825938566552901</v>
      </c>
      <c r="D6" s="28">
        <v>16</v>
      </c>
      <c r="E6" s="10">
        <v>0.006700167504187605</v>
      </c>
      <c r="F6" s="28">
        <v>4</v>
      </c>
      <c r="G6" s="10">
        <v>0.00468384074941452</v>
      </c>
      <c r="H6" s="61">
        <v>15</v>
      </c>
      <c r="I6" s="10">
        <v>0.0146484375</v>
      </c>
      <c r="J6" s="262">
        <v>8</v>
      </c>
      <c r="K6" s="263">
        <v>0.008918617614269788</v>
      </c>
      <c r="L6" s="10">
        <v>-0.4666666666666667</v>
      </c>
      <c r="M6" s="249"/>
    </row>
    <row r="7" spans="1:13" ht="15">
      <c r="A7" s="55" t="s">
        <v>57</v>
      </c>
      <c r="B7" s="32">
        <v>12</v>
      </c>
      <c r="C7" s="14">
        <v>0.005119453924914676</v>
      </c>
      <c r="D7" s="32">
        <v>13</v>
      </c>
      <c r="E7" s="14">
        <v>0.005443886097152429</v>
      </c>
      <c r="F7" s="32">
        <v>12</v>
      </c>
      <c r="G7" s="14">
        <v>0.01405152224824356</v>
      </c>
      <c r="H7" s="62">
        <v>11</v>
      </c>
      <c r="I7" s="14">
        <v>0.0107421875</v>
      </c>
      <c r="J7" s="264">
        <v>6</v>
      </c>
      <c r="K7" s="265">
        <v>0.006688963210702341</v>
      </c>
      <c r="L7" s="14">
        <v>-0.45454545454545453</v>
      </c>
      <c r="M7" s="249"/>
    </row>
    <row r="8" spans="1:13" ht="15">
      <c r="A8" s="55" t="s">
        <v>58</v>
      </c>
      <c r="B8" s="32">
        <v>4</v>
      </c>
      <c r="C8" s="14">
        <v>0.0017064846416382253</v>
      </c>
      <c r="D8" s="32">
        <v>6</v>
      </c>
      <c r="E8" s="14">
        <v>0.002512562814070352</v>
      </c>
      <c r="F8" s="32">
        <v>8</v>
      </c>
      <c r="G8" s="14">
        <v>0.00936768149882904</v>
      </c>
      <c r="H8" s="62">
        <v>14</v>
      </c>
      <c r="I8" s="14">
        <v>0.013671875</v>
      </c>
      <c r="J8" s="264">
        <v>2</v>
      </c>
      <c r="K8" s="265">
        <v>0.002229654403567447</v>
      </c>
      <c r="L8" s="14">
        <v>-0.8571428571428571</v>
      </c>
      <c r="M8" s="249"/>
    </row>
    <row r="9" spans="1:13" ht="15">
      <c r="A9" s="55" t="s">
        <v>59</v>
      </c>
      <c r="B9" s="32">
        <v>7</v>
      </c>
      <c r="C9" s="14">
        <v>0.0029863481228668944</v>
      </c>
      <c r="D9" s="32">
        <v>16</v>
      </c>
      <c r="E9" s="14">
        <v>0.006700167504187605</v>
      </c>
      <c r="F9" s="32">
        <v>6</v>
      </c>
      <c r="G9" s="14">
        <v>0.00702576112412178</v>
      </c>
      <c r="H9" s="62">
        <v>6</v>
      </c>
      <c r="I9" s="14">
        <v>0.005859375</v>
      </c>
      <c r="J9" s="264">
        <v>3</v>
      </c>
      <c r="K9" s="265">
        <v>0.0033444816053511705</v>
      </c>
      <c r="L9" s="14">
        <v>-0.5</v>
      </c>
      <c r="M9" s="249"/>
    </row>
    <row r="10" spans="1:13" ht="15">
      <c r="A10" s="55" t="s">
        <v>60</v>
      </c>
      <c r="B10" s="32">
        <v>21</v>
      </c>
      <c r="C10" s="14">
        <v>0.008959044368600682</v>
      </c>
      <c r="D10" s="32">
        <v>12</v>
      </c>
      <c r="E10" s="14">
        <v>0.005025125628140704</v>
      </c>
      <c r="F10" s="32">
        <v>15</v>
      </c>
      <c r="G10" s="14">
        <v>0.01756440281030445</v>
      </c>
      <c r="H10" s="62">
        <v>17</v>
      </c>
      <c r="I10" s="14">
        <v>0.0166015625</v>
      </c>
      <c r="J10" s="264">
        <v>13</v>
      </c>
      <c r="K10" s="265">
        <v>0.014492753623188406</v>
      </c>
      <c r="L10" s="14">
        <v>-0.23529411764705882</v>
      </c>
      <c r="M10" s="249"/>
    </row>
    <row r="11" spans="1:13" ht="15">
      <c r="A11" s="55" t="s">
        <v>61</v>
      </c>
      <c r="B11" s="32">
        <v>39</v>
      </c>
      <c r="C11" s="14">
        <v>0.016638225255972697</v>
      </c>
      <c r="D11" s="32">
        <v>42</v>
      </c>
      <c r="E11" s="14">
        <v>0.017587939698492462</v>
      </c>
      <c r="F11" s="32">
        <v>10</v>
      </c>
      <c r="G11" s="14">
        <v>0.0117096018735363</v>
      </c>
      <c r="H11" s="62">
        <v>11</v>
      </c>
      <c r="I11" s="14">
        <v>0.0107421875</v>
      </c>
      <c r="J11" s="264">
        <v>11</v>
      </c>
      <c r="K11" s="265">
        <v>0.012263099219620958</v>
      </c>
      <c r="L11" s="14">
        <v>0</v>
      </c>
      <c r="M11" s="249"/>
    </row>
    <row r="12" spans="1:13" ht="15">
      <c r="A12" s="55" t="s">
        <v>62</v>
      </c>
      <c r="B12" s="32">
        <v>65</v>
      </c>
      <c r="C12" s="14">
        <v>0.02773037542662116</v>
      </c>
      <c r="D12" s="32">
        <v>57</v>
      </c>
      <c r="E12" s="14">
        <v>0.02386934673366834</v>
      </c>
      <c r="F12" s="32">
        <v>13</v>
      </c>
      <c r="G12" s="14">
        <v>0.01522248243559719</v>
      </c>
      <c r="H12" s="62">
        <v>18</v>
      </c>
      <c r="I12" s="14">
        <v>0.017578125</v>
      </c>
      <c r="J12" s="264">
        <v>16</v>
      </c>
      <c r="K12" s="265">
        <v>0.017837235228539576</v>
      </c>
      <c r="L12" s="14">
        <v>-0.1111111111111111</v>
      </c>
      <c r="M12" s="249"/>
    </row>
    <row r="13" spans="1:13" ht="15">
      <c r="A13" s="55" t="s">
        <v>63</v>
      </c>
      <c r="B13" s="32">
        <v>127</v>
      </c>
      <c r="C13" s="14">
        <v>0.05418088737201365</v>
      </c>
      <c r="D13" s="32">
        <v>130</v>
      </c>
      <c r="E13" s="14">
        <v>0.05443886097152429</v>
      </c>
      <c r="F13" s="32">
        <v>36</v>
      </c>
      <c r="G13" s="14">
        <v>0.04215456674473068</v>
      </c>
      <c r="H13" s="62">
        <v>75</v>
      </c>
      <c r="I13" s="14">
        <v>0.0732421875</v>
      </c>
      <c r="J13" s="264">
        <v>52</v>
      </c>
      <c r="K13" s="265">
        <v>0.057971014492753624</v>
      </c>
      <c r="L13" s="14">
        <v>-0.30666666666666664</v>
      </c>
      <c r="M13" s="249"/>
    </row>
    <row r="14" spans="1:13" ht="15">
      <c r="A14" s="55" t="s">
        <v>64</v>
      </c>
      <c r="B14" s="32">
        <v>216</v>
      </c>
      <c r="C14" s="14">
        <v>0.09215017064846416</v>
      </c>
      <c r="D14" s="32">
        <v>187</v>
      </c>
      <c r="E14" s="14">
        <v>0.07830820770519263</v>
      </c>
      <c r="F14" s="32">
        <v>67</v>
      </c>
      <c r="G14" s="14">
        <v>0.07845433255269321</v>
      </c>
      <c r="H14" s="62">
        <v>102</v>
      </c>
      <c r="I14" s="14">
        <v>0.099609375</v>
      </c>
      <c r="J14" s="264">
        <v>84</v>
      </c>
      <c r="K14" s="265">
        <v>0.09364548494983277</v>
      </c>
      <c r="L14" s="14">
        <v>-0.17647058823529413</v>
      </c>
      <c r="M14" s="249"/>
    </row>
    <row r="15" spans="1:13" ht="15">
      <c r="A15" s="55" t="s">
        <v>65</v>
      </c>
      <c r="B15" s="32">
        <v>182</v>
      </c>
      <c r="C15" s="14">
        <v>0.07764505119453925</v>
      </c>
      <c r="D15" s="32">
        <v>236</v>
      </c>
      <c r="E15" s="14">
        <v>0.09882747068676717</v>
      </c>
      <c r="F15" s="32">
        <v>64</v>
      </c>
      <c r="G15" s="14">
        <v>0.07494145199063232</v>
      </c>
      <c r="H15" s="62">
        <v>74</v>
      </c>
      <c r="I15" s="14">
        <v>0.072265625</v>
      </c>
      <c r="J15" s="264">
        <v>57</v>
      </c>
      <c r="K15" s="265">
        <v>0.06354515050167224</v>
      </c>
      <c r="L15" s="14">
        <v>-0.22972972972972974</v>
      </c>
      <c r="M15" s="249"/>
    </row>
    <row r="16" spans="1:13" ht="15">
      <c r="A16" s="55" t="s">
        <v>66</v>
      </c>
      <c r="B16" s="32">
        <v>209</v>
      </c>
      <c r="C16" s="14">
        <v>0.08916382252559726</v>
      </c>
      <c r="D16" s="32">
        <v>192</v>
      </c>
      <c r="E16" s="14">
        <v>0.08040201005025126</v>
      </c>
      <c r="F16" s="32">
        <v>58</v>
      </c>
      <c r="G16" s="14">
        <v>0.06791569086651054</v>
      </c>
      <c r="H16" s="62">
        <v>67</v>
      </c>
      <c r="I16" s="14">
        <v>0.0654296875</v>
      </c>
      <c r="J16" s="264">
        <v>81</v>
      </c>
      <c r="K16" s="265">
        <v>0.0903010033444816</v>
      </c>
      <c r="L16" s="14">
        <v>0.208955223880597</v>
      </c>
      <c r="M16" s="249"/>
    </row>
    <row r="17" spans="1:13" ht="15">
      <c r="A17" s="55" t="s">
        <v>67</v>
      </c>
      <c r="B17" s="32">
        <v>191</v>
      </c>
      <c r="C17" s="14">
        <v>0.08148464163822526</v>
      </c>
      <c r="D17" s="32">
        <v>201</v>
      </c>
      <c r="E17" s="14">
        <v>0.08417085427135679</v>
      </c>
      <c r="F17" s="32">
        <v>69</v>
      </c>
      <c r="G17" s="14">
        <v>0.08079625292740047</v>
      </c>
      <c r="H17" s="62">
        <v>75</v>
      </c>
      <c r="I17" s="14">
        <v>0.0732421875</v>
      </c>
      <c r="J17" s="264">
        <v>68</v>
      </c>
      <c r="K17" s="265">
        <v>0.0758082497212932</v>
      </c>
      <c r="L17" s="14">
        <v>-0.09333333333333334</v>
      </c>
      <c r="M17" s="249"/>
    </row>
    <row r="18" spans="1:13" ht="15">
      <c r="A18" s="55" t="s">
        <v>68</v>
      </c>
      <c r="B18" s="32">
        <v>247</v>
      </c>
      <c r="C18" s="14">
        <v>0.10537542662116041</v>
      </c>
      <c r="D18" s="32">
        <v>218</v>
      </c>
      <c r="E18" s="14">
        <v>0.09128978224455611</v>
      </c>
      <c r="F18" s="32">
        <v>71</v>
      </c>
      <c r="G18" s="14">
        <v>0.08313817330210772</v>
      </c>
      <c r="H18" s="62">
        <v>79</v>
      </c>
      <c r="I18" s="14">
        <v>0.0771484375</v>
      </c>
      <c r="J18" s="264">
        <v>68</v>
      </c>
      <c r="K18" s="265">
        <v>0.0758082497212932</v>
      </c>
      <c r="L18" s="14">
        <v>-0.13924050632911392</v>
      </c>
      <c r="M18" s="249"/>
    </row>
    <row r="19" spans="1:13" ht="15">
      <c r="A19" s="55" t="s">
        <v>69</v>
      </c>
      <c r="B19" s="32">
        <v>166</v>
      </c>
      <c r="C19" s="14">
        <v>0.07081911262798635</v>
      </c>
      <c r="D19" s="32">
        <v>194</v>
      </c>
      <c r="E19" s="14">
        <v>0.0812395309882747</v>
      </c>
      <c r="F19" s="32">
        <v>70</v>
      </c>
      <c r="G19" s="14">
        <v>0.08196721311475409</v>
      </c>
      <c r="H19" s="62">
        <v>73</v>
      </c>
      <c r="I19" s="14">
        <v>0.0712890625</v>
      </c>
      <c r="J19" s="264">
        <v>71</v>
      </c>
      <c r="K19" s="265">
        <v>0.07915273132664437</v>
      </c>
      <c r="L19" s="14">
        <v>-0.0273972602739726</v>
      </c>
      <c r="M19" s="249"/>
    </row>
    <row r="20" spans="1:13" ht="15">
      <c r="A20" s="55" t="s">
        <v>70</v>
      </c>
      <c r="B20" s="32">
        <v>168</v>
      </c>
      <c r="C20" s="14">
        <v>0.07167235494880546</v>
      </c>
      <c r="D20" s="32">
        <v>184</v>
      </c>
      <c r="E20" s="14">
        <v>0.07705192629815745</v>
      </c>
      <c r="F20" s="32">
        <v>66</v>
      </c>
      <c r="G20" s="14">
        <v>0.07728337236533958</v>
      </c>
      <c r="H20" s="62">
        <v>54</v>
      </c>
      <c r="I20" s="14">
        <v>0.052734375</v>
      </c>
      <c r="J20" s="264">
        <v>57</v>
      </c>
      <c r="K20" s="265">
        <v>0.06354515050167224</v>
      </c>
      <c r="L20" s="14">
        <v>0.05555555555555555</v>
      </c>
      <c r="M20" s="249"/>
    </row>
    <row r="21" spans="1:13" ht="15">
      <c r="A21" s="55" t="s">
        <v>71</v>
      </c>
      <c r="B21" s="32">
        <v>152</v>
      </c>
      <c r="C21" s="14">
        <v>0.06484641638225255</v>
      </c>
      <c r="D21" s="32">
        <v>165</v>
      </c>
      <c r="E21" s="14">
        <v>0.06909547738693467</v>
      </c>
      <c r="F21" s="32">
        <v>77</v>
      </c>
      <c r="G21" s="14">
        <v>0.09016393442622951</v>
      </c>
      <c r="H21" s="62">
        <v>76</v>
      </c>
      <c r="I21" s="14">
        <v>0.07421875</v>
      </c>
      <c r="J21" s="264">
        <v>64</v>
      </c>
      <c r="K21" s="265">
        <v>0.0713489409141583</v>
      </c>
      <c r="L21" s="14">
        <v>-0.15789473684210525</v>
      </c>
      <c r="M21" s="249"/>
    </row>
    <row r="22" spans="1:13" ht="15">
      <c r="A22" s="55" t="s">
        <v>72</v>
      </c>
      <c r="B22" s="32">
        <v>131</v>
      </c>
      <c r="C22" s="14">
        <v>0.055887372013651876</v>
      </c>
      <c r="D22" s="32">
        <v>172</v>
      </c>
      <c r="E22" s="14">
        <v>0.07202680067001675</v>
      </c>
      <c r="F22" s="32">
        <v>40</v>
      </c>
      <c r="G22" s="14">
        <v>0.0468384074941452</v>
      </c>
      <c r="H22" s="62">
        <v>73</v>
      </c>
      <c r="I22" s="14">
        <v>0.0712890625</v>
      </c>
      <c r="J22" s="264">
        <v>72</v>
      </c>
      <c r="K22" s="265">
        <v>0.0802675585284281</v>
      </c>
      <c r="L22" s="14">
        <v>-0.0136986301369863</v>
      </c>
      <c r="M22" s="249"/>
    </row>
    <row r="23" spans="1:13" ht="15">
      <c r="A23" s="55" t="s">
        <v>73</v>
      </c>
      <c r="B23" s="32">
        <v>135</v>
      </c>
      <c r="C23" s="14">
        <v>0.057593856655290106</v>
      </c>
      <c r="D23" s="32">
        <v>101</v>
      </c>
      <c r="E23" s="14">
        <v>0.042294807370184255</v>
      </c>
      <c r="F23" s="32">
        <v>44</v>
      </c>
      <c r="G23" s="14">
        <v>0.05152224824355972</v>
      </c>
      <c r="H23" s="62">
        <v>46</v>
      </c>
      <c r="I23" s="14">
        <v>0.044921875</v>
      </c>
      <c r="J23" s="264">
        <v>41</v>
      </c>
      <c r="K23" s="265">
        <v>0.045707915273132664</v>
      </c>
      <c r="L23" s="14">
        <v>-0.10869565217391304</v>
      </c>
      <c r="M23" s="249"/>
    </row>
    <row r="24" spans="1:13" ht="15">
      <c r="A24" s="55" t="s">
        <v>74</v>
      </c>
      <c r="B24" s="32">
        <v>74</v>
      </c>
      <c r="C24" s="14">
        <v>0.031569965870307165</v>
      </c>
      <c r="D24" s="32">
        <v>82</v>
      </c>
      <c r="E24" s="14">
        <v>0.03433835845896147</v>
      </c>
      <c r="F24" s="32">
        <v>28</v>
      </c>
      <c r="G24" s="14">
        <v>0.03278688524590164</v>
      </c>
      <c r="H24" s="62">
        <v>33</v>
      </c>
      <c r="I24" s="14">
        <v>0.0322265625</v>
      </c>
      <c r="J24" s="264">
        <v>27</v>
      </c>
      <c r="K24" s="265">
        <v>0.030100334448160536</v>
      </c>
      <c r="L24" s="14">
        <v>-0.18181818181818182</v>
      </c>
      <c r="M24" s="249"/>
    </row>
    <row r="25" spans="1:13" ht="15">
      <c r="A25" s="55" t="s">
        <v>75</v>
      </c>
      <c r="B25" s="32">
        <v>38</v>
      </c>
      <c r="C25" s="14">
        <v>0.016211604095563138</v>
      </c>
      <c r="D25" s="32">
        <v>43</v>
      </c>
      <c r="E25" s="14">
        <v>0.018006700167504188</v>
      </c>
      <c r="F25" s="32">
        <v>28</v>
      </c>
      <c r="G25" s="14">
        <v>0.03278688524590164</v>
      </c>
      <c r="H25" s="62">
        <v>26</v>
      </c>
      <c r="I25" s="14">
        <v>0.025390625</v>
      </c>
      <c r="J25" s="264">
        <v>16</v>
      </c>
      <c r="K25" s="265">
        <v>0.017837235228539576</v>
      </c>
      <c r="L25" s="14">
        <v>-0.38461538461538464</v>
      </c>
      <c r="M25" s="249"/>
    </row>
    <row r="26" spans="1:13" ht="15">
      <c r="A26" s="55" t="s">
        <v>76</v>
      </c>
      <c r="B26" s="32">
        <v>36</v>
      </c>
      <c r="C26" s="14">
        <v>0.015358361774744027</v>
      </c>
      <c r="D26" s="32">
        <v>31</v>
      </c>
      <c r="E26" s="14">
        <v>0.012981574539363484</v>
      </c>
      <c r="F26" s="32">
        <v>22</v>
      </c>
      <c r="G26" s="14">
        <v>0.02576112412177986</v>
      </c>
      <c r="H26" s="62">
        <v>21</v>
      </c>
      <c r="I26" s="14">
        <v>0.0205078125</v>
      </c>
      <c r="J26" s="264">
        <v>20</v>
      </c>
      <c r="K26" s="265">
        <v>0.022296544035674472</v>
      </c>
      <c r="L26" s="14">
        <v>-0.047619047619047616</v>
      </c>
      <c r="M26" s="249"/>
    </row>
    <row r="27" spans="1:13" ht="15">
      <c r="A27" s="55" t="s">
        <v>77</v>
      </c>
      <c r="B27" s="32">
        <v>15</v>
      </c>
      <c r="C27" s="14">
        <v>0.0063993174061433445</v>
      </c>
      <c r="D27" s="32">
        <v>19</v>
      </c>
      <c r="E27" s="14">
        <v>0.007956448911222781</v>
      </c>
      <c r="F27" s="32">
        <v>13</v>
      </c>
      <c r="G27" s="14">
        <v>0.01522248243559719</v>
      </c>
      <c r="H27" s="62">
        <v>16</v>
      </c>
      <c r="I27" s="14">
        <v>0.015625</v>
      </c>
      <c r="J27" s="264">
        <v>15</v>
      </c>
      <c r="K27" s="265">
        <v>0.016722408026755852</v>
      </c>
      <c r="L27" s="14">
        <v>-0.0625</v>
      </c>
      <c r="M27" s="249"/>
    </row>
    <row r="28" spans="1:13" ht="15">
      <c r="A28" s="55" t="s">
        <v>78</v>
      </c>
      <c r="B28" s="32">
        <v>19</v>
      </c>
      <c r="C28" s="14">
        <v>0.008105802047781569</v>
      </c>
      <c r="D28" s="32">
        <v>14</v>
      </c>
      <c r="E28" s="14">
        <v>0.005862646566164154</v>
      </c>
      <c r="F28" s="32">
        <v>19</v>
      </c>
      <c r="G28" s="14">
        <v>0.02224824355971897</v>
      </c>
      <c r="H28" s="62">
        <v>21</v>
      </c>
      <c r="I28" s="14">
        <v>0.0205078125</v>
      </c>
      <c r="J28" s="264">
        <v>14</v>
      </c>
      <c r="K28" s="265">
        <v>0.01560758082497213</v>
      </c>
      <c r="L28" s="14">
        <v>-0.3333333333333333</v>
      </c>
      <c r="M28" s="249"/>
    </row>
    <row r="29" spans="1:13" ht="15">
      <c r="A29" s="55" t="s">
        <v>79</v>
      </c>
      <c r="B29" s="32">
        <v>17</v>
      </c>
      <c r="C29" s="14">
        <v>0.007252559726962458</v>
      </c>
      <c r="D29" s="32">
        <v>14</v>
      </c>
      <c r="E29" s="14">
        <v>0.005862646566164154</v>
      </c>
      <c r="F29" s="32">
        <v>12</v>
      </c>
      <c r="G29" s="14">
        <v>0.01405152224824356</v>
      </c>
      <c r="H29" s="62">
        <v>18</v>
      </c>
      <c r="I29" s="14">
        <v>0.017578125</v>
      </c>
      <c r="J29" s="264">
        <v>26</v>
      </c>
      <c r="K29" s="265">
        <v>0.028985507246376812</v>
      </c>
      <c r="L29" s="14">
        <v>0.4444444444444444</v>
      </c>
      <c r="M29" s="249"/>
    </row>
    <row r="30" spans="1:13" ht="15.75" thickBot="1">
      <c r="A30" s="57" t="s">
        <v>80</v>
      </c>
      <c r="B30" s="37">
        <v>57</v>
      </c>
      <c r="C30" s="40">
        <v>0.02431740614334471</v>
      </c>
      <c r="D30" s="37">
        <v>43</v>
      </c>
      <c r="E30" s="40">
        <v>0.018006700167504188</v>
      </c>
      <c r="F30" s="37">
        <v>2</v>
      </c>
      <c r="G30" s="40">
        <v>0.00234192037470726</v>
      </c>
      <c r="H30" s="63">
        <v>3</v>
      </c>
      <c r="I30" s="40">
        <v>0.0029296875</v>
      </c>
      <c r="J30" s="266">
        <v>5</v>
      </c>
      <c r="K30" s="267">
        <v>0.005574136008918618</v>
      </c>
      <c r="L30" s="40">
        <v>0.6666666666666666</v>
      </c>
      <c r="M30" s="249"/>
    </row>
    <row r="31" spans="1:13" ht="15.75" thickBot="1">
      <c r="A31" s="21" t="s">
        <v>52</v>
      </c>
      <c r="B31" s="41">
        <v>2344</v>
      </c>
      <c r="C31" s="22">
        <v>1</v>
      </c>
      <c r="D31" s="41">
        <v>2388</v>
      </c>
      <c r="E31" s="22">
        <v>1</v>
      </c>
      <c r="F31" s="41">
        <v>854</v>
      </c>
      <c r="G31" s="22">
        <v>1</v>
      </c>
      <c r="H31" s="64">
        <v>1024</v>
      </c>
      <c r="I31" s="22">
        <v>1</v>
      </c>
      <c r="J31" s="268">
        <v>897</v>
      </c>
      <c r="K31" s="269">
        <v>1</v>
      </c>
      <c r="L31" s="23">
        <v>-0.1240234375</v>
      </c>
      <c r="M31" s="247"/>
    </row>
    <row r="32" spans="1:12" ht="15">
      <c r="A32" s="65"/>
      <c r="B32" s="65"/>
      <c r="C32" s="65"/>
      <c r="D32" s="65"/>
      <c r="E32" s="65"/>
      <c r="F32" s="65"/>
      <c r="G32" s="65"/>
      <c r="H32" s="261"/>
      <c r="I32" s="65"/>
      <c r="J32" s="65"/>
      <c r="K32" s="65"/>
      <c r="L32" s="65"/>
    </row>
    <row r="33" ht="15">
      <c r="F33" s="254"/>
    </row>
  </sheetData>
  <sheetProtection/>
  <mergeCells count="10">
    <mergeCell ref="A1:L1"/>
    <mergeCell ref="A2:L2"/>
    <mergeCell ref="A3:A5"/>
    <mergeCell ref="B3:K3"/>
    <mergeCell ref="L3:L5"/>
    <mergeCell ref="H4:I4"/>
    <mergeCell ref="J4:K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8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29.57421875" style="245" customWidth="1"/>
    <col min="2" max="5" width="15.140625" style="245" hidden="1" customWidth="1"/>
    <col min="6" max="12" width="15.140625" style="245" customWidth="1"/>
    <col min="13" max="16384" width="9.140625" style="245" customWidth="1"/>
  </cols>
  <sheetData>
    <row r="1" spans="1:12" ht="24.75" customHeight="1" thickBot="1" thickTop="1">
      <c r="A1" s="270" t="s">
        <v>604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2" ht="41.25" customHeight="1" thickBot="1" thickTop="1">
      <c r="A2" s="270" t="s">
        <v>637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24.75" customHeight="1" thickBot="1" thickTop="1">
      <c r="A3" s="283" t="s">
        <v>81</v>
      </c>
      <c r="B3" s="286" t="s">
        <v>48</v>
      </c>
      <c r="C3" s="286"/>
      <c r="D3" s="286"/>
      <c r="E3" s="286"/>
      <c r="F3" s="286"/>
      <c r="G3" s="286"/>
      <c r="H3" s="286"/>
      <c r="I3" s="286"/>
      <c r="J3" s="286"/>
      <c r="K3" s="287"/>
      <c r="L3" s="283" t="s">
        <v>614</v>
      </c>
    </row>
    <row r="4" spans="1:12" ht="24.75" customHeight="1">
      <c r="A4" s="278"/>
      <c r="B4" s="292">
        <v>2012</v>
      </c>
      <c r="C4" s="291"/>
      <c r="D4" s="290">
        <v>2013</v>
      </c>
      <c r="E4" s="291"/>
      <c r="F4" s="293">
        <v>2014</v>
      </c>
      <c r="G4" s="294"/>
      <c r="H4" s="288">
        <v>2015</v>
      </c>
      <c r="I4" s="289"/>
      <c r="J4" s="290">
        <v>2016</v>
      </c>
      <c r="K4" s="291"/>
      <c r="L4" s="278"/>
    </row>
    <row r="5" spans="1:12" ht="24.75" customHeight="1" thickBot="1">
      <c r="A5" s="279"/>
      <c r="B5" s="44" t="s">
        <v>50</v>
      </c>
      <c r="C5" s="40" t="s">
        <v>49</v>
      </c>
      <c r="D5" s="46" t="s">
        <v>50</v>
      </c>
      <c r="E5" s="40" t="s">
        <v>49</v>
      </c>
      <c r="F5" s="46" t="s">
        <v>50</v>
      </c>
      <c r="G5" s="40" t="s">
        <v>49</v>
      </c>
      <c r="H5" s="67" t="s">
        <v>50</v>
      </c>
      <c r="I5" s="71" t="s">
        <v>49</v>
      </c>
      <c r="J5" s="44" t="s">
        <v>50</v>
      </c>
      <c r="K5" s="40" t="s">
        <v>49</v>
      </c>
      <c r="L5" s="279"/>
    </row>
    <row r="6" spans="1:13" ht="15">
      <c r="A6" s="72" t="s">
        <v>82</v>
      </c>
      <c r="B6" s="54">
        <v>172</v>
      </c>
      <c r="C6" s="10">
        <v>0.07337883959044368</v>
      </c>
      <c r="D6" s="28">
        <v>173</v>
      </c>
      <c r="E6" s="10">
        <v>0.07244556113902847</v>
      </c>
      <c r="F6" s="28">
        <v>40</v>
      </c>
      <c r="G6" s="10">
        <v>0.04683840749414521</v>
      </c>
      <c r="H6" s="28">
        <v>70</v>
      </c>
      <c r="I6" s="10">
        <v>0.068359375</v>
      </c>
      <c r="J6" s="54">
        <v>54</v>
      </c>
      <c r="K6" s="10">
        <v>0.06020066889632107</v>
      </c>
      <c r="L6" s="10">
        <v>-0.22857142857142856</v>
      </c>
      <c r="M6" s="249"/>
    </row>
    <row r="7" spans="1:13" ht="15">
      <c r="A7" s="73" t="s">
        <v>83</v>
      </c>
      <c r="B7" s="56">
        <v>172</v>
      </c>
      <c r="C7" s="14">
        <v>0.07337883959044368</v>
      </c>
      <c r="D7" s="32">
        <v>214</v>
      </c>
      <c r="E7" s="14">
        <v>0.08961474036850921</v>
      </c>
      <c r="F7" s="32">
        <v>40</v>
      </c>
      <c r="G7" s="14">
        <v>0.04683840749414521</v>
      </c>
      <c r="H7" s="32">
        <v>36</v>
      </c>
      <c r="I7" s="14">
        <v>0.03515625</v>
      </c>
      <c r="J7" s="56">
        <v>37</v>
      </c>
      <c r="K7" s="14">
        <v>0.041248606465997775</v>
      </c>
      <c r="L7" s="14">
        <v>0.027777777777777776</v>
      </c>
      <c r="M7" s="249"/>
    </row>
    <row r="8" spans="1:13" ht="15">
      <c r="A8" s="73" t="s">
        <v>84</v>
      </c>
      <c r="B8" s="56">
        <v>170</v>
      </c>
      <c r="C8" s="14">
        <v>0.07252559726962457</v>
      </c>
      <c r="D8" s="32">
        <v>185</v>
      </c>
      <c r="E8" s="14">
        <v>0.07747068676716917</v>
      </c>
      <c r="F8" s="32">
        <v>50</v>
      </c>
      <c r="G8" s="14">
        <v>0.0585480093676815</v>
      </c>
      <c r="H8" s="32">
        <v>54</v>
      </c>
      <c r="I8" s="14">
        <v>0.052734375</v>
      </c>
      <c r="J8" s="56">
        <v>32</v>
      </c>
      <c r="K8" s="14">
        <v>0.03567447045707916</v>
      </c>
      <c r="L8" s="14">
        <v>-0.4074074074074074</v>
      </c>
      <c r="M8" s="249"/>
    </row>
    <row r="9" spans="1:13" ht="15">
      <c r="A9" s="73" t="s">
        <v>85</v>
      </c>
      <c r="B9" s="56">
        <v>194</v>
      </c>
      <c r="C9" s="14">
        <v>0.08276450511945392</v>
      </c>
      <c r="D9" s="32">
        <v>192</v>
      </c>
      <c r="E9" s="14">
        <v>0.08040201005025126</v>
      </c>
      <c r="F9" s="32">
        <v>41</v>
      </c>
      <c r="G9" s="14">
        <v>0.04800936768149883</v>
      </c>
      <c r="H9" s="32">
        <v>64</v>
      </c>
      <c r="I9" s="14">
        <v>0.0625</v>
      </c>
      <c r="J9" s="56">
        <v>51</v>
      </c>
      <c r="K9" s="14">
        <v>0.056856187290969896</v>
      </c>
      <c r="L9" s="14">
        <v>-0.203125</v>
      </c>
      <c r="M9" s="249"/>
    </row>
    <row r="10" spans="1:13" ht="15">
      <c r="A10" s="73" t="s">
        <v>86</v>
      </c>
      <c r="B10" s="56">
        <v>200</v>
      </c>
      <c r="C10" s="14">
        <v>0.08532423208191127</v>
      </c>
      <c r="D10" s="32">
        <v>212</v>
      </c>
      <c r="E10" s="14">
        <v>0.08877721943048576</v>
      </c>
      <c r="F10" s="32">
        <v>48</v>
      </c>
      <c r="G10" s="14">
        <v>0.05620608899297424</v>
      </c>
      <c r="H10" s="32">
        <v>54</v>
      </c>
      <c r="I10" s="14">
        <v>0.052734375</v>
      </c>
      <c r="J10" s="56">
        <v>33</v>
      </c>
      <c r="K10" s="14">
        <v>0.03678929765886288</v>
      </c>
      <c r="L10" s="14">
        <v>-0.3888888888888889</v>
      </c>
      <c r="M10" s="249"/>
    </row>
    <row r="11" spans="1:13" ht="15">
      <c r="A11" s="73" t="s">
        <v>87</v>
      </c>
      <c r="B11" s="56">
        <v>127</v>
      </c>
      <c r="C11" s="14">
        <v>0.05418088737201365</v>
      </c>
      <c r="D11" s="32">
        <v>130</v>
      </c>
      <c r="E11" s="14">
        <v>0.05443886097152429</v>
      </c>
      <c r="F11" s="32">
        <v>36</v>
      </c>
      <c r="G11" s="14">
        <v>0.042154566744730684</v>
      </c>
      <c r="H11" s="32">
        <v>50</v>
      </c>
      <c r="I11" s="14">
        <v>0.048828125</v>
      </c>
      <c r="J11" s="56">
        <v>33</v>
      </c>
      <c r="K11" s="14">
        <v>0.03678929765886288</v>
      </c>
      <c r="L11" s="14">
        <v>-0.34</v>
      </c>
      <c r="M11" s="249"/>
    </row>
    <row r="12" spans="1:13" ht="15">
      <c r="A12" s="73" t="s">
        <v>88</v>
      </c>
      <c r="B12" s="56">
        <v>124</v>
      </c>
      <c r="C12" s="14">
        <v>0.052901023890784986</v>
      </c>
      <c r="D12" s="32">
        <v>156</v>
      </c>
      <c r="E12" s="14">
        <v>0.06532663316582915</v>
      </c>
      <c r="F12" s="32">
        <v>42</v>
      </c>
      <c r="G12" s="14">
        <v>0.04918032786885246</v>
      </c>
      <c r="H12" s="32">
        <v>34</v>
      </c>
      <c r="I12" s="14">
        <v>0.033203125</v>
      </c>
      <c r="J12" s="56">
        <v>20</v>
      </c>
      <c r="K12" s="14">
        <v>0.022296544035674472</v>
      </c>
      <c r="L12" s="14">
        <v>-0.4117647058823529</v>
      </c>
      <c r="M12" s="249"/>
    </row>
    <row r="13" spans="1:13" ht="15">
      <c r="A13" s="73" t="s">
        <v>89</v>
      </c>
      <c r="B13" s="56">
        <v>134</v>
      </c>
      <c r="C13" s="14">
        <v>0.05716723549488054</v>
      </c>
      <c r="D13" s="32">
        <v>141</v>
      </c>
      <c r="E13" s="14">
        <v>0.059045226130653265</v>
      </c>
      <c r="F13" s="32">
        <v>43</v>
      </c>
      <c r="G13" s="14">
        <v>0.05035128805620609</v>
      </c>
      <c r="H13" s="32">
        <v>32</v>
      </c>
      <c r="I13" s="14">
        <v>0.03125</v>
      </c>
      <c r="J13" s="56">
        <v>33</v>
      </c>
      <c r="K13" s="14">
        <v>0.03678929765886288</v>
      </c>
      <c r="L13" s="14">
        <v>0.03125</v>
      </c>
      <c r="M13" s="249"/>
    </row>
    <row r="14" spans="1:13" ht="15">
      <c r="A14" s="74" t="s">
        <v>90</v>
      </c>
      <c r="B14" s="56">
        <v>117</v>
      </c>
      <c r="C14" s="14">
        <v>0.04991467576791809</v>
      </c>
      <c r="D14" s="32">
        <v>118</v>
      </c>
      <c r="E14" s="14">
        <v>0.049413735343383586</v>
      </c>
      <c r="F14" s="32">
        <v>23</v>
      </c>
      <c r="G14" s="14">
        <v>0.026932084309133488</v>
      </c>
      <c r="H14" s="32">
        <v>36</v>
      </c>
      <c r="I14" s="14">
        <v>0.03515625</v>
      </c>
      <c r="J14" s="56">
        <v>32</v>
      </c>
      <c r="K14" s="14">
        <v>0.03567447045707916</v>
      </c>
      <c r="L14" s="14">
        <v>-0.1111111111111111</v>
      </c>
      <c r="M14" s="249"/>
    </row>
    <row r="15" spans="1:13" ht="15">
      <c r="A15" s="75" t="s">
        <v>91</v>
      </c>
      <c r="B15" s="70">
        <v>67</v>
      </c>
      <c r="C15" s="40">
        <v>0.02858361774744027</v>
      </c>
      <c r="D15" s="37">
        <v>69</v>
      </c>
      <c r="E15" s="40">
        <v>0.028894472361809045</v>
      </c>
      <c r="F15" s="37">
        <v>10</v>
      </c>
      <c r="G15" s="40">
        <v>0.011709601873536302</v>
      </c>
      <c r="H15" s="37">
        <v>13</v>
      </c>
      <c r="I15" s="40">
        <v>0.0126953125</v>
      </c>
      <c r="J15" s="70">
        <v>15</v>
      </c>
      <c r="K15" s="40">
        <v>0.016722408026755852</v>
      </c>
      <c r="L15" s="40">
        <v>0.15384615384615385</v>
      </c>
      <c r="M15" s="249"/>
    </row>
    <row r="16" spans="1:13" ht="15">
      <c r="A16" s="75" t="s">
        <v>92</v>
      </c>
      <c r="B16" s="70">
        <v>75</v>
      </c>
      <c r="C16" s="40">
        <v>0.03199658703071672</v>
      </c>
      <c r="D16" s="37">
        <v>81</v>
      </c>
      <c r="E16" s="40">
        <v>0.03391959798994975</v>
      </c>
      <c r="F16" s="37">
        <v>14</v>
      </c>
      <c r="G16" s="40">
        <v>0.01639344262295082</v>
      </c>
      <c r="H16" s="37">
        <v>11</v>
      </c>
      <c r="I16" s="40">
        <v>0.0107421875</v>
      </c>
      <c r="J16" s="70">
        <v>17</v>
      </c>
      <c r="K16" s="40">
        <v>0.0189520624303233</v>
      </c>
      <c r="L16" s="40">
        <v>0.5454545454545454</v>
      </c>
      <c r="M16" s="249"/>
    </row>
    <row r="17" spans="1:13" ht="15.75" thickBot="1">
      <c r="A17" s="76" t="s">
        <v>80</v>
      </c>
      <c r="B17" s="59">
        <v>792</v>
      </c>
      <c r="C17" s="18">
        <v>0.3378839590443686</v>
      </c>
      <c r="D17" s="48">
        <v>717</v>
      </c>
      <c r="E17" s="18">
        <v>0.30025125628140703</v>
      </c>
      <c r="F17" s="48">
        <v>467</v>
      </c>
      <c r="G17" s="18">
        <v>0.5468384074941453</v>
      </c>
      <c r="H17" s="48">
        <v>570</v>
      </c>
      <c r="I17" s="18">
        <v>0.556640625</v>
      </c>
      <c r="J17" s="59">
        <v>540</v>
      </c>
      <c r="K17" s="18">
        <v>0.6020066889632107</v>
      </c>
      <c r="L17" s="18">
        <v>-0.05263157894736842</v>
      </c>
      <c r="M17" s="249"/>
    </row>
    <row r="18" spans="1:13" ht="15.75" thickBot="1">
      <c r="A18" s="20" t="s">
        <v>52</v>
      </c>
      <c r="B18" s="77">
        <v>2344</v>
      </c>
      <c r="C18" s="22">
        <v>1</v>
      </c>
      <c r="D18" s="41">
        <v>2388</v>
      </c>
      <c r="E18" s="22">
        <v>1</v>
      </c>
      <c r="F18" s="41">
        <v>854</v>
      </c>
      <c r="G18" s="22">
        <v>1</v>
      </c>
      <c r="H18" s="41">
        <v>1024</v>
      </c>
      <c r="I18" s="22">
        <v>1</v>
      </c>
      <c r="J18" s="77">
        <v>897</v>
      </c>
      <c r="K18" s="22">
        <v>1</v>
      </c>
      <c r="L18" s="78">
        <v>-0.1240234375</v>
      </c>
      <c r="M18" s="247"/>
    </row>
  </sheetData>
  <sheetProtection/>
  <mergeCells count="10">
    <mergeCell ref="L3:L5"/>
    <mergeCell ref="B3:K3"/>
    <mergeCell ref="A1:L1"/>
    <mergeCell ref="A2:L2"/>
    <mergeCell ref="H4:I4"/>
    <mergeCell ref="J4:K4"/>
    <mergeCell ref="B4:C4"/>
    <mergeCell ref="D4:E4"/>
    <mergeCell ref="F4:G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3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31.57421875" style="245" customWidth="1"/>
    <col min="2" max="5" width="16.00390625" style="245" hidden="1" customWidth="1"/>
    <col min="6" max="12" width="16.00390625" style="245" customWidth="1"/>
    <col min="13" max="16384" width="9.140625" style="245" customWidth="1"/>
  </cols>
  <sheetData>
    <row r="1" spans="1:12" ht="24.75" customHeight="1" thickBot="1" thickTop="1">
      <c r="A1" s="270" t="s">
        <v>605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2" ht="24.75" customHeight="1" thickBot="1" thickTop="1">
      <c r="A2" s="270" t="s">
        <v>638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24.75" customHeight="1" thickBot="1" thickTop="1">
      <c r="A3" s="283" t="s">
        <v>94</v>
      </c>
      <c r="B3" s="295" t="s">
        <v>48</v>
      </c>
      <c r="C3" s="286"/>
      <c r="D3" s="286"/>
      <c r="E3" s="286"/>
      <c r="F3" s="286"/>
      <c r="G3" s="286"/>
      <c r="H3" s="286"/>
      <c r="I3" s="286"/>
      <c r="J3" s="286"/>
      <c r="K3" s="287"/>
      <c r="L3" s="283" t="s">
        <v>614</v>
      </c>
    </row>
    <row r="4" spans="1:12" ht="24.75" customHeight="1">
      <c r="A4" s="278"/>
      <c r="B4" s="293">
        <v>2012</v>
      </c>
      <c r="C4" s="294"/>
      <c r="D4" s="293">
        <v>2013</v>
      </c>
      <c r="E4" s="296"/>
      <c r="F4" s="293">
        <v>2014</v>
      </c>
      <c r="G4" s="296"/>
      <c r="H4" s="288">
        <v>2015</v>
      </c>
      <c r="I4" s="289"/>
      <c r="J4" s="293">
        <v>2016</v>
      </c>
      <c r="K4" s="294"/>
      <c r="L4" s="278"/>
    </row>
    <row r="5" spans="1:12" ht="24.75" customHeight="1" thickBot="1">
      <c r="A5" s="279"/>
      <c r="B5" s="46" t="s">
        <v>50</v>
      </c>
      <c r="C5" s="47" t="s">
        <v>49</v>
      </c>
      <c r="D5" s="46" t="s">
        <v>50</v>
      </c>
      <c r="E5" s="45" t="s">
        <v>49</v>
      </c>
      <c r="F5" s="46" t="s">
        <v>50</v>
      </c>
      <c r="G5" s="45" t="s">
        <v>49</v>
      </c>
      <c r="H5" s="66" t="s">
        <v>50</v>
      </c>
      <c r="I5" s="71" t="s">
        <v>49</v>
      </c>
      <c r="J5" s="46" t="s">
        <v>50</v>
      </c>
      <c r="K5" s="47" t="s">
        <v>49</v>
      </c>
      <c r="L5" s="279"/>
    </row>
    <row r="6" spans="1:13" ht="15">
      <c r="A6" s="53" t="s">
        <v>95</v>
      </c>
      <c r="B6" s="28">
        <v>433</v>
      </c>
      <c r="C6" s="10">
        <v>0.18472696245733788</v>
      </c>
      <c r="D6" s="28">
        <v>435</v>
      </c>
      <c r="E6" s="30">
        <v>0.18216080402010051</v>
      </c>
      <c r="F6" s="28">
        <v>144</v>
      </c>
      <c r="G6" s="30">
        <v>0.16861826697892274</v>
      </c>
      <c r="H6" s="61">
        <v>167</v>
      </c>
      <c r="I6" s="10">
        <v>0.1630859375</v>
      </c>
      <c r="J6" s="28">
        <v>138</v>
      </c>
      <c r="K6" s="10">
        <v>0.15384615384615385</v>
      </c>
      <c r="L6" s="11">
        <v>-0.17365269461077845</v>
      </c>
      <c r="M6" s="249"/>
    </row>
    <row r="7" spans="1:13" ht="15">
      <c r="A7" s="55" t="s">
        <v>96</v>
      </c>
      <c r="B7" s="32">
        <v>493</v>
      </c>
      <c r="C7" s="14">
        <v>0.21032423208191126</v>
      </c>
      <c r="D7" s="32">
        <v>521</v>
      </c>
      <c r="E7" s="35">
        <v>0.21817420435510887</v>
      </c>
      <c r="F7" s="32">
        <v>180</v>
      </c>
      <c r="G7" s="35">
        <v>0.2107728337236534</v>
      </c>
      <c r="H7" s="62">
        <v>181</v>
      </c>
      <c r="I7" s="14">
        <v>0.1767578125</v>
      </c>
      <c r="J7" s="32">
        <v>165</v>
      </c>
      <c r="K7" s="14">
        <v>0.18394648829431437</v>
      </c>
      <c r="L7" s="15">
        <v>-0.08839779005524862</v>
      </c>
      <c r="M7" s="249"/>
    </row>
    <row r="8" spans="1:13" ht="15">
      <c r="A8" s="55" t="s">
        <v>97</v>
      </c>
      <c r="B8" s="32">
        <v>461</v>
      </c>
      <c r="C8" s="14">
        <v>0.19667235494880547</v>
      </c>
      <c r="D8" s="32">
        <v>440</v>
      </c>
      <c r="E8" s="35">
        <v>0.18425460636515914</v>
      </c>
      <c r="F8" s="32">
        <v>145</v>
      </c>
      <c r="G8" s="35">
        <v>0.1697892271662763</v>
      </c>
      <c r="H8" s="62">
        <v>174</v>
      </c>
      <c r="I8" s="14">
        <v>0.169921875</v>
      </c>
      <c r="J8" s="32">
        <v>146</v>
      </c>
      <c r="K8" s="14">
        <v>0.16276477146042365</v>
      </c>
      <c r="L8" s="15">
        <v>-0.16091954022988506</v>
      </c>
      <c r="M8" s="249"/>
    </row>
    <row r="9" spans="1:13" ht="15">
      <c r="A9" s="55" t="s">
        <v>98</v>
      </c>
      <c r="B9" s="32">
        <v>471</v>
      </c>
      <c r="C9" s="14">
        <v>0.20093856655290102</v>
      </c>
      <c r="D9" s="32">
        <v>485</v>
      </c>
      <c r="E9" s="35">
        <v>0.20309882747068678</v>
      </c>
      <c r="F9" s="32">
        <v>151</v>
      </c>
      <c r="G9" s="35">
        <v>0.17681498829039813</v>
      </c>
      <c r="H9" s="62">
        <v>191</v>
      </c>
      <c r="I9" s="14">
        <v>0.1865234375</v>
      </c>
      <c r="J9" s="32">
        <v>153</v>
      </c>
      <c r="K9" s="14">
        <v>0.1705685618729097</v>
      </c>
      <c r="L9" s="15">
        <v>-0.19895287958115182</v>
      </c>
      <c r="M9" s="249"/>
    </row>
    <row r="10" spans="1:13" ht="15">
      <c r="A10" s="55" t="s">
        <v>99</v>
      </c>
      <c r="B10" s="32">
        <v>343</v>
      </c>
      <c r="C10" s="14">
        <v>0.14633105802047783</v>
      </c>
      <c r="D10" s="32">
        <v>366</v>
      </c>
      <c r="E10" s="35">
        <v>0.15326633165829145</v>
      </c>
      <c r="F10" s="32">
        <v>131</v>
      </c>
      <c r="G10" s="35">
        <v>0.15339578454332556</v>
      </c>
      <c r="H10" s="62">
        <v>139</v>
      </c>
      <c r="I10" s="14">
        <v>0.1357421875</v>
      </c>
      <c r="J10" s="32">
        <v>123</v>
      </c>
      <c r="K10" s="14">
        <v>0.13712374581939799</v>
      </c>
      <c r="L10" s="15">
        <v>-0.11510791366906475</v>
      </c>
      <c r="M10" s="249"/>
    </row>
    <row r="11" spans="1:13" ht="15">
      <c r="A11" s="55" t="s">
        <v>100</v>
      </c>
      <c r="B11" s="32">
        <v>97</v>
      </c>
      <c r="C11" s="14">
        <v>0.04138225255972696</v>
      </c>
      <c r="D11" s="32">
        <v>82</v>
      </c>
      <c r="E11" s="35">
        <v>0.03433835845896147</v>
      </c>
      <c r="F11" s="32">
        <v>46</v>
      </c>
      <c r="G11" s="35">
        <v>0.053864168618266976</v>
      </c>
      <c r="H11" s="62">
        <v>66</v>
      </c>
      <c r="I11" s="14">
        <v>0.064453125</v>
      </c>
      <c r="J11" s="32">
        <v>52</v>
      </c>
      <c r="K11" s="14">
        <v>0.057971014492753624</v>
      </c>
      <c r="L11" s="15">
        <v>-0.21212121212121213</v>
      </c>
      <c r="M11" s="249"/>
    </row>
    <row r="12" spans="1:13" ht="15.75" thickBot="1">
      <c r="A12" s="57" t="s">
        <v>101</v>
      </c>
      <c r="B12" s="48">
        <v>46</v>
      </c>
      <c r="C12" s="18">
        <v>0.01962457337883959</v>
      </c>
      <c r="D12" s="48">
        <v>59</v>
      </c>
      <c r="E12" s="58">
        <v>0.024706867671691793</v>
      </c>
      <c r="F12" s="48">
        <v>57</v>
      </c>
      <c r="G12" s="58">
        <v>0.06674473067915691</v>
      </c>
      <c r="H12" s="79">
        <v>67</v>
      </c>
      <c r="I12" s="18">
        <v>0.0654296875</v>
      </c>
      <c r="J12" s="48">
        <v>39</v>
      </c>
      <c r="K12" s="18">
        <v>0.043478260869565216</v>
      </c>
      <c r="L12" s="19">
        <v>-0.417910447761194</v>
      </c>
      <c r="M12" s="249"/>
    </row>
    <row r="13" spans="1:13" ht="15.75" thickBot="1">
      <c r="A13" s="21" t="s">
        <v>52</v>
      </c>
      <c r="B13" s="41">
        <v>2344</v>
      </c>
      <c r="C13" s="22">
        <v>1</v>
      </c>
      <c r="D13" s="41">
        <v>2388</v>
      </c>
      <c r="E13" s="43">
        <v>1</v>
      </c>
      <c r="F13" s="41">
        <v>854</v>
      </c>
      <c r="G13" s="43">
        <v>1</v>
      </c>
      <c r="H13" s="64">
        <v>1024</v>
      </c>
      <c r="I13" s="22">
        <v>1</v>
      </c>
      <c r="J13" s="41">
        <v>897</v>
      </c>
      <c r="K13" s="22">
        <v>1</v>
      </c>
      <c r="L13" s="23">
        <v>-0.1240234375</v>
      </c>
      <c r="M13" s="247"/>
    </row>
  </sheetData>
  <sheetProtection/>
  <mergeCells count="10">
    <mergeCell ref="B3:K3"/>
    <mergeCell ref="L3:L5"/>
    <mergeCell ref="A1:L1"/>
    <mergeCell ref="A2:L2"/>
    <mergeCell ref="H4:I4"/>
    <mergeCell ref="J4:K4"/>
    <mergeCell ref="B4:C4"/>
    <mergeCell ref="D4:E4"/>
    <mergeCell ref="F4:G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9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20.7109375" style="245" customWidth="1"/>
    <col min="2" max="5" width="17.140625" style="245" hidden="1" customWidth="1"/>
    <col min="6" max="12" width="17.140625" style="245" customWidth="1"/>
    <col min="13" max="16384" width="9.140625" style="245" customWidth="1"/>
  </cols>
  <sheetData>
    <row r="1" spans="1:12" ht="24.75" customHeight="1" thickBot="1" thickTop="1">
      <c r="A1" s="270" t="s">
        <v>102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2" ht="24.75" customHeight="1" thickBot="1" thickTop="1">
      <c r="A2" s="270" t="s">
        <v>639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24.75" customHeight="1" thickBot="1" thickTop="1">
      <c r="A3" s="283" t="s">
        <v>103</v>
      </c>
      <c r="B3" s="295" t="s">
        <v>48</v>
      </c>
      <c r="C3" s="286"/>
      <c r="D3" s="286"/>
      <c r="E3" s="286"/>
      <c r="F3" s="286"/>
      <c r="G3" s="286"/>
      <c r="H3" s="286"/>
      <c r="I3" s="286"/>
      <c r="J3" s="286"/>
      <c r="K3" s="287"/>
      <c r="L3" s="283" t="s">
        <v>614</v>
      </c>
    </row>
    <row r="4" spans="1:12" ht="24.75" customHeight="1">
      <c r="A4" s="278"/>
      <c r="B4" s="290">
        <v>2012</v>
      </c>
      <c r="C4" s="291"/>
      <c r="D4" s="290">
        <v>2013</v>
      </c>
      <c r="E4" s="291"/>
      <c r="F4" s="293">
        <v>2014</v>
      </c>
      <c r="G4" s="294"/>
      <c r="H4" s="288">
        <v>2015</v>
      </c>
      <c r="I4" s="289"/>
      <c r="J4" s="290">
        <v>2016</v>
      </c>
      <c r="K4" s="291"/>
      <c r="L4" s="278"/>
    </row>
    <row r="5" spans="1:12" ht="24.75" customHeight="1" thickBot="1">
      <c r="A5" s="279"/>
      <c r="B5" s="46" t="s">
        <v>50</v>
      </c>
      <c r="C5" s="40" t="s">
        <v>49</v>
      </c>
      <c r="D5" s="46" t="s">
        <v>50</v>
      </c>
      <c r="E5" s="40" t="s">
        <v>49</v>
      </c>
      <c r="F5" s="46" t="s">
        <v>50</v>
      </c>
      <c r="G5" s="40" t="s">
        <v>49</v>
      </c>
      <c r="H5" s="67" t="s">
        <v>50</v>
      </c>
      <c r="I5" s="71" t="s">
        <v>49</v>
      </c>
      <c r="J5" s="46" t="s">
        <v>50</v>
      </c>
      <c r="K5" s="40" t="s">
        <v>49</v>
      </c>
      <c r="L5" s="279"/>
    </row>
    <row r="6" spans="1:13" ht="15">
      <c r="A6" s="53" t="s">
        <v>104</v>
      </c>
      <c r="B6" s="28">
        <v>195</v>
      </c>
      <c r="C6" s="10">
        <v>0.08319112627986348</v>
      </c>
      <c r="D6" s="28">
        <v>220</v>
      </c>
      <c r="E6" s="10">
        <v>0.09212730318257957</v>
      </c>
      <c r="F6" s="28">
        <v>61</v>
      </c>
      <c r="G6" s="10">
        <v>0.07142857142857142</v>
      </c>
      <c r="H6" s="28">
        <v>65</v>
      </c>
      <c r="I6" s="10">
        <v>0.0634765625</v>
      </c>
      <c r="J6" s="28">
        <v>66</v>
      </c>
      <c r="K6" s="10">
        <v>0.07357859531772576</v>
      </c>
      <c r="L6" s="10">
        <v>0.015384615384615385</v>
      </c>
      <c r="M6" s="250"/>
    </row>
    <row r="7" spans="1:13" ht="15">
      <c r="A7" s="55" t="s">
        <v>105</v>
      </c>
      <c r="B7" s="32">
        <v>206</v>
      </c>
      <c r="C7" s="14">
        <v>0.0878839590443686</v>
      </c>
      <c r="D7" s="32">
        <v>196</v>
      </c>
      <c r="E7" s="14">
        <v>0.08207705192629816</v>
      </c>
      <c r="F7" s="32">
        <v>84</v>
      </c>
      <c r="G7" s="14">
        <v>0.09836065573770492</v>
      </c>
      <c r="H7" s="32">
        <v>74</v>
      </c>
      <c r="I7" s="14">
        <v>0.072265625</v>
      </c>
      <c r="J7" s="32">
        <v>69</v>
      </c>
      <c r="K7" s="14">
        <v>0.07692307692307693</v>
      </c>
      <c r="L7" s="14">
        <v>-0.06756756756756757</v>
      </c>
      <c r="M7" s="250"/>
    </row>
    <row r="8" spans="1:13" ht="15">
      <c r="A8" s="55" t="s">
        <v>106</v>
      </c>
      <c r="B8" s="32">
        <v>187</v>
      </c>
      <c r="C8" s="14">
        <v>0.07977815699658702</v>
      </c>
      <c r="D8" s="32">
        <v>211</v>
      </c>
      <c r="E8" s="14">
        <v>0.08835845896147404</v>
      </c>
      <c r="F8" s="32">
        <v>72</v>
      </c>
      <c r="G8" s="14">
        <v>0.08430913348946137</v>
      </c>
      <c r="H8" s="32">
        <v>111</v>
      </c>
      <c r="I8" s="14">
        <v>0.1083984375</v>
      </c>
      <c r="J8" s="32">
        <v>69</v>
      </c>
      <c r="K8" s="14">
        <v>0.07692307692307693</v>
      </c>
      <c r="L8" s="14">
        <v>-0.3783783783783784</v>
      </c>
      <c r="M8" s="250"/>
    </row>
    <row r="9" spans="1:13" ht="15">
      <c r="A9" s="55" t="s">
        <v>107</v>
      </c>
      <c r="B9" s="32">
        <v>184</v>
      </c>
      <c r="C9" s="14">
        <v>0.07849829351535836</v>
      </c>
      <c r="D9" s="32">
        <v>194</v>
      </c>
      <c r="E9" s="14">
        <v>0.0812395309882747</v>
      </c>
      <c r="F9" s="32">
        <v>82</v>
      </c>
      <c r="G9" s="14">
        <v>0.09601873536299765</v>
      </c>
      <c r="H9" s="32">
        <v>91</v>
      </c>
      <c r="I9" s="14">
        <v>0.0888671875</v>
      </c>
      <c r="J9" s="32">
        <v>70</v>
      </c>
      <c r="K9" s="14">
        <v>0.07803790412486064</v>
      </c>
      <c r="L9" s="14">
        <v>-0.23076923076923078</v>
      </c>
      <c r="M9" s="250"/>
    </row>
    <row r="10" spans="1:13" ht="15">
      <c r="A10" s="55" t="s">
        <v>108</v>
      </c>
      <c r="B10" s="32">
        <v>212</v>
      </c>
      <c r="C10" s="14">
        <v>0.09044368600682594</v>
      </c>
      <c r="D10" s="32">
        <v>199</v>
      </c>
      <c r="E10" s="14">
        <v>0.08333333333333333</v>
      </c>
      <c r="F10" s="32">
        <v>63</v>
      </c>
      <c r="G10" s="14">
        <v>0.07377049180327869</v>
      </c>
      <c r="H10" s="32">
        <v>68</v>
      </c>
      <c r="I10" s="14">
        <v>0.06640625</v>
      </c>
      <c r="J10" s="32">
        <v>63</v>
      </c>
      <c r="K10" s="14">
        <v>0.07023411371237458</v>
      </c>
      <c r="L10" s="14">
        <v>-0.07352941176470588</v>
      </c>
      <c r="M10" s="250"/>
    </row>
    <row r="11" spans="1:13" ht="15">
      <c r="A11" s="55" t="s">
        <v>109</v>
      </c>
      <c r="B11" s="32">
        <v>215</v>
      </c>
      <c r="C11" s="14">
        <v>0.09172354948805461</v>
      </c>
      <c r="D11" s="32">
        <v>188</v>
      </c>
      <c r="E11" s="14">
        <v>0.07872696817420435</v>
      </c>
      <c r="F11" s="32">
        <v>75</v>
      </c>
      <c r="G11" s="14">
        <v>0.08782201405152225</v>
      </c>
      <c r="H11" s="32">
        <v>73</v>
      </c>
      <c r="I11" s="14">
        <v>0.0712890625</v>
      </c>
      <c r="J11" s="32">
        <v>104</v>
      </c>
      <c r="K11" s="14">
        <v>0.11594202898550725</v>
      </c>
      <c r="L11" s="14">
        <v>0.4246575342465753</v>
      </c>
      <c r="M11" s="250"/>
    </row>
    <row r="12" spans="1:13" ht="15">
      <c r="A12" s="55" t="s">
        <v>110</v>
      </c>
      <c r="B12" s="32">
        <v>139</v>
      </c>
      <c r="C12" s="14">
        <v>0.05930034129692833</v>
      </c>
      <c r="D12" s="32">
        <v>185</v>
      </c>
      <c r="E12" s="14">
        <v>0.07747068676716917</v>
      </c>
      <c r="F12" s="32">
        <v>62</v>
      </c>
      <c r="G12" s="14">
        <v>0.07259953161592506</v>
      </c>
      <c r="H12" s="32">
        <v>64</v>
      </c>
      <c r="I12" s="14">
        <v>0.0625</v>
      </c>
      <c r="J12" s="32">
        <v>38</v>
      </c>
      <c r="K12" s="14">
        <v>0.042363433667781496</v>
      </c>
      <c r="L12" s="14">
        <v>-0.40625</v>
      </c>
      <c r="M12" s="250"/>
    </row>
    <row r="13" spans="1:13" ht="15">
      <c r="A13" s="55" t="s">
        <v>111</v>
      </c>
      <c r="B13" s="32">
        <v>155</v>
      </c>
      <c r="C13" s="14">
        <v>0.06612627986348123</v>
      </c>
      <c r="D13" s="32">
        <v>159</v>
      </c>
      <c r="E13" s="14">
        <v>0.06658291457286432</v>
      </c>
      <c r="F13" s="32">
        <v>47</v>
      </c>
      <c r="G13" s="14">
        <v>0.0550351288056206</v>
      </c>
      <c r="H13" s="32">
        <v>68</v>
      </c>
      <c r="I13" s="14">
        <v>0.06640625</v>
      </c>
      <c r="J13" s="32">
        <v>60</v>
      </c>
      <c r="K13" s="14">
        <v>0.06688963210702341</v>
      </c>
      <c r="L13" s="14">
        <v>-0.11764705882352941</v>
      </c>
      <c r="M13" s="250"/>
    </row>
    <row r="14" spans="1:13" ht="15">
      <c r="A14" s="55" t="s">
        <v>112</v>
      </c>
      <c r="B14" s="32">
        <v>183</v>
      </c>
      <c r="C14" s="14">
        <v>0.0780716723549488</v>
      </c>
      <c r="D14" s="32">
        <v>198</v>
      </c>
      <c r="E14" s="14">
        <v>0.0829145728643216</v>
      </c>
      <c r="F14" s="32">
        <v>75</v>
      </c>
      <c r="G14" s="14">
        <v>0.08782201405152225</v>
      </c>
      <c r="H14" s="32">
        <v>91</v>
      </c>
      <c r="I14" s="14">
        <v>0.0888671875</v>
      </c>
      <c r="J14" s="32">
        <v>61</v>
      </c>
      <c r="K14" s="14">
        <v>0.06800445930880714</v>
      </c>
      <c r="L14" s="14">
        <v>-0.32967032967032966</v>
      </c>
      <c r="M14" s="250"/>
    </row>
    <row r="15" spans="1:13" ht="15">
      <c r="A15" s="55" t="s">
        <v>113</v>
      </c>
      <c r="B15" s="32">
        <v>254</v>
      </c>
      <c r="C15" s="14">
        <v>0.1083617747440273</v>
      </c>
      <c r="D15" s="32">
        <v>257</v>
      </c>
      <c r="E15" s="14">
        <v>0.1076214405360134</v>
      </c>
      <c r="F15" s="32">
        <v>84</v>
      </c>
      <c r="G15" s="14">
        <v>0.09836065573770492</v>
      </c>
      <c r="H15" s="32">
        <v>113</v>
      </c>
      <c r="I15" s="14">
        <v>0.1103515625</v>
      </c>
      <c r="J15" s="32">
        <v>76</v>
      </c>
      <c r="K15" s="14">
        <v>0.08472686733556299</v>
      </c>
      <c r="L15" s="14">
        <v>-0.3274336283185841</v>
      </c>
      <c r="M15" s="250"/>
    </row>
    <row r="16" spans="1:13" ht="15">
      <c r="A16" s="55" t="s">
        <v>114</v>
      </c>
      <c r="B16" s="32">
        <v>221</v>
      </c>
      <c r="C16" s="14">
        <v>0.09428327645051195</v>
      </c>
      <c r="D16" s="32">
        <v>194</v>
      </c>
      <c r="E16" s="14">
        <v>0.0812395309882747</v>
      </c>
      <c r="F16" s="32">
        <v>69</v>
      </c>
      <c r="G16" s="14">
        <v>0.08079625292740047</v>
      </c>
      <c r="H16" s="32">
        <v>98</v>
      </c>
      <c r="I16" s="14">
        <v>0.095703125</v>
      </c>
      <c r="J16" s="32">
        <v>70</v>
      </c>
      <c r="K16" s="14">
        <v>0.07803790412486064</v>
      </c>
      <c r="L16" s="14">
        <v>-0.2857142857142857</v>
      </c>
      <c r="M16" s="250"/>
    </row>
    <row r="17" spans="1:13" ht="15.75" thickBot="1">
      <c r="A17" s="57" t="s">
        <v>115</v>
      </c>
      <c r="B17" s="48">
        <v>193</v>
      </c>
      <c r="C17" s="18">
        <v>0.08233788395904437</v>
      </c>
      <c r="D17" s="48">
        <v>187</v>
      </c>
      <c r="E17" s="18">
        <v>0.07830820770519263</v>
      </c>
      <c r="F17" s="48">
        <v>80</v>
      </c>
      <c r="G17" s="18">
        <v>0.09367681498829042</v>
      </c>
      <c r="H17" s="48">
        <v>69</v>
      </c>
      <c r="I17" s="18">
        <v>0.0673828125</v>
      </c>
      <c r="J17" s="48">
        <v>70</v>
      </c>
      <c r="K17" s="18">
        <v>0.07803790412486064</v>
      </c>
      <c r="L17" s="18">
        <v>0.014492753623188406</v>
      </c>
      <c r="M17" s="250"/>
    </row>
    <row r="18" spans="1:13" ht="15.75" thickBot="1">
      <c r="A18" s="21" t="s">
        <v>52</v>
      </c>
      <c r="B18" s="41">
        <v>2344</v>
      </c>
      <c r="C18" s="22">
        <v>1</v>
      </c>
      <c r="D18" s="41">
        <v>2388</v>
      </c>
      <c r="E18" s="22">
        <v>1</v>
      </c>
      <c r="F18" s="41">
        <v>854</v>
      </c>
      <c r="G18" s="22">
        <v>1</v>
      </c>
      <c r="H18" s="41">
        <v>1024</v>
      </c>
      <c r="I18" s="22">
        <v>1</v>
      </c>
      <c r="J18" s="41">
        <v>897</v>
      </c>
      <c r="K18" s="22">
        <v>1</v>
      </c>
      <c r="L18" s="78">
        <v>-0.1240234375</v>
      </c>
      <c r="M18" s="251"/>
    </row>
    <row r="19" spans="1:12" ht="15">
      <c r="A19" s="80"/>
      <c r="B19" s="81"/>
      <c r="C19" s="81"/>
      <c r="D19" s="65"/>
      <c r="E19" s="81"/>
      <c r="F19" s="81"/>
      <c r="G19" s="81"/>
      <c r="H19" s="81"/>
      <c r="I19" s="81"/>
      <c r="J19" s="81"/>
      <c r="K19" s="81"/>
      <c r="L19" s="65"/>
    </row>
  </sheetData>
  <sheetProtection/>
  <mergeCells count="10">
    <mergeCell ref="B3:K3"/>
    <mergeCell ref="L3:L5"/>
    <mergeCell ref="A1:L1"/>
    <mergeCell ref="A2:L2"/>
    <mergeCell ref="H4:I4"/>
    <mergeCell ref="J4:K4"/>
    <mergeCell ref="B4:C4"/>
    <mergeCell ref="D4:E4"/>
    <mergeCell ref="F4:G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1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36.421875" style="245" customWidth="1"/>
    <col min="2" max="5" width="16.140625" style="245" hidden="1" customWidth="1"/>
    <col min="6" max="12" width="16.140625" style="245" customWidth="1"/>
    <col min="13" max="16384" width="9.140625" style="245" customWidth="1"/>
  </cols>
  <sheetData>
    <row r="1" spans="1:12" ht="24.75" customHeight="1" thickBot="1" thickTop="1">
      <c r="A1" s="270" t="s">
        <v>611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2" ht="41.25" customHeight="1" thickBot="1" thickTop="1">
      <c r="A2" s="270" t="s">
        <v>640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24.75" customHeight="1" thickBot="1" thickTop="1">
      <c r="A3" s="283" t="s">
        <v>116</v>
      </c>
      <c r="B3" s="295" t="s">
        <v>48</v>
      </c>
      <c r="C3" s="286"/>
      <c r="D3" s="286"/>
      <c r="E3" s="286"/>
      <c r="F3" s="286"/>
      <c r="G3" s="286"/>
      <c r="H3" s="286"/>
      <c r="I3" s="286"/>
      <c r="J3" s="286"/>
      <c r="K3" s="287"/>
      <c r="L3" s="283" t="s">
        <v>614</v>
      </c>
    </row>
    <row r="4" spans="1:12" ht="24.75" customHeight="1">
      <c r="A4" s="278"/>
      <c r="B4" s="293">
        <v>2012</v>
      </c>
      <c r="C4" s="294"/>
      <c r="D4" s="293">
        <v>2013</v>
      </c>
      <c r="E4" s="294"/>
      <c r="F4" s="293">
        <v>2014</v>
      </c>
      <c r="G4" s="294"/>
      <c r="H4" s="288">
        <v>2015</v>
      </c>
      <c r="I4" s="289"/>
      <c r="J4" s="293">
        <v>2016</v>
      </c>
      <c r="K4" s="294"/>
      <c r="L4" s="278"/>
    </row>
    <row r="5" spans="1:12" ht="24.75" customHeight="1" thickBot="1">
      <c r="A5" s="279"/>
      <c r="B5" s="46" t="s">
        <v>50</v>
      </c>
      <c r="C5" s="40" t="s">
        <v>49</v>
      </c>
      <c r="D5" s="46" t="s">
        <v>50</v>
      </c>
      <c r="E5" s="40" t="s">
        <v>49</v>
      </c>
      <c r="F5" s="46" t="s">
        <v>50</v>
      </c>
      <c r="G5" s="40" t="s">
        <v>49</v>
      </c>
      <c r="H5" s="66" t="s">
        <v>50</v>
      </c>
      <c r="I5" s="82" t="s">
        <v>49</v>
      </c>
      <c r="J5" s="46" t="s">
        <v>50</v>
      </c>
      <c r="K5" s="40" t="s">
        <v>49</v>
      </c>
      <c r="L5" s="279"/>
    </row>
    <row r="6" spans="1:13" ht="15.75" thickBot="1">
      <c r="A6" s="83" t="s">
        <v>117</v>
      </c>
      <c r="B6" s="84">
        <v>273</v>
      </c>
      <c r="C6" s="85">
        <v>0.11646757679180887</v>
      </c>
      <c r="D6" s="84">
        <v>277</v>
      </c>
      <c r="E6" s="85">
        <v>0.1159966499162479</v>
      </c>
      <c r="F6" s="84">
        <v>160</v>
      </c>
      <c r="G6" s="85">
        <v>0.18735362997658084</v>
      </c>
      <c r="H6" s="84">
        <v>167</v>
      </c>
      <c r="I6" s="85">
        <v>0.1630859375</v>
      </c>
      <c r="J6" s="84">
        <v>116</v>
      </c>
      <c r="K6" s="85">
        <v>0.12931995540691194</v>
      </c>
      <c r="L6" s="85">
        <v>-0.30538922155688625</v>
      </c>
      <c r="M6" s="246"/>
    </row>
    <row r="7" spans="1:13" ht="15">
      <c r="A7" s="86" t="s">
        <v>118</v>
      </c>
      <c r="B7" s="28">
        <v>492</v>
      </c>
      <c r="C7" s="87">
        <v>0.2098976109215017</v>
      </c>
      <c r="D7" s="28">
        <v>496</v>
      </c>
      <c r="E7" s="87">
        <v>0.20770519262981574</v>
      </c>
      <c r="F7" s="28">
        <v>159</v>
      </c>
      <c r="G7" s="87">
        <v>0.18618266978922718</v>
      </c>
      <c r="H7" s="28">
        <v>154</v>
      </c>
      <c r="I7" s="87">
        <v>0.150390625</v>
      </c>
      <c r="J7" s="28">
        <v>117</v>
      </c>
      <c r="K7" s="87">
        <v>0.13043478260869565</v>
      </c>
      <c r="L7" s="87">
        <v>-0.24025974025974026</v>
      </c>
      <c r="M7" s="246"/>
    </row>
    <row r="8" spans="1:13" ht="15">
      <c r="A8" s="88" t="s">
        <v>119</v>
      </c>
      <c r="B8" s="32">
        <v>155</v>
      </c>
      <c r="C8" s="89">
        <v>0.06612627986348123</v>
      </c>
      <c r="D8" s="32">
        <v>155</v>
      </c>
      <c r="E8" s="89">
        <v>0.06490787269681741</v>
      </c>
      <c r="F8" s="32">
        <v>38</v>
      </c>
      <c r="G8" s="89">
        <v>0.04449648711943795</v>
      </c>
      <c r="H8" s="32">
        <v>48</v>
      </c>
      <c r="I8" s="89">
        <v>0.046875</v>
      </c>
      <c r="J8" s="32">
        <v>28</v>
      </c>
      <c r="K8" s="89">
        <v>0.03121516164994426</v>
      </c>
      <c r="L8" s="89">
        <v>-0.4166666666666667</v>
      </c>
      <c r="M8" s="246"/>
    </row>
    <row r="9" spans="1:13" ht="15">
      <c r="A9" s="88" t="s">
        <v>120</v>
      </c>
      <c r="B9" s="32">
        <v>313</v>
      </c>
      <c r="C9" s="89">
        <v>0.13353242320819111</v>
      </c>
      <c r="D9" s="32">
        <v>345</v>
      </c>
      <c r="E9" s="89">
        <v>0.1444723618090452</v>
      </c>
      <c r="F9" s="32">
        <v>82</v>
      </c>
      <c r="G9" s="89">
        <v>0.09601873536299765</v>
      </c>
      <c r="H9" s="32">
        <v>81</v>
      </c>
      <c r="I9" s="89">
        <v>0.0791015625</v>
      </c>
      <c r="J9" s="32">
        <v>74</v>
      </c>
      <c r="K9" s="89">
        <v>0.08249721293199555</v>
      </c>
      <c r="L9" s="89">
        <v>-0.08641975308641975</v>
      </c>
      <c r="M9" s="246"/>
    </row>
    <row r="10" spans="1:13" ht="15">
      <c r="A10" s="88" t="s">
        <v>121</v>
      </c>
      <c r="B10" s="32">
        <v>242</v>
      </c>
      <c r="C10" s="89">
        <v>0.10324232081911262</v>
      </c>
      <c r="D10" s="32">
        <v>250</v>
      </c>
      <c r="E10" s="89">
        <v>0.10469011725293133</v>
      </c>
      <c r="F10" s="32">
        <v>64</v>
      </c>
      <c r="G10" s="89">
        <v>0.07494145199063232</v>
      </c>
      <c r="H10" s="32">
        <v>60</v>
      </c>
      <c r="I10" s="89">
        <v>0.05859375</v>
      </c>
      <c r="J10" s="32">
        <v>37</v>
      </c>
      <c r="K10" s="89">
        <v>0.041248606465997775</v>
      </c>
      <c r="L10" s="89">
        <v>-0.38333333333333336</v>
      </c>
      <c r="M10" s="246"/>
    </row>
    <row r="11" spans="1:13" ht="15">
      <c r="A11" s="88" t="s">
        <v>122</v>
      </c>
      <c r="B11" s="32">
        <v>245</v>
      </c>
      <c r="C11" s="89">
        <v>0.1045221843003413</v>
      </c>
      <c r="D11" s="32">
        <v>273</v>
      </c>
      <c r="E11" s="89">
        <v>0.114321608040201</v>
      </c>
      <c r="F11" s="32">
        <v>69</v>
      </c>
      <c r="G11" s="89">
        <v>0.08079625292740047</v>
      </c>
      <c r="H11" s="32">
        <v>78</v>
      </c>
      <c r="I11" s="89">
        <v>0.076171875</v>
      </c>
      <c r="J11" s="32">
        <v>59</v>
      </c>
      <c r="K11" s="89">
        <v>0.06577480490523967</v>
      </c>
      <c r="L11" s="89">
        <v>-0.24358974358974358</v>
      </c>
      <c r="M11" s="246"/>
    </row>
    <row r="12" spans="1:13" ht="15.75" thickBot="1">
      <c r="A12" s="90" t="s">
        <v>123</v>
      </c>
      <c r="B12" s="91">
        <v>1447</v>
      </c>
      <c r="C12" s="92">
        <v>0.617320819112628</v>
      </c>
      <c r="D12" s="91">
        <v>1519</v>
      </c>
      <c r="E12" s="92">
        <v>0.6360971524288107</v>
      </c>
      <c r="F12" s="91">
        <v>412</v>
      </c>
      <c r="G12" s="92">
        <v>0.48243559718969553</v>
      </c>
      <c r="H12" s="91">
        <v>421</v>
      </c>
      <c r="I12" s="92">
        <v>0.4111328125</v>
      </c>
      <c r="J12" s="91">
        <v>315</v>
      </c>
      <c r="K12" s="92">
        <v>0.3511705685618729</v>
      </c>
      <c r="L12" s="92">
        <v>-1.3702692369359035</v>
      </c>
      <c r="M12" s="248"/>
    </row>
    <row r="13" spans="1:13" ht="15">
      <c r="A13" s="86" t="s">
        <v>124</v>
      </c>
      <c r="B13" s="28">
        <v>49</v>
      </c>
      <c r="C13" s="87">
        <v>0.020904436860068258</v>
      </c>
      <c r="D13" s="28">
        <v>50</v>
      </c>
      <c r="E13" s="87">
        <v>0.020938023450586266</v>
      </c>
      <c r="F13" s="28">
        <v>32</v>
      </c>
      <c r="G13" s="87">
        <v>0.03747072599531616</v>
      </c>
      <c r="H13" s="28">
        <v>29</v>
      </c>
      <c r="I13" s="87">
        <v>0.0283203125</v>
      </c>
      <c r="J13" s="28">
        <v>32</v>
      </c>
      <c r="K13" s="87">
        <v>0.03567447045707916</v>
      </c>
      <c r="L13" s="87">
        <v>0.10344827586206896</v>
      </c>
      <c r="M13" s="246"/>
    </row>
    <row r="14" spans="1:13" ht="15">
      <c r="A14" s="88" t="s">
        <v>125</v>
      </c>
      <c r="B14" s="32">
        <v>176</v>
      </c>
      <c r="C14" s="89">
        <v>0.07508532423208192</v>
      </c>
      <c r="D14" s="32">
        <v>182</v>
      </c>
      <c r="E14" s="89">
        <v>0.076214405360134</v>
      </c>
      <c r="F14" s="32">
        <v>94</v>
      </c>
      <c r="G14" s="89">
        <v>0.1100702576112412</v>
      </c>
      <c r="H14" s="32">
        <v>114</v>
      </c>
      <c r="I14" s="89">
        <v>0.111328125</v>
      </c>
      <c r="J14" s="32">
        <v>95</v>
      </c>
      <c r="K14" s="89">
        <v>0.10590858416945373</v>
      </c>
      <c r="L14" s="89">
        <v>-0.16666666666666666</v>
      </c>
      <c r="M14" s="246"/>
    </row>
    <row r="15" spans="1:13" ht="15">
      <c r="A15" s="88" t="s">
        <v>126</v>
      </c>
      <c r="B15" s="32">
        <v>188</v>
      </c>
      <c r="C15" s="89">
        <v>0.08020477815699659</v>
      </c>
      <c r="D15" s="32">
        <v>168</v>
      </c>
      <c r="E15" s="89">
        <v>0.07035175879396985</v>
      </c>
      <c r="F15" s="32">
        <v>75</v>
      </c>
      <c r="G15" s="89">
        <v>0.08782201405152225</v>
      </c>
      <c r="H15" s="32">
        <v>111</v>
      </c>
      <c r="I15" s="89">
        <v>0.1083984375</v>
      </c>
      <c r="J15" s="32">
        <v>120</v>
      </c>
      <c r="K15" s="89">
        <v>0.13377926421404682</v>
      </c>
      <c r="L15" s="89">
        <v>0.08108108108108109</v>
      </c>
      <c r="M15" s="246"/>
    </row>
    <row r="16" spans="1:13" ht="15">
      <c r="A16" s="88" t="s">
        <v>127</v>
      </c>
      <c r="B16" s="32">
        <v>31</v>
      </c>
      <c r="C16" s="89">
        <v>0.013225255972696246</v>
      </c>
      <c r="D16" s="32">
        <v>47</v>
      </c>
      <c r="E16" s="89">
        <v>0.01968174204355109</v>
      </c>
      <c r="F16" s="32">
        <v>17</v>
      </c>
      <c r="G16" s="89">
        <v>0.01990632318501171</v>
      </c>
      <c r="H16" s="32">
        <v>17</v>
      </c>
      <c r="I16" s="89">
        <v>0.0166015625</v>
      </c>
      <c r="J16" s="32">
        <v>24</v>
      </c>
      <c r="K16" s="89">
        <v>0.026755852842809364</v>
      </c>
      <c r="L16" s="89">
        <v>0.4117647058823529</v>
      </c>
      <c r="M16" s="246"/>
    </row>
    <row r="17" spans="1:13" ht="15">
      <c r="A17" s="88" t="s">
        <v>128</v>
      </c>
      <c r="B17" s="32">
        <v>99</v>
      </c>
      <c r="C17" s="89">
        <v>0.04223549488054607</v>
      </c>
      <c r="D17" s="32">
        <v>75</v>
      </c>
      <c r="E17" s="89">
        <v>0.031407035175879394</v>
      </c>
      <c r="F17" s="32">
        <v>29</v>
      </c>
      <c r="G17" s="89">
        <v>0.03395784543325527</v>
      </c>
      <c r="H17" s="32">
        <v>42</v>
      </c>
      <c r="I17" s="89">
        <v>0.041015625</v>
      </c>
      <c r="J17" s="32">
        <v>47</v>
      </c>
      <c r="K17" s="89">
        <v>0.052396878483835</v>
      </c>
      <c r="L17" s="89">
        <v>0.11904761904761904</v>
      </c>
      <c r="M17" s="246"/>
    </row>
    <row r="18" spans="1:13" ht="15.75" thickBot="1">
      <c r="A18" s="90" t="s">
        <v>129</v>
      </c>
      <c r="B18" s="91">
        <v>543</v>
      </c>
      <c r="C18" s="92">
        <v>0.23165529010238908</v>
      </c>
      <c r="D18" s="91">
        <v>522</v>
      </c>
      <c r="E18" s="92">
        <v>0.2185929648241206</v>
      </c>
      <c r="F18" s="91">
        <v>247</v>
      </c>
      <c r="G18" s="92">
        <v>0.2892271662763466</v>
      </c>
      <c r="H18" s="91">
        <v>313</v>
      </c>
      <c r="I18" s="92">
        <v>0.3056640625</v>
      </c>
      <c r="J18" s="91">
        <v>318</v>
      </c>
      <c r="K18" s="92">
        <v>0.35451505016722407</v>
      </c>
      <c r="L18" s="92">
        <v>0.5486750152064553</v>
      </c>
      <c r="M18" s="248"/>
    </row>
    <row r="19" spans="1:13" ht="15">
      <c r="A19" s="86" t="s">
        <v>130</v>
      </c>
      <c r="B19" s="28">
        <v>74</v>
      </c>
      <c r="C19" s="87">
        <v>0.031569965870307165</v>
      </c>
      <c r="D19" s="28">
        <v>70</v>
      </c>
      <c r="E19" s="87">
        <v>0.02931323283082077</v>
      </c>
      <c r="F19" s="28">
        <v>3</v>
      </c>
      <c r="G19" s="87">
        <v>0.00351288056206089</v>
      </c>
      <c r="H19" s="28">
        <v>6</v>
      </c>
      <c r="I19" s="87">
        <v>0.005859375</v>
      </c>
      <c r="J19" s="28">
        <v>6</v>
      </c>
      <c r="K19" s="87">
        <v>0.006688963210702341</v>
      </c>
      <c r="L19" s="87">
        <v>0</v>
      </c>
      <c r="M19" s="246"/>
    </row>
    <row r="20" spans="1:13" ht="15.75" thickBot="1">
      <c r="A20" s="93" t="s">
        <v>53</v>
      </c>
      <c r="B20" s="48">
        <v>7</v>
      </c>
      <c r="C20" s="94">
        <v>0.0029863481228668944</v>
      </c>
      <c r="D20" s="48">
        <v>0</v>
      </c>
      <c r="E20" s="94">
        <v>0</v>
      </c>
      <c r="F20" s="48">
        <v>32</v>
      </c>
      <c r="G20" s="94">
        <v>0.03747072599531616</v>
      </c>
      <c r="H20" s="48">
        <v>117</v>
      </c>
      <c r="I20" s="94">
        <v>0.1142578125</v>
      </c>
      <c r="J20" s="48">
        <v>142</v>
      </c>
      <c r="K20" s="94">
        <v>0.15830546265328874</v>
      </c>
      <c r="L20" s="94">
        <v>0.21367521367521367</v>
      </c>
      <c r="M20" s="246"/>
    </row>
    <row r="21" spans="1:13" ht="15.75" thickBot="1">
      <c r="A21" s="95" t="s">
        <v>93</v>
      </c>
      <c r="B21" s="96">
        <v>2344</v>
      </c>
      <c r="C21" s="97">
        <v>1</v>
      </c>
      <c r="D21" s="96">
        <v>2388</v>
      </c>
      <c r="E21" s="97">
        <v>1</v>
      </c>
      <c r="F21" s="96">
        <v>854</v>
      </c>
      <c r="G21" s="97">
        <v>1</v>
      </c>
      <c r="H21" s="96">
        <v>1024</v>
      </c>
      <c r="I21" s="97">
        <v>1</v>
      </c>
      <c r="J21" s="96">
        <v>897</v>
      </c>
      <c r="K21" s="97">
        <v>1</v>
      </c>
      <c r="L21" s="98">
        <v>-0.1240234375</v>
      </c>
      <c r="M21" s="247"/>
    </row>
  </sheetData>
  <sheetProtection/>
  <mergeCells count="10">
    <mergeCell ref="B3:K3"/>
    <mergeCell ref="A3:A5"/>
    <mergeCell ref="A1:L1"/>
    <mergeCell ref="A2:L2"/>
    <mergeCell ref="H4:I4"/>
    <mergeCell ref="J4:K4"/>
    <mergeCell ref="B4:C4"/>
    <mergeCell ref="D4:E4"/>
    <mergeCell ref="F4:G4"/>
    <mergeCell ref="L3:L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0"/>
  <sheetViews>
    <sheetView zoomScalePageLayoutView="0" workbookViewId="0" topLeftCell="A1">
      <selection activeCell="A1" sqref="A1:L1"/>
    </sheetView>
  </sheetViews>
  <sheetFormatPr defaultColWidth="11.57421875" defaultRowHeight="15"/>
  <cols>
    <col min="1" max="1" width="34.00390625" style="245" customWidth="1"/>
    <col min="2" max="3" width="14.28125" style="245" hidden="1" customWidth="1"/>
    <col min="4" max="4" width="14.57421875" style="245" hidden="1" customWidth="1"/>
    <col min="5" max="5" width="14.28125" style="245" hidden="1" customWidth="1"/>
    <col min="6" max="11" width="14.28125" style="245" customWidth="1"/>
    <col min="12" max="12" width="15.140625" style="245" customWidth="1"/>
    <col min="13" max="16384" width="11.57421875" style="245" customWidth="1"/>
  </cols>
  <sheetData>
    <row r="1" spans="1:12" ht="24.75" customHeight="1" thickBot="1" thickTop="1">
      <c r="A1" s="270" t="s">
        <v>606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2" ht="47.25" customHeight="1" thickBot="1" thickTop="1">
      <c r="A2" s="270" t="s">
        <v>641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ht="24.75" customHeight="1" thickBot="1" thickTop="1">
      <c r="A3" s="283" t="s">
        <v>131</v>
      </c>
      <c r="B3" s="295" t="s">
        <v>48</v>
      </c>
      <c r="C3" s="286"/>
      <c r="D3" s="286"/>
      <c r="E3" s="286"/>
      <c r="F3" s="286"/>
      <c r="G3" s="286"/>
      <c r="H3" s="286"/>
      <c r="I3" s="286"/>
      <c r="J3" s="286"/>
      <c r="K3" s="287"/>
      <c r="L3" s="283" t="s">
        <v>614</v>
      </c>
    </row>
    <row r="4" spans="1:12" ht="24.75" customHeight="1">
      <c r="A4" s="278"/>
      <c r="B4" s="293">
        <v>2012</v>
      </c>
      <c r="C4" s="294"/>
      <c r="D4" s="293">
        <v>2013</v>
      </c>
      <c r="E4" s="294"/>
      <c r="F4" s="293">
        <v>2014</v>
      </c>
      <c r="G4" s="294"/>
      <c r="H4" s="288">
        <v>2015</v>
      </c>
      <c r="I4" s="289"/>
      <c r="J4" s="293">
        <v>2016</v>
      </c>
      <c r="K4" s="294"/>
      <c r="L4" s="278"/>
    </row>
    <row r="5" spans="1:12" ht="24.75" customHeight="1" thickBot="1">
      <c r="A5" s="279"/>
      <c r="B5" s="66" t="s">
        <v>50</v>
      </c>
      <c r="C5" s="71" t="s">
        <v>49</v>
      </c>
      <c r="D5" s="66" t="s">
        <v>50</v>
      </c>
      <c r="E5" s="71" t="s">
        <v>49</v>
      </c>
      <c r="F5" s="66" t="s">
        <v>50</v>
      </c>
      <c r="G5" s="71" t="s">
        <v>49</v>
      </c>
      <c r="H5" s="67" t="s">
        <v>50</v>
      </c>
      <c r="I5" s="71" t="s">
        <v>49</v>
      </c>
      <c r="J5" s="66" t="s">
        <v>50</v>
      </c>
      <c r="K5" s="71" t="s">
        <v>49</v>
      </c>
      <c r="L5" s="279"/>
    </row>
    <row r="6" spans="1:13" ht="15.75" thickBot="1">
      <c r="A6" s="103" t="s">
        <v>117</v>
      </c>
      <c r="B6" s="104">
        <v>523</v>
      </c>
      <c r="C6" s="105">
        <v>0.22312286689419794</v>
      </c>
      <c r="D6" s="104">
        <v>541</v>
      </c>
      <c r="E6" s="105">
        <v>0.22654941373534337</v>
      </c>
      <c r="F6" s="104">
        <v>352</v>
      </c>
      <c r="G6" s="105">
        <v>0.41217798594847777</v>
      </c>
      <c r="H6" s="104">
        <v>461</v>
      </c>
      <c r="I6" s="105">
        <v>0.4501953125</v>
      </c>
      <c r="J6" s="104">
        <v>377</v>
      </c>
      <c r="K6" s="105">
        <v>0.4202898550724638</v>
      </c>
      <c r="L6" s="105">
        <v>-0.1822125813449024</v>
      </c>
      <c r="M6" s="249"/>
    </row>
    <row r="7" spans="1:13" ht="15">
      <c r="A7" s="106" t="s">
        <v>118</v>
      </c>
      <c r="B7" s="28">
        <v>462</v>
      </c>
      <c r="C7" s="87">
        <v>0.197098976109215</v>
      </c>
      <c r="D7" s="28">
        <v>487</v>
      </c>
      <c r="E7" s="87">
        <v>0.20393634840871022</v>
      </c>
      <c r="F7" s="28">
        <v>189</v>
      </c>
      <c r="G7" s="87">
        <v>0.22131147540983606</v>
      </c>
      <c r="H7" s="28">
        <v>174</v>
      </c>
      <c r="I7" s="87">
        <v>0.169921875</v>
      </c>
      <c r="J7" s="28">
        <v>144</v>
      </c>
      <c r="K7" s="87">
        <v>0.1605351170568562</v>
      </c>
      <c r="L7" s="87">
        <v>-0.1724137931034483</v>
      </c>
      <c r="M7" s="249"/>
    </row>
    <row r="8" spans="1:13" ht="15">
      <c r="A8" s="107" t="s">
        <v>119</v>
      </c>
      <c r="B8" s="32">
        <v>126</v>
      </c>
      <c r="C8" s="89">
        <v>0.0537542662116041</v>
      </c>
      <c r="D8" s="32">
        <v>143</v>
      </c>
      <c r="E8" s="89">
        <v>0.05988274706867672</v>
      </c>
      <c r="F8" s="32">
        <v>23</v>
      </c>
      <c r="G8" s="89">
        <v>0.026932084309133488</v>
      </c>
      <c r="H8" s="32">
        <v>36</v>
      </c>
      <c r="I8" s="89">
        <v>0.03515625</v>
      </c>
      <c r="J8" s="32">
        <v>19</v>
      </c>
      <c r="K8" s="89">
        <v>0.021181716833890748</v>
      </c>
      <c r="L8" s="89">
        <v>-0.4722222222222222</v>
      </c>
      <c r="M8" s="249"/>
    </row>
    <row r="9" spans="1:13" ht="15">
      <c r="A9" s="107" t="s">
        <v>120</v>
      </c>
      <c r="B9" s="32">
        <v>252</v>
      </c>
      <c r="C9" s="89">
        <v>0.1075085324232082</v>
      </c>
      <c r="D9" s="32">
        <v>271</v>
      </c>
      <c r="E9" s="89">
        <v>0.11348408710217756</v>
      </c>
      <c r="F9" s="32">
        <v>55</v>
      </c>
      <c r="G9" s="89">
        <v>0.06440281030444965</v>
      </c>
      <c r="H9" s="32">
        <v>60</v>
      </c>
      <c r="I9" s="89">
        <v>0.05859375</v>
      </c>
      <c r="J9" s="32">
        <v>45</v>
      </c>
      <c r="K9" s="89">
        <v>0.05016722408026756</v>
      </c>
      <c r="L9" s="89">
        <v>-0.25</v>
      </c>
      <c r="M9" s="249"/>
    </row>
    <row r="10" spans="1:13" ht="15">
      <c r="A10" s="107" t="s">
        <v>121</v>
      </c>
      <c r="B10" s="32">
        <v>234</v>
      </c>
      <c r="C10" s="89">
        <v>0.09982935153583618</v>
      </c>
      <c r="D10" s="32">
        <v>261</v>
      </c>
      <c r="E10" s="89">
        <v>0.1092964824120603</v>
      </c>
      <c r="F10" s="32">
        <v>27</v>
      </c>
      <c r="G10" s="89">
        <v>0.03161592505854801</v>
      </c>
      <c r="H10" s="32">
        <v>30</v>
      </c>
      <c r="I10" s="89">
        <v>0.029296875</v>
      </c>
      <c r="J10" s="32">
        <v>19</v>
      </c>
      <c r="K10" s="89">
        <v>0.021181716833890748</v>
      </c>
      <c r="L10" s="89">
        <v>-0.36666666666666664</v>
      </c>
      <c r="M10" s="249"/>
    </row>
    <row r="11" spans="1:13" ht="15">
      <c r="A11" s="107" t="s">
        <v>122</v>
      </c>
      <c r="B11" s="32">
        <v>241</v>
      </c>
      <c r="C11" s="89">
        <v>0.10281569965870307</v>
      </c>
      <c r="D11" s="32">
        <v>238</v>
      </c>
      <c r="E11" s="89">
        <v>0.09966499162479062</v>
      </c>
      <c r="F11" s="32">
        <v>42</v>
      </c>
      <c r="G11" s="89">
        <v>0.04918032786885246</v>
      </c>
      <c r="H11" s="32">
        <v>53</v>
      </c>
      <c r="I11" s="89">
        <v>0.0517578125</v>
      </c>
      <c r="J11" s="32">
        <v>44</v>
      </c>
      <c r="K11" s="89">
        <v>0.04905239687848383</v>
      </c>
      <c r="L11" s="89">
        <v>-0.16981132075471697</v>
      </c>
      <c r="M11" s="249"/>
    </row>
    <row r="12" spans="1:14" ht="15.75" thickBot="1">
      <c r="A12" s="108" t="s">
        <v>123</v>
      </c>
      <c r="B12" s="91">
        <v>1315</v>
      </c>
      <c r="C12" s="92">
        <v>0.5610068259385665</v>
      </c>
      <c r="D12" s="91">
        <v>1400</v>
      </c>
      <c r="E12" s="92">
        <v>0.5862646566164154</v>
      </c>
      <c r="F12" s="91">
        <v>336</v>
      </c>
      <c r="G12" s="92">
        <v>0.39344262295081966</v>
      </c>
      <c r="H12" s="91">
        <v>353</v>
      </c>
      <c r="I12" s="92">
        <v>0.3447265625</v>
      </c>
      <c r="J12" s="91">
        <v>271</v>
      </c>
      <c r="K12" s="92">
        <v>0.30211817168338906</v>
      </c>
      <c r="L12" s="92">
        <v>-1.4311140027470541</v>
      </c>
      <c r="M12" s="248"/>
      <c r="N12" s="252"/>
    </row>
    <row r="13" spans="1:13" ht="15">
      <c r="A13" s="106" t="s">
        <v>124</v>
      </c>
      <c r="B13" s="28">
        <v>44</v>
      </c>
      <c r="C13" s="87">
        <v>0.01877133105802048</v>
      </c>
      <c r="D13" s="28">
        <v>56</v>
      </c>
      <c r="E13" s="87">
        <v>0.023450586264656615</v>
      </c>
      <c r="F13" s="28">
        <v>24</v>
      </c>
      <c r="G13" s="87">
        <v>0.02810304449648712</v>
      </c>
      <c r="H13" s="28">
        <v>16</v>
      </c>
      <c r="I13" s="87">
        <v>0.015625</v>
      </c>
      <c r="J13" s="28">
        <v>17</v>
      </c>
      <c r="K13" s="87">
        <v>0.0189520624303233</v>
      </c>
      <c r="L13" s="87">
        <v>0.0625</v>
      </c>
      <c r="M13" s="249"/>
    </row>
    <row r="14" spans="1:13" ht="15">
      <c r="A14" s="107" t="s">
        <v>125</v>
      </c>
      <c r="B14" s="32">
        <v>145</v>
      </c>
      <c r="C14" s="89">
        <v>0.06186006825938566</v>
      </c>
      <c r="D14" s="32">
        <v>121</v>
      </c>
      <c r="E14" s="89">
        <v>0.05067001675041876</v>
      </c>
      <c r="F14" s="32">
        <v>61</v>
      </c>
      <c r="G14" s="89">
        <v>0.07142857142857142</v>
      </c>
      <c r="H14" s="32">
        <v>67</v>
      </c>
      <c r="I14" s="89">
        <v>0.0654296875</v>
      </c>
      <c r="J14" s="32">
        <v>54</v>
      </c>
      <c r="K14" s="89">
        <v>0.06020066889632107</v>
      </c>
      <c r="L14" s="89">
        <v>-0.19402985074626866</v>
      </c>
      <c r="M14" s="249"/>
    </row>
    <row r="15" spans="1:13" ht="15">
      <c r="A15" s="107" t="s">
        <v>126</v>
      </c>
      <c r="B15" s="32">
        <v>161</v>
      </c>
      <c r="C15" s="89">
        <v>0.06868600682593856</v>
      </c>
      <c r="D15" s="32">
        <v>151</v>
      </c>
      <c r="E15" s="89">
        <v>0.06323283082077052</v>
      </c>
      <c r="F15" s="32">
        <v>56</v>
      </c>
      <c r="G15" s="89">
        <v>0.06557377049180328</v>
      </c>
      <c r="H15" s="32">
        <v>59</v>
      </c>
      <c r="I15" s="89">
        <v>0.0576171875</v>
      </c>
      <c r="J15" s="32">
        <v>59</v>
      </c>
      <c r="K15" s="89">
        <v>0.06577480490523967</v>
      </c>
      <c r="L15" s="89">
        <v>0</v>
      </c>
      <c r="M15" s="249"/>
    </row>
    <row r="16" spans="1:13" ht="15">
      <c r="A16" s="107" t="s">
        <v>127</v>
      </c>
      <c r="B16" s="32">
        <v>25</v>
      </c>
      <c r="C16" s="89">
        <v>0.010665529010238909</v>
      </c>
      <c r="D16" s="32">
        <v>17</v>
      </c>
      <c r="E16" s="89">
        <v>0.00711892797319933</v>
      </c>
      <c r="F16" s="32">
        <v>8</v>
      </c>
      <c r="G16" s="89">
        <v>0.00936768149882904</v>
      </c>
      <c r="H16" s="32">
        <v>5</v>
      </c>
      <c r="I16" s="89">
        <v>0.0048828125</v>
      </c>
      <c r="J16" s="32">
        <v>11</v>
      </c>
      <c r="K16" s="89">
        <v>0.012263099219620958</v>
      </c>
      <c r="L16" s="89">
        <v>1.2</v>
      </c>
      <c r="M16" s="249"/>
    </row>
    <row r="17" spans="1:13" ht="15.75" thickBot="1">
      <c r="A17" s="109" t="s">
        <v>128</v>
      </c>
      <c r="B17" s="32">
        <v>77</v>
      </c>
      <c r="C17" s="89">
        <v>0.03284982935153584</v>
      </c>
      <c r="D17" s="32">
        <v>55</v>
      </c>
      <c r="E17" s="89">
        <v>0.023031825795644893</v>
      </c>
      <c r="F17" s="32">
        <v>17</v>
      </c>
      <c r="G17" s="89">
        <v>0.01990632318501171</v>
      </c>
      <c r="H17" s="37">
        <v>24</v>
      </c>
      <c r="I17" s="110">
        <v>0.0234375</v>
      </c>
      <c r="J17" s="32">
        <v>27</v>
      </c>
      <c r="K17" s="89">
        <v>0.030100334448160536</v>
      </c>
      <c r="L17" s="89">
        <v>0.125</v>
      </c>
      <c r="M17" s="249"/>
    </row>
    <row r="18" spans="1:13" ht="15">
      <c r="A18" s="111" t="s">
        <v>129</v>
      </c>
      <c r="B18" s="112">
        <v>452</v>
      </c>
      <c r="C18" s="113">
        <v>0.19283276450511946</v>
      </c>
      <c r="D18" s="112">
        <v>400</v>
      </c>
      <c r="E18" s="113">
        <v>0.16750418760469013</v>
      </c>
      <c r="F18" s="112">
        <v>166</v>
      </c>
      <c r="G18" s="113">
        <v>0.1943793911007026</v>
      </c>
      <c r="H18" s="112">
        <v>171</v>
      </c>
      <c r="I18" s="113">
        <v>0.1669921875</v>
      </c>
      <c r="J18" s="112">
        <v>168</v>
      </c>
      <c r="K18" s="113">
        <v>0.18729096989966554</v>
      </c>
      <c r="L18" s="113">
        <v>1.1934701492537312</v>
      </c>
      <c r="M18" s="248"/>
    </row>
    <row r="19" spans="1:13" ht="15.75" thickBot="1">
      <c r="A19" s="114" t="s">
        <v>53</v>
      </c>
      <c r="B19" s="48">
        <v>54</v>
      </c>
      <c r="C19" s="94">
        <v>0.02303754266211604</v>
      </c>
      <c r="D19" s="48">
        <v>47</v>
      </c>
      <c r="E19" s="94">
        <v>0.01968174204355109</v>
      </c>
      <c r="F19" s="48">
        <v>0</v>
      </c>
      <c r="G19" s="94">
        <v>0</v>
      </c>
      <c r="H19" s="115">
        <v>39</v>
      </c>
      <c r="I19" s="116">
        <v>0.0380859375</v>
      </c>
      <c r="J19" s="48">
        <v>81</v>
      </c>
      <c r="K19" s="94">
        <v>0.0903010033444816</v>
      </c>
      <c r="L19" s="94">
        <v>1.0769230769230769</v>
      </c>
      <c r="M19" s="249"/>
    </row>
    <row r="20" spans="1:13" ht="15.75" thickBot="1">
      <c r="A20" s="117" t="s">
        <v>93</v>
      </c>
      <c r="B20" s="96">
        <v>2344</v>
      </c>
      <c r="C20" s="97">
        <v>1</v>
      </c>
      <c r="D20" s="96">
        <v>2388</v>
      </c>
      <c r="E20" s="97">
        <v>1</v>
      </c>
      <c r="F20" s="96">
        <v>854</v>
      </c>
      <c r="G20" s="97">
        <v>1</v>
      </c>
      <c r="H20" s="96">
        <v>1024</v>
      </c>
      <c r="I20" s="97">
        <v>1</v>
      </c>
      <c r="J20" s="96">
        <v>897</v>
      </c>
      <c r="K20" s="97">
        <v>1</v>
      </c>
      <c r="L20" s="118">
        <v>-0.1240234375</v>
      </c>
      <c r="M20" s="247"/>
    </row>
  </sheetData>
  <sheetProtection/>
  <mergeCells count="10">
    <mergeCell ref="L3:L5"/>
    <mergeCell ref="B3:K3"/>
    <mergeCell ref="A1:L1"/>
    <mergeCell ref="A2:L2"/>
    <mergeCell ref="H4:I4"/>
    <mergeCell ref="J4:K4"/>
    <mergeCell ref="B4:C4"/>
    <mergeCell ref="D4:E4"/>
    <mergeCell ref="F4:G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97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7.7109375" style="245" customWidth="1"/>
    <col min="2" max="2" width="90.57421875" style="245" bestFit="1" customWidth="1"/>
    <col min="3" max="6" width="12.421875" style="245" hidden="1" customWidth="1"/>
    <col min="7" max="12" width="12.421875" style="245" customWidth="1"/>
    <col min="13" max="13" width="14.7109375" style="245" customWidth="1"/>
    <col min="14" max="14" width="9.140625" style="248" customWidth="1"/>
    <col min="15" max="16384" width="9.140625" style="245" customWidth="1"/>
  </cols>
  <sheetData>
    <row r="1" spans="1:13" ht="24.75" customHeight="1" thickBot="1" thickTop="1">
      <c r="A1" s="270" t="s">
        <v>612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2"/>
    </row>
    <row r="2" spans="1:13" ht="24.75" customHeight="1" thickBot="1" thickTop="1">
      <c r="A2" s="270" t="s">
        <v>642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2"/>
    </row>
    <row r="3" spans="1:13" ht="24.75" customHeight="1" thickBot="1" thickTop="1">
      <c r="A3" s="300" t="s">
        <v>132</v>
      </c>
      <c r="B3" s="303" t="s">
        <v>133</v>
      </c>
      <c r="C3" s="286" t="s">
        <v>48</v>
      </c>
      <c r="D3" s="286"/>
      <c r="E3" s="286"/>
      <c r="F3" s="286"/>
      <c r="G3" s="286"/>
      <c r="H3" s="286"/>
      <c r="I3" s="286"/>
      <c r="J3" s="286"/>
      <c r="K3" s="286"/>
      <c r="L3" s="287"/>
      <c r="M3" s="283" t="s">
        <v>614</v>
      </c>
    </row>
    <row r="4" spans="1:13" ht="24.75" customHeight="1">
      <c r="A4" s="301"/>
      <c r="B4" s="291"/>
      <c r="C4" s="297">
        <v>2012</v>
      </c>
      <c r="D4" s="289"/>
      <c r="E4" s="288">
        <v>2013</v>
      </c>
      <c r="F4" s="289"/>
      <c r="G4" s="288">
        <v>2014</v>
      </c>
      <c r="H4" s="289"/>
      <c r="I4" s="288">
        <v>2015</v>
      </c>
      <c r="J4" s="289"/>
      <c r="K4" s="288">
        <v>2016</v>
      </c>
      <c r="L4" s="289"/>
      <c r="M4" s="278"/>
    </row>
    <row r="5" spans="1:13" ht="24.75" customHeight="1" thickBot="1">
      <c r="A5" s="302"/>
      <c r="B5" s="304"/>
      <c r="C5" s="67" t="s">
        <v>50</v>
      </c>
      <c r="D5" s="18" t="s">
        <v>49</v>
      </c>
      <c r="E5" s="66" t="s">
        <v>50</v>
      </c>
      <c r="F5" s="18" t="s">
        <v>49</v>
      </c>
      <c r="G5" s="66" t="s">
        <v>50</v>
      </c>
      <c r="H5" s="18" t="s">
        <v>49</v>
      </c>
      <c r="I5" s="66" t="s">
        <v>50</v>
      </c>
      <c r="J5" s="71" t="s">
        <v>49</v>
      </c>
      <c r="K5" s="66" t="s">
        <v>50</v>
      </c>
      <c r="L5" s="18" t="s">
        <v>49</v>
      </c>
      <c r="M5" s="279"/>
    </row>
    <row r="6" spans="1:14" ht="15" hidden="1">
      <c r="A6" s="120" t="s">
        <v>134</v>
      </c>
      <c r="B6" s="121" t="s">
        <v>135</v>
      </c>
      <c r="C6" s="123">
        <v>12</v>
      </c>
      <c r="D6" s="69">
        <v>0.005119453924914676</v>
      </c>
      <c r="E6" s="31">
        <v>10</v>
      </c>
      <c r="F6" s="10">
        <v>0.0041876046901172526</v>
      </c>
      <c r="G6" s="31">
        <f>_xlfn.IFERROR(VLOOKUP(N6,'[3]Sheet1'!$A$123:$C$138,2,FALSE),0)</f>
        <v>0</v>
      </c>
      <c r="H6" s="10">
        <f>_xlfn.IFERROR(VLOOKUP(N6,'[3]Sheet1'!$A$123:$C$138,3,FALSE)/100,0)</f>
        <v>0</v>
      </c>
      <c r="I6" s="122">
        <f>_xlfn.IFERROR(VLOOKUP(N6,'[2]Sheet1'!$A$333:$C$348,2,FALSE),0)</f>
        <v>0</v>
      </c>
      <c r="J6" s="68">
        <f>_xlfn.IFERROR(VLOOKUP(N6,'[2]Sheet1'!$A$333:$C$348,3,FALSE)/100,0)</f>
        <v>0</v>
      </c>
      <c r="K6" s="122">
        <f>_xlfn.IFERROR(VLOOKUP(N6,'[1]Sheet1'!$A$395:$C$411,2,FALSE),0)</f>
        <v>0</v>
      </c>
      <c r="L6" s="68">
        <f>_xlfn.IFERROR(VLOOKUP(N6,'[1]Sheet1'!$A$395:$C$411,3,FALSE)/100,0)</f>
        <v>0</v>
      </c>
      <c r="M6" s="10">
        <f>_xlfn.IFERROR((K6-I6)/I6,"")</f>
      </c>
      <c r="N6" s="249"/>
    </row>
    <row r="7" spans="1:13" ht="15" hidden="1">
      <c r="A7" s="124" t="s">
        <v>136</v>
      </c>
      <c r="B7" s="125" t="s">
        <v>137</v>
      </c>
      <c r="C7" s="126">
        <v>0</v>
      </c>
      <c r="D7" s="35">
        <v>0</v>
      </c>
      <c r="E7" s="36">
        <v>0</v>
      </c>
      <c r="F7" s="14">
        <v>0</v>
      </c>
      <c r="G7" s="36">
        <f>_xlfn.IFERROR(VLOOKUP(N7,'[3]Sheet1'!$A$123:$C$138,2,FALSE),0)</f>
        <v>0</v>
      </c>
      <c r="H7" s="14">
        <f>_xlfn.IFERROR(VLOOKUP(N7,'[3]Sheet1'!$A$123:$C$138,3,FALSE)/100,0)</f>
        <v>0</v>
      </c>
      <c r="I7" s="36">
        <f>_xlfn.IFERROR(VLOOKUP(N7,'[2]Sheet1'!$A$333:$C$348,2,FALSE),0)</f>
        <v>0</v>
      </c>
      <c r="J7" s="14">
        <f>_xlfn.IFERROR(VLOOKUP(N7,'[2]Sheet1'!$A$333:$C$348,3,FALSE)/100,0)</f>
        <v>0</v>
      </c>
      <c r="K7" s="36">
        <f>_xlfn.IFERROR(VLOOKUP(N7,'[1]Sheet1'!$A$395:$C$411,2,FALSE),0)</f>
        <v>0</v>
      </c>
      <c r="L7" s="14">
        <f>_xlfn.IFERROR(VLOOKUP(N7,'[1]Sheet1'!$A$395:$C$411,3,FALSE)/100,0)</f>
        <v>0</v>
      </c>
      <c r="M7" s="14">
        <f aca="true" t="shared" si="0" ref="M7:M37">_xlfn.IFERROR((K7-I7)/I7,"")</f>
      </c>
    </row>
    <row r="8" spans="1:13" ht="15" hidden="1">
      <c r="A8" s="124" t="s">
        <v>138</v>
      </c>
      <c r="B8" s="125" t="s">
        <v>139</v>
      </c>
      <c r="C8" s="126">
        <v>0</v>
      </c>
      <c r="D8" s="35">
        <v>0</v>
      </c>
      <c r="E8" s="36">
        <v>0</v>
      </c>
      <c r="F8" s="14">
        <v>0</v>
      </c>
      <c r="G8" s="36">
        <f>_xlfn.IFERROR(VLOOKUP(N8,'[3]Sheet1'!$A$123:$C$138,2,FALSE),0)</f>
        <v>0</v>
      </c>
      <c r="H8" s="14">
        <f>_xlfn.IFERROR(VLOOKUP(N8,'[3]Sheet1'!$A$123:$C$138,3,FALSE)/100,0)</f>
        <v>0</v>
      </c>
      <c r="I8" s="36">
        <f>_xlfn.IFERROR(VLOOKUP(N8,'[2]Sheet1'!$A$333:$C$348,2,FALSE),0)</f>
        <v>0</v>
      </c>
      <c r="J8" s="14">
        <f>_xlfn.IFERROR(VLOOKUP(N8,'[2]Sheet1'!$A$333:$C$348,3,FALSE)/100,0)</f>
        <v>0</v>
      </c>
      <c r="K8" s="36">
        <f>_xlfn.IFERROR(VLOOKUP(N8,'[1]Sheet1'!$A$395:$C$411,2,FALSE),0)</f>
        <v>0</v>
      </c>
      <c r="L8" s="14">
        <f>_xlfn.IFERROR(VLOOKUP(N8,'[1]Sheet1'!$A$395:$C$411,3,FALSE)/100,0)</f>
        <v>0</v>
      </c>
      <c r="M8" s="14">
        <f t="shared" si="0"/>
      </c>
    </row>
    <row r="9" spans="1:13" ht="15" hidden="1">
      <c r="A9" s="124" t="s">
        <v>140</v>
      </c>
      <c r="B9" s="125" t="s">
        <v>141</v>
      </c>
      <c r="C9" s="126">
        <v>0</v>
      </c>
      <c r="D9" s="35">
        <v>0</v>
      </c>
      <c r="E9" s="36">
        <v>0</v>
      </c>
      <c r="F9" s="14">
        <v>0</v>
      </c>
      <c r="G9" s="36">
        <f>_xlfn.IFERROR(VLOOKUP(N9,'[3]Sheet1'!$A$123:$C$138,2,FALSE),0)</f>
        <v>0</v>
      </c>
      <c r="H9" s="14">
        <f>_xlfn.IFERROR(VLOOKUP(N9,'[3]Sheet1'!$A$123:$C$138,3,FALSE)/100,0)</f>
        <v>0</v>
      </c>
      <c r="I9" s="36">
        <f>_xlfn.IFERROR(VLOOKUP(N9,'[2]Sheet1'!$A$333:$C$348,2,FALSE),0)</f>
        <v>0</v>
      </c>
      <c r="J9" s="14">
        <f>_xlfn.IFERROR(VLOOKUP(N9,'[2]Sheet1'!$A$333:$C$348,3,FALSE)/100,0)</f>
        <v>0</v>
      </c>
      <c r="K9" s="36">
        <f>_xlfn.IFERROR(VLOOKUP(N9,'[1]Sheet1'!$A$395:$C$411,2,FALSE),0)</f>
        <v>0</v>
      </c>
      <c r="L9" s="14">
        <f>_xlfn.IFERROR(VLOOKUP(N9,'[1]Sheet1'!$A$395:$C$411,3,FALSE)/100,0)</f>
        <v>0</v>
      </c>
      <c r="M9" s="14">
        <f t="shared" si="0"/>
      </c>
    </row>
    <row r="10" spans="1:13" ht="15" hidden="1">
      <c r="A10" s="124" t="s">
        <v>142</v>
      </c>
      <c r="B10" s="127" t="s">
        <v>143</v>
      </c>
      <c r="C10" s="126">
        <v>0</v>
      </c>
      <c r="D10" s="35">
        <v>0</v>
      </c>
      <c r="E10" s="36">
        <v>0</v>
      </c>
      <c r="F10" s="14">
        <v>0</v>
      </c>
      <c r="G10" s="36">
        <f>_xlfn.IFERROR(VLOOKUP(N10,'[3]Sheet1'!$A$123:$C$138,2,FALSE),0)</f>
        <v>0</v>
      </c>
      <c r="H10" s="14">
        <f>_xlfn.IFERROR(VLOOKUP(N10,'[3]Sheet1'!$A$123:$C$138,3,FALSE)/100,0)</f>
        <v>0</v>
      </c>
      <c r="I10" s="36">
        <f>_xlfn.IFERROR(VLOOKUP(N10,'[2]Sheet1'!$A$333:$C$348,2,FALSE),0)</f>
        <v>0</v>
      </c>
      <c r="J10" s="14">
        <f>_xlfn.IFERROR(VLOOKUP(N10,'[2]Sheet1'!$A$333:$C$348,3,FALSE)/100,0)</f>
        <v>0</v>
      </c>
      <c r="K10" s="36">
        <f>_xlfn.IFERROR(VLOOKUP(N10,'[1]Sheet1'!$A$395:$C$411,2,FALSE),0)</f>
        <v>0</v>
      </c>
      <c r="L10" s="14">
        <f>_xlfn.IFERROR(VLOOKUP(N10,'[1]Sheet1'!$A$395:$C$411,3,FALSE)/100,0)</f>
        <v>0</v>
      </c>
      <c r="M10" s="14">
        <f t="shared" si="0"/>
      </c>
    </row>
    <row r="11" spans="1:13" ht="15" hidden="1">
      <c r="A11" s="124" t="s">
        <v>144</v>
      </c>
      <c r="B11" s="125" t="s">
        <v>145</v>
      </c>
      <c r="C11" s="126">
        <v>0</v>
      </c>
      <c r="D11" s="35">
        <v>0</v>
      </c>
      <c r="E11" s="36">
        <v>0</v>
      </c>
      <c r="F11" s="14">
        <v>0</v>
      </c>
      <c r="G11" s="36">
        <f>_xlfn.IFERROR(VLOOKUP(N11,'[3]Sheet1'!$A$123:$C$138,2,FALSE),0)</f>
        <v>0</v>
      </c>
      <c r="H11" s="14">
        <f>_xlfn.IFERROR(VLOOKUP(N11,'[3]Sheet1'!$A$123:$C$138,3,FALSE)/100,0)</f>
        <v>0</v>
      </c>
      <c r="I11" s="36">
        <f>_xlfn.IFERROR(VLOOKUP(N11,'[2]Sheet1'!$A$333:$C$348,2,FALSE),0)</f>
        <v>0</v>
      </c>
      <c r="J11" s="14">
        <f>_xlfn.IFERROR(VLOOKUP(N11,'[2]Sheet1'!$A$333:$C$348,3,FALSE)/100,0)</f>
        <v>0</v>
      </c>
      <c r="K11" s="36">
        <f>_xlfn.IFERROR(VLOOKUP(N11,'[1]Sheet1'!$A$395:$C$411,2,FALSE),0)</f>
        <v>0</v>
      </c>
      <c r="L11" s="14">
        <f>_xlfn.IFERROR(VLOOKUP(N11,'[1]Sheet1'!$A$395:$C$411,3,FALSE)/100,0)</f>
        <v>0</v>
      </c>
      <c r="M11" s="14">
        <f t="shared" si="0"/>
      </c>
    </row>
    <row r="12" spans="1:13" ht="15" hidden="1">
      <c r="A12" s="124" t="s">
        <v>146</v>
      </c>
      <c r="B12" s="125" t="s">
        <v>147</v>
      </c>
      <c r="C12" s="126">
        <v>1</v>
      </c>
      <c r="D12" s="35">
        <v>0.0004266211604095563</v>
      </c>
      <c r="E12" s="36">
        <v>0</v>
      </c>
      <c r="F12" s="14">
        <v>0</v>
      </c>
      <c r="G12" s="36">
        <f>_xlfn.IFERROR(VLOOKUP(N12,'[3]Sheet1'!$A$123:$C$138,2,FALSE),0)</f>
        <v>0</v>
      </c>
      <c r="H12" s="14">
        <f>_xlfn.IFERROR(VLOOKUP(N12,'[3]Sheet1'!$A$123:$C$138,3,FALSE)/100,0)</f>
        <v>0</v>
      </c>
      <c r="I12" s="36">
        <f>_xlfn.IFERROR(VLOOKUP(N12,'[2]Sheet1'!$A$333:$C$348,2,FALSE),0)</f>
        <v>0</v>
      </c>
      <c r="J12" s="14">
        <f>_xlfn.IFERROR(VLOOKUP(N12,'[2]Sheet1'!$A$333:$C$348,3,FALSE)/100,0)</f>
        <v>0</v>
      </c>
      <c r="K12" s="36">
        <f>_xlfn.IFERROR(VLOOKUP(N12,'[1]Sheet1'!$A$395:$C$411,2,FALSE),0)</f>
        <v>0</v>
      </c>
      <c r="L12" s="14">
        <f>_xlfn.IFERROR(VLOOKUP(N12,'[1]Sheet1'!$A$395:$C$411,3,FALSE)/100,0)</f>
        <v>0</v>
      </c>
      <c r="M12" s="14">
        <f t="shared" si="0"/>
      </c>
    </row>
    <row r="13" spans="1:13" ht="15" hidden="1">
      <c r="A13" s="124" t="s">
        <v>148</v>
      </c>
      <c r="B13" s="125" t="s">
        <v>149</v>
      </c>
      <c r="C13" s="126">
        <v>0</v>
      </c>
      <c r="D13" s="35">
        <v>0</v>
      </c>
      <c r="E13" s="36">
        <v>0</v>
      </c>
      <c r="F13" s="14">
        <v>0</v>
      </c>
      <c r="G13" s="36">
        <f>_xlfn.IFERROR(VLOOKUP(N13,'[3]Sheet1'!$A$123:$C$138,2,FALSE),0)</f>
        <v>0</v>
      </c>
      <c r="H13" s="14">
        <f>_xlfn.IFERROR(VLOOKUP(N13,'[3]Sheet1'!$A$123:$C$138,3,FALSE)/100,0)</f>
        <v>0</v>
      </c>
      <c r="I13" s="36">
        <f>_xlfn.IFERROR(VLOOKUP(N13,'[2]Sheet1'!$A$333:$C$348,2,FALSE),0)</f>
        <v>0</v>
      </c>
      <c r="J13" s="14">
        <f>_xlfn.IFERROR(VLOOKUP(N13,'[2]Sheet1'!$A$333:$C$348,3,FALSE)/100,0)</f>
        <v>0</v>
      </c>
      <c r="K13" s="36">
        <f>_xlfn.IFERROR(VLOOKUP(N13,'[1]Sheet1'!$A$395:$C$411,2,FALSE),0)</f>
        <v>0</v>
      </c>
      <c r="L13" s="14">
        <f>_xlfn.IFERROR(VLOOKUP(N13,'[1]Sheet1'!$A$395:$C$411,3,FALSE)/100,0)</f>
        <v>0</v>
      </c>
      <c r="M13" s="14">
        <f t="shared" si="0"/>
      </c>
    </row>
    <row r="14" spans="1:14" ht="15" hidden="1">
      <c r="A14" s="124" t="s">
        <v>150</v>
      </c>
      <c r="B14" s="127" t="s">
        <v>151</v>
      </c>
      <c r="C14" s="126">
        <v>31</v>
      </c>
      <c r="D14" s="35">
        <v>0.013225255972696246</v>
      </c>
      <c r="E14" s="36">
        <v>31</v>
      </c>
      <c r="F14" s="14">
        <v>0.012981574539363484</v>
      </c>
      <c r="G14" s="36">
        <f>_xlfn.IFERROR(VLOOKUP(N14,'[3]Sheet1'!$A$123:$C$138,2,FALSE),0)</f>
        <v>0</v>
      </c>
      <c r="H14" s="14">
        <f>_xlfn.IFERROR(VLOOKUP(N14,'[3]Sheet1'!$A$123:$C$138,3,FALSE)/100,0)</f>
        <v>0</v>
      </c>
      <c r="I14" s="36">
        <f>_xlfn.IFERROR(VLOOKUP(N14,'[2]Sheet1'!$A$333:$C$348,2,FALSE),0)</f>
        <v>0</v>
      </c>
      <c r="J14" s="14">
        <f>_xlfn.IFERROR(VLOOKUP(N14,'[2]Sheet1'!$A$333:$C$348,3,FALSE)/100,0)</f>
        <v>0</v>
      </c>
      <c r="K14" s="36">
        <f>_xlfn.IFERROR(VLOOKUP(N14,'[1]Sheet1'!$A$395:$C$411,2,FALSE),0)</f>
        <v>0</v>
      </c>
      <c r="L14" s="14">
        <f>_xlfn.IFERROR(VLOOKUP(N14,'[1]Sheet1'!$A$395:$C$411,3,FALSE)/100,0)</f>
        <v>0</v>
      </c>
      <c r="M14" s="14">
        <f t="shared" si="0"/>
      </c>
      <c r="N14" s="249"/>
    </row>
    <row r="15" spans="1:14" ht="15" hidden="1">
      <c r="A15" s="124" t="s">
        <v>152</v>
      </c>
      <c r="B15" s="125" t="s">
        <v>153</v>
      </c>
      <c r="C15" s="126">
        <v>3</v>
      </c>
      <c r="D15" s="35">
        <v>0.001279863481228669</v>
      </c>
      <c r="E15" s="36">
        <v>6</v>
      </c>
      <c r="F15" s="14">
        <v>0.002512562814070352</v>
      </c>
      <c r="G15" s="36">
        <f>_xlfn.IFERROR(VLOOKUP(N15,'[3]Sheet1'!$A$123:$C$138,2,FALSE),0)</f>
        <v>0</v>
      </c>
      <c r="H15" s="14">
        <f>_xlfn.IFERROR(VLOOKUP(N15,'[3]Sheet1'!$A$123:$C$138,3,FALSE)/100,0)</f>
        <v>0</v>
      </c>
      <c r="I15" s="36">
        <f>_xlfn.IFERROR(VLOOKUP(N15,'[2]Sheet1'!$A$333:$C$348,2,FALSE),0)</f>
        <v>0</v>
      </c>
      <c r="J15" s="14">
        <f>_xlfn.IFERROR(VLOOKUP(N15,'[2]Sheet1'!$A$333:$C$348,3,FALSE)/100,0)</f>
        <v>0</v>
      </c>
      <c r="K15" s="36">
        <f>_xlfn.IFERROR(VLOOKUP(N15,'[1]Sheet1'!$A$395:$C$411,2,FALSE),0)</f>
        <v>0</v>
      </c>
      <c r="L15" s="14">
        <f>_xlfn.IFERROR(VLOOKUP(N15,'[1]Sheet1'!$A$395:$C$411,3,FALSE)/100,0)</f>
        <v>0</v>
      </c>
      <c r="M15" s="14">
        <f t="shared" si="0"/>
      </c>
      <c r="N15" s="249"/>
    </row>
    <row r="16" spans="1:13" ht="15" hidden="1">
      <c r="A16" s="124" t="s">
        <v>154</v>
      </c>
      <c r="B16" s="125" t="s">
        <v>155</v>
      </c>
      <c r="C16" s="126">
        <v>2</v>
      </c>
      <c r="D16" s="35">
        <v>0.0008532423208191126</v>
      </c>
      <c r="E16" s="36">
        <v>0</v>
      </c>
      <c r="F16" s="14">
        <v>0</v>
      </c>
      <c r="G16" s="36">
        <f>_xlfn.IFERROR(VLOOKUP(N16,'[3]Sheet1'!$A$123:$C$138,2,FALSE),0)</f>
        <v>0</v>
      </c>
      <c r="H16" s="14">
        <f>_xlfn.IFERROR(VLOOKUP(N16,'[3]Sheet1'!$A$123:$C$138,3,FALSE)/100,0)</f>
        <v>0</v>
      </c>
      <c r="I16" s="36">
        <f>_xlfn.IFERROR(VLOOKUP(N16,'[2]Sheet1'!$A$333:$C$348,2,FALSE),0)</f>
        <v>0</v>
      </c>
      <c r="J16" s="14">
        <f>_xlfn.IFERROR(VLOOKUP(N16,'[2]Sheet1'!$A$333:$C$348,3,FALSE)/100,0)</f>
        <v>0</v>
      </c>
      <c r="K16" s="36">
        <f>_xlfn.IFERROR(VLOOKUP(N16,'[1]Sheet1'!$A$395:$C$411,2,FALSE),0)</f>
        <v>0</v>
      </c>
      <c r="L16" s="14">
        <f>_xlfn.IFERROR(VLOOKUP(N16,'[1]Sheet1'!$A$395:$C$411,3,FALSE)/100,0)</f>
        <v>0</v>
      </c>
      <c r="M16" s="14">
        <f t="shared" si="0"/>
      </c>
    </row>
    <row r="17" spans="1:13" ht="15" hidden="1">
      <c r="A17" s="124" t="s">
        <v>156</v>
      </c>
      <c r="B17" s="125" t="s">
        <v>157</v>
      </c>
      <c r="C17" s="126">
        <v>3</v>
      </c>
      <c r="D17" s="35">
        <v>0.001279863481228669</v>
      </c>
      <c r="E17" s="36">
        <v>5</v>
      </c>
      <c r="F17" s="14">
        <v>0.0020938023450586263</v>
      </c>
      <c r="G17" s="36">
        <f>_xlfn.IFERROR(VLOOKUP(N17,'[3]Sheet1'!$A$123:$C$138,2,FALSE),0)</f>
        <v>0</v>
      </c>
      <c r="H17" s="14">
        <f>_xlfn.IFERROR(VLOOKUP(N17,'[3]Sheet1'!$A$123:$C$138,3,FALSE)/100,0)</f>
        <v>0</v>
      </c>
      <c r="I17" s="36">
        <f>_xlfn.IFERROR(VLOOKUP(N17,'[2]Sheet1'!$A$333:$C$348,2,FALSE),0)</f>
        <v>0</v>
      </c>
      <c r="J17" s="14">
        <f>_xlfn.IFERROR(VLOOKUP(N17,'[2]Sheet1'!$A$333:$C$348,3,FALSE)/100,0)</f>
        <v>0</v>
      </c>
      <c r="K17" s="36">
        <f>_xlfn.IFERROR(VLOOKUP(N17,'[1]Sheet1'!$A$395:$C$411,2,FALSE),0)</f>
        <v>0</v>
      </c>
      <c r="L17" s="14">
        <f>_xlfn.IFERROR(VLOOKUP(N17,'[1]Sheet1'!$A$395:$C$411,3,FALSE)/100,0)</f>
        <v>0</v>
      </c>
      <c r="M17" s="14">
        <f t="shared" si="0"/>
      </c>
    </row>
    <row r="18" spans="1:14" ht="15" hidden="1">
      <c r="A18" s="124" t="s">
        <v>158</v>
      </c>
      <c r="B18" s="125" t="s">
        <v>159</v>
      </c>
      <c r="C18" s="126">
        <v>0</v>
      </c>
      <c r="D18" s="35">
        <v>0</v>
      </c>
      <c r="E18" s="36">
        <v>1</v>
      </c>
      <c r="F18" s="14">
        <v>0.0004187604690117253</v>
      </c>
      <c r="G18" s="36">
        <f>_xlfn.IFERROR(VLOOKUP(N18,'[3]Sheet1'!$A$123:$C$138,2,FALSE),0)</f>
        <v>0</v>
      </c>
      <c r="H18" s="14">
        <f>_xlfn.IFERROR(VLOOKUP(N18,'[3]Sheet1'!$A$123:$C$138,3,FALSE)/100,0)</f>
        <v>0</v>
      </c>
      <c r="I18" s="36">
        <f>_xlfn.IFERROR(VLOOKUP(N18,'[2]Sheet1'!$A$333:$C$348,2,FALSE),0)</f>
        <v>0</v>
      </c>
      <c r="J18" s="14">
        <f>_xlfn.IFERROR(VLOOKUP(N18,'[2]Sheet1'!$A$333:$C$348,3,FALSE)/100,0)</f>
        <v>0</v>
      </c>
      <c r="K18" s="36">
        <f>_xlfn.IFERROR(VLOOKUP(N18,'[1]Sheet1'!$A$395:$C$411,2,FALSE),0)</f>
        <v>0</v>
      </c>
      <c r="L18" s="14">
        <f>_xlfn.IFERROR(VLOOKUP(N18,'[1]Sheet1'!$A$395:$C$411,3,FALSE)/100,0)</f>
        <v>0</v>
      </c>
      <c r="M18" s="14">
        <f t="shared" si="0"/>
      </c>
      <c r="N18" s="249"/>
    </row>
    <row r="19" spans="1:13" ht="15" hidden="1">
      <c r="A19" s="124" t="s">
        <v>160</v>
      </c>
      <c r="B19" s="125" t="s">
        <v>161</v>
      </c>
      <c r="C19" s="126">
        <v>0</v>
      </c>
      <c r="D19" s="35">
        <v>0</v>
      </c>
      <c r="E19" s="36">
        <v>0</v>
      </c>
      <c r="F19" s="14">
        <v>0</v>
      </c>
      <c r="G19" s="36">
        <f>_xlfn.IFERROR(VLOOKUP(N19,'[3]Sheet1'!$A$123:$C$138,2,FALSE),0)</f>
        <v>0</v>
      </c>
      <c r="H19" s="14">
        <f>_xlfn.IFERROR(VLOOKUP(N19,'[3]Sheet1'!$A$123:$C$138,3,FALSE)/100,0)</f>
        <v>0</v>
      </c>
      <c r="I19" s="36">
        <f>_xlfn.IFERROR(VLOOKUP(N19,'[2]Sheet1'!$A$333:$C$348,2,FALSE),0)</f>
        <v>0</v>
      </c>
      <c r="J19" s="14">
        <f>_xlfn.IFERROR(VLOOKUP(N19,'[2]Sheet1'!$A$333:$C$348,3,FALSE)/100,0)</f>
        <v>0</v>
      </c>
      <c r="K19" s="36">
        <f>_xlfn.IFERROR(VLOOKUP(N19,'[1]Sheet1'!$A$395:$C$411,2,FALSE),0)</f>
        <v>0</v>
      </c>
      <c r="L19" s="14">
        <f>_xlfn.IFERROR(VLOOKUP(N19,'[1]Sheet1'!$A$395:$C$411,3,FALSE)/100,0)</f>
        <v>0</v>
      </c>
      <c r="M19" s="14">
        <f t="shared" si="0"/>
      </c>
    </row>
    <row r="20" spans="1:14" ht="28.5" hidden="1">
      <c r="A20" s="124" t="s">
        <v>162</v>
      </c>
      <c r="B20" s="125" t="s">
        <v>163</v>
      </c>
      <c r="C20" s="126">
        <v>2</v>
      </c>
      <c r="D20" s="35">
        <v>0.0008532423208191126</v>
      </c>
      <c r="E20" s="36">
        <v>2</v>
      </c>
      <c r="F20" s="14">
        <v>0.0008375209380234506</v>
      </c>
      <c r="G20" s="36">
        <f>_xlfn.IFERROR(VLOOKUP(N20,'[3]Sheet1'!$A$123:$C$138,2,FALSE),0)</f>
        <v>0</v>
      </c>
      <c r="H20" s="14">
        <f>_xlfn.IFERROR(VLOOKUP(N20,'[3]Sheet1'!$A$123:$C$138,3,FALSE)/100,0)</f>
        <v>0</v>
      </c>
      <c r="I20" s="36">
        <f>_xlfn.IFERROR(VLOOKUP(N20,'[2]Sheet1'!$A$333:$C$348,2,FALSE),0)</f>
        <v>0</v>
      </c>
      <c r="J20" s="14">
        <f>_xlfn.IFERROR(VLOOKUP(N20,'[2]Sheet1'!$A$333:$C$348,3,FALSE)/100,0)</f>
        <v>0</v>
      </c>
      <c r="K20" s="36">
        <f>_xlfn.IFERROR(VLOOKUP(N20,'[1]Sheet1'!$A$395:$C$411,2,FALSE),0)</f>
        <v>0</v>
      </c>
      <c r="L20" s="14">
        <f>_xlfn.IFERROR(VLOOKUP(N20,'[1]Sheet1'!$A$395:$C$411,3,FALSE)/100,0)</f>
        <v>0</v>
      </c>
      <c r="M20" s="14">
        <f t="shared" si="0"/>
      </c>
      <c r="N20" s="249"/>
    </row>
    <row r="21" spans="1:14" ht="15" hidden="1">
      <c r="A21" s="124" t="s">
        <v>164</v>
      </c>
      <c r="B21" s="127" t="s">
        <v>165</v>
      </c>
      <c r="C21" s="126">
        <v>4</v>
      </c>
      <c r="D21" s="35">
        <v>0.0017064846416382253</v>
      </c>
      <c r="E21" s="36">
        <v>3</v>
      </c>
      <c r="F21" s="14">
        <v>0.001256281407035176</v>
      </c>
      <c r="G21" s="36">
        <f>_xlfn.IFERROR(VLOOKUP(N21,'[3]Sheet1'!$A$123:$C$138,2,FALSE),0)</f>
        <v>0</v>
      </c>
      <c r="H21" s="14">
        <f>_xlfn.IFERROR(VLOOKUP(N21,'[3]Sheet1'!$A$123:$C$138,3,FALSE)/100,0)</f>
        <v>0</v>
      </c>
      <c r="I21" s="36">
        <f>_xlfn.IFERROR(VLOOKUP(N21,'[2]Sheet1'!$A$333:$C$348,2,FALSE),0)</f>
        <v>0</v>
      </c>
      <c r="J21" s="14">
        <f>_xlfn.IFERROR(VLOOKUP(N21,'[2]Sheet1'!$A$333:$C$348,3,FALSE)/100,0)</f>
        <v>0</v>
      </c>
      <c r="K21" s="36">
        <f>_xlfn.IFERROR(VLOOKUP(N21,'[1]Sheet1'!$A$395:$C$411,2,FALSE),0)</f>
        <v>0</v>
      </c>
      <c r="L21" s="14">
        <f>_xlfn.IFERROR(VLOOKUP(N21,'[1]Sheet1'!$A$395:$C$411,3,FALSE)/100,0)</f>
        <v>0</v>
      </c>
      <c r="M21" s="14">
        <f t="shared" si="0"/>
      </c>
      <c r="N21" s="249"/>
    </row>
    <row r="22" spans="1:14" ht="15" hidden="1">
      <c r="A22" s="124" t="s">
        <v>166</v>
      </c>
      <c r="B22" s="125" t="s">
        <v>167</v>
      </c>
      <c r="C22" s="126">
        <v>3</v>
      </c>
      <c r="D22" s="35">
        <v>0.001279863481228669</v>
      </c>
      <c r="E22" s="36">
        <v>5</v>
      </c>
      <c r="F22" s="14">
        <v>0.0020938023450586263</v>
      </c>
      <c r="G22" s="36">
        <f>_xlfn.IFERROR(VLOOKUP(N22,'[3]Sheet1'!$A$123:$C$138,2,FALSE),0)</f>
        <v>0</v>
      </c>
      <c r="H22" s="14">
        <f>_xlfn.IFERROR(VLOOKUP(N22,'[3]Sheet1'!$A$123:$C$138,3,FALSE)/100,0)</f>
        <v>0</v>
      </c>
      <c r="I22" s="36">
        <f>_xlfn.IFERROR(VLOOKUP(N22,'[2]Sheet1'!$A$333:$C$348,2,FALSE),0)</f>
        <v>0</v>
      </c>
      <c r="J22" s="14">
        <f>_xlfn.IFERROR(VLOOKUP(N22,'[2]Sheet1'!$A$333:$C$348,3,FALSE)/100,0)</f>
        <v>0</v>
      </c>
      <c r="K22" s="36">
        <f>_xlfn.IFERROR(VLOOKUP(N22,'[1]Sheet1'!$A$395:$C$411,2,FALSE),0)</f>
        <v>0</v>
      </c>
      <c r="L22" s="14">
        <f>_xlfn.IFERROR(VLOOKUP(N22,'[1]Sheet1'!$A$395:$C$411,3,FALSE)/100,0)</f>
        <v>0</v>
      </c>
      <c r="M22" s="14">
        <f t="shared" si="0"/>
      </c>
      <c r="N22" s="249"/>
    </row>
    <row r="23" spans="1:14" ht="15" hidden="1">
      <c r="A23" s="124" t="s">
        <v>168</v>
      </c>
      <c r="B23" s="125" t="s">
        <v>169</v>
      </c>
      <c r="C23" s="126">
        <v>1</v>
      </c>
      <c r="D23" s="35">
        <v>0.0004266211604095563</v>
      </c>
      <c r="E23" s="36">
        <v>5</v>
      </c>
      <c r="F23" s="14">
        <v>0.0020938023450586263</v>
      </c>
      <c r="G23" s="36">
        <f>_xlfn.IFERROR(VLOOKUP(N23,'[3]Sheet1'!$A$123:$C$138,2,FALSE),0)</f>
        <v>0</v>
      </c>
      <c r="H23" s="14">
        <f>_xlfn.IFERROR(VLOOKUP(N23,'[3]Sheet1'!$A$123:$C$138,3,FALSE)/100,0)</f>
        <v>0</v>
      </c>
      <c r="I23" s="36">
        <f>_xlfn.IFERROR(VLOOKUP(N23,'[2]Sheet1'!$A$333:$C$348,2,FALSE),0)</f>
        <v>0</v>
      </c>
      <c r="J23" s="14">
        <f>_xlfn.IFERROR(VLOOKUP(N23,'[2]Sheet1'!$A$333:$C$348,3,FALSE)/100,0)</f>
        <v>0</v>
      </c>
      <c r="K23" s="36">
        <f>_xlfn.IFERROR(VLOOKUP(N23,'[1]Sheet1'!$A$395:$C$411,2,FALSE),0)</f>
        <v>0</v>
      </c>
      <c r="L23" s="14">
        <f>_xlfn.IFERROR(VLOOKUP(N23,'[1]Sheet1'!$A$395:$C$411,3,FALSE)/100,0)</f>
        <v>0</v>
      </c>
      <c r="M23" s="89">
        <f t="shared" si="0"/>
      </c>
      <c r="N23" s="249"/>
    </row>
    <row r="24" spans="1:14" ht="15" hidden="1">
      <c r="A24" s="124" t="s">
        <v>170</v>
      </c>
      <c r="B24" s="127" t="s">
        <v>171</v>
      </c>
      <c r="C24" s="126">
        <v>16</v>
      </c>
      <c r="D24" s="35">
        <v>0.006825938566552901</v>
      </c>
      <c r="E24" s="36">
        <v>10</v>
      </c>
      <c r="F24" s="14">
        <v>0.0041876046901172526</v>
      </c>
      <c r="G24" s="36">
        <f>_xlfn.IFERROR(VLOOKUP(N24,'[3]Sheet1'!$A$123:$C$138,2,FALSE),0)</f>
        <v>0</v>
      </c>
      <c r="H24" s="14">
        <f>_xlfn.IFERROR(VLOOKUP(N24,'[3]Sheet1'!$A$123:$C$138,3,FALSE)/100,0)</f>
        <v>0</v>
      </c>
      <c r="I24" s="36">
        <f>_xlfn.IFERROR(VLOOKUP(N24,'[2]Sheet1'!$A$333:$C$348,2,FALSE),0)</f>
        <v>0</v>
      </c>
      <c r="J24" s="14">
        <f>_xlfn.IFERROR(VLOOKUP(N24,'[2]Sheet1'!$A$333:$C$348,3,FALSE)/100,0)</f>
        <v>0</v>
      </c>
      <c r="K24" s="36">
        <f>_xlfn.IFERROR(VLOOKUP(N24,'[1]Sheet1'!$A$395:$C$411,2,FALSE),0)</f>
        <v>0</v>
      </c>
      <c r="L24" s="14">
        <f>_xlfn.IFERROR(VLOOKUP(N24,'[1]Sheet1'!$A$395:$C$411,3,FALSE)/100,0)</f>
        <v>0</v>
      </c>
      <c r="M24" s="14">
        <f t="shared" si="0"/>
      </c>
      <c r="N24" s="249"/>
    </row>
    <row r="25" spans="1:14" ht="15" hidden="1">
      <c r="A25" s="124" t="s">
        <v>172</v>
      </c>
      <c r="B25" s="125" t="s">
        <v>173</v>
      </c>
      <c r="C25" s="126">
        <v>11</v>
      </c>
      <c r="D25" s="35">
        <v>0.00469283276450512</v>
      </c>
      <c r="E25" s="36">
        <v>5</v>
      </c>
      <c r="F25" s="14">
        <v>0.0020938023450586263</v>
      </c>
      <c r="G25" s="36">
        <f>_xlfn.IFERROR(VLOOKUP(N25,'[3]Sheet1'!$A$123:$C$138,2,FALSE),0)</f>
        <v>0</v>
      </c>
      <c r="H25" s="14">
        <f>_xlfn.IFERROR(VLOOKUP(N25,'[3]Sheet1'!$A$123:$C$138,3,FALSE)/100,0)</f>
        <v>0</v>
      </c>
      <c r="I25" s="36">
        <f>_xlfn.IFERROR(VLOOKUP(N25,'[2]Sheet1'!$A$333:$C$348,2,FALSE),0)</f>
        <v>0</v>
      </c>
      <c r="J25" s="14">
        <f>_xlfn.IFERROR(VLOOKUP(N25,'[2]Sheet1'!$A$333:$C$348,3,FALSE)/100,0)</f>
        <v>0</v>
      </c>
      <c r="K25" s="36">
        <f>_xlfn.IFERROR(VLOOKUP(N25,'[1]Sheet1'!$A$395:$C$411,2,FALSE),0)</f>
        <v>0</v>
      </c>
      <c r="L25" s="14">
        <f>_xlfn.IFERROR(VLOOKUP(N25,'[1]Sheet1'!$A$395:$C$411,3,FALSE)/100,0)</f>
        <v>0</v>
      </c>
      <c r="M25" s="14">
        <f t="shared" si="0"/>
      </c>
      <c r="N25" s="249"/>
    </row>
    <row r="26" spans="1:14" ht="15" hidden="1">
      <c r="A26" s="124" t="s">
        <v>174</v>
      </c>
      <c r="B26" s="125" t="s">
        <v>175</v>
      </c>
      <c r="C26" s="126">
        <v>4</v>
      </c>
      <c r="D26" s="35">
        <v>0.0017064846416382253</v>
      </c>
      <c r="E26" s="36">
        <v>3</v>
      </c>
      <c r="F26" s="14">
        <v>0.001256281407035176</v>
      </c>
      <c r="G26" s="36">
        <f>_xlfn.IFERROR(VLOOKUP(N26,'[3]Sheet1'!$A$123:$C$138,2,FALSE),0)</f>
        <v>0</v>
      </c>
      <c r="H26" s="14">
        <f>_xlfn.IFERROR(VLOOKUP(N26,'[3]Sheet1'!$A$123:$C$138,3,FALSE)/100,0)</f>
        <v>0</v>
      </c>
      <c r="I26" s="36">
        <f>_xlfn.IFERROR(VLOOKUP(N26,'[2]Sheet1'!$A$333:$C$348,2,FALSE),0)</f>
        <v>0</v>
      </c>
      <c r="J26" s="14">
        <f>_xlfn.IFERROR(VLOOKUP(N26,'[2]Sheet1'!$A$333:$C$348,3,FALSE)/100,0)</f>
        <v>0</v>
      </c>
      <c r="K26" s="36">
        <f>_xlfn.IFERROR(VLOOKUP(N26,'[1]Sheet1'!$A$395:$C$411,2,FALSE),0)</f>
        <v>0</v>
      </c>
      <c r="L26" s="14">
        <f>_xlfn.IFERROR(VLOOKUP(N26,'[1]Sheet1'!$A$395:$C$411,3,FALSE)/100,0)</f>
        <v>0</v>
      </c>
      <c r="M26" s="14">
        <f t="shared" si="0"/>
      </c>
      <c r="N26" s="249"/>
    </row>
    <row r="27" spans="1:14" ht="15" hidden="1">
      <c r="A27" s="124" t="s">
        <v>176</v>
      </c>
      <c r="B27" s="125" t="s">
        <v>177</v>
      </c>
      <c r="C27" s="126">
        <v>12</v>
      </c>
      <c r="D27" s="35">
        <v>0.005119453924914676</v>
      </c>
      <c r="E27" s="36">
        <v>11</v>
      </c>
      <c r="F27" s="14">
        <v>0.0046063651591289785</v>
      </c>
      <c r="G27" s="36">
        <f>_xlfn.IFERROR(VLOOKUP(N27,'[3]Sheet1'!$A$123:$C$138,2,FALSE),0)</f>
        <v>0</v>
      </c>
      <c r="H27" s="14">
        <f>_xlfn.IFERROR(VLOOKUP(N27,'[3]Sheet1'!$A$123:$C$138,3,FALSE)/100,0)</f>
        <v>0</v>
      </c>
      <c r="I27" s="36">
        <f>_xlfn.IFERROR(VLOOKUP(N27,'[2]Sheet1'!$A$333:$C$348,2,FALSE),0)</f>
        <v>0</v>
      </c>
      <c r="J27" s="14">
        <f>_xlfn.IFERROR(VLOOKUP(N27,'[2]Sheet1'!$A$333:$C$348,3,FALSE)/100,0)</f>
        <v>0</v>
      </c>
      <c r="K27" s="36">
        <f>_xlfn.IFERROR(VLOOKUP(N27,'[1]Sheet1'!$A$395:$C$411,2,FALSE),0)</f>
        <v>0</v>
      </c>
      <c r="L27" s="14">
        <f>_xlfn.IFERROR(VLOOKUP(N27,'[1]Sheet1'!$A$395:$C$411,3,FALSE)/100,0)</f>
        <v>0</v>
      </c>
      <c r="M27" s="14">
        <f t="shared" si="0"/>
      </c>
      <c r="N27" s="249"/>
    </row>
    <row r="28" spans="1:14" ht="15" hidden="1">
      <c r="A28" s="124" t="s">
        <v>178</v>
      </c>
      <c r="B28" s="125" t="s">
        <v>179</v>
      </c>
      <c r="C28" s="126">
        <v>6</v>
      </c>
      <c r="D28" s="35">
        <v>0.002559726962457338</v>
      </c>
      <c r="E28" s="36">
        <v>5</v>
      </c>
      <c r="F28" s="14">
        <v>0.0020938023450586263</v>
      </c>
      <c r="G28" s="36">
        <f>_xlfn.IFERROR(VLOOKUP(N28,'[3]Sheet1'!$A$123:$C$138,2,FALSE),0)</f>
        <v>0</v>
      </c>
      <c r="H28" s="14">
        <f>_xlfn.IFERROR(VLOOKUP(N28,'[3]Sheet1'!$A$123:$C$138,3,FALSE)/100,0)</f>
        <v>0</v>
      </c>
      <c r="I28" s="36">
        <f>_xlfn.IFERROR(VLOOKUP(N28,'[2]Sheet1'!$A$333:$C$348,2,FALSE),0)</f>
        <v>0</v>
      </c>
      <c r="J28" s="14">
        <f>_xlfn.IFERROR(VLOOKUP(N28,'[2]Sheet1'!$A$333:$C$348,3,FALSE)/100,0)</f>
        <v>0</v>
      </c>
      <c r="K28" s="36">
        <f>_xlfn.IFERROR(VLOOKUP(N28,'[1]Sheet1'!$A$395:$C$411,2,FALSE),0)</f>
        <v>0</v>
      </c>
      <c r="L28" s="14">
        <f>_xlfn.IFERROR(VLOOKUP(N28,'[1]Sheet1'!$A$395:$C$411,3,FALSE)/100,0)</f>
        <v>0</v>
      </c>
      <c r="M28" s="14">
        <f t="shared" si="0"/>
      </c>
      <c r="N28" s="249"/>
    </row>
    <row r="29" spans="1:14" ht="28.5" hidden="1">
      <c r="A29" s="124" t="s">
        <v>180</v>
      </c>
      <c r="B29" s="125" t="s">
        <v>181</v>
      </c>
      <c r="C29" s="126">
        <v>19</v>
      </c>
      <c r="D29" s="35">
        <v>0.008105802047781569</v>
      </c>
      <c r="E29" s="36">
        <v>24</v>
      </c>
      <c r="F29" s="14">
        <v>0.010050251256281407</v>
      </c>
      <c r="G29" s="36">
        <f>_xlfn.IFERROR(VLOOKUP(N29,'[3]Sheet1'!$A$123:$C$138,2,FALSE),0)</f>
        <v>0</v>
      </c>
      <c r="H29" s="14">
        <f>_xlfn.IFERROR(VLOOKUP(N29,'[3]Sheet1'!$A$123:$C$138,3,FALSE)/100,0)</f>
        <v>0</v>
      </c>
      <c r="I29" s="36">
        <f>_xlfn.IFERROR(VLOOKUP(N29,'[2]Sheet1'!$A$333:$C$348,2,FALSE),0)</f>
        <v>0</v>
      </c>
      <c r="J29" s="14">
        <f>_xlfn.IFERROR(VLOOKUP(N29,'[2]Sheet1'!$A$333:$C$348,3,FALSE)/100,0)</f>
        <v>0</v>
      </c>
      <c r="K29" s="36">
        <f>_xlfn.IFERROR(VLOOKUP(N29,'[1]Sheet1'!$A$395:$C$411,2,FALSE),0)</f>
        <v>0</v>
      </c>
      <c r="L29" s="14">
        <f>_xlfn.IFERROR(VLOOKUP(N29,'[1]Sheet1'!$A$395:$C$411,3,FALSE)/100,0)</f>
        <v>0</v>
      </c>
      <c r="M29" s="14">
        <f t="shared" si="0"/>
      </c>
      <c r="N29" s="249"/>
    </row>
    <row r="30" spans="1:13" ht="15" hidden="1">
      <c r="A30" s="124" t="s">
        <v>182</v>
      </c>
      <c r="B30" s="125" t="s">
        <v>183</v>
      </c>
      <c r="C30" s="126">
        <v>0</v>
      </c>
      <c r="D30" s="35">
        <v>0</v>
      </c>
      <c r="E30" s="36">
        <v>3</v>
      </c>
      <c r="F30" s="14">
        <v>0.001256281407035176</v>
      </c>
      <c r="G30" s="36">
        <f>_xlfn.IFERROR(VLOOKUP(N30,'[3]Sheet1'!$A$123:$C$138,2,FALSE),0)</f>
        <v>0</v>
      </c>
      <c r="H30" s="14">
        <f>_xlfn.IFERROR(VLOOKUP(N30,'[3]Sheet1'!$A$123:$C$138,3,FALSE)/100,0)</f>
        <v>0</v>
      </c>
      <c r="I30" s="36">
        <f>_xlfn.IFERROR(VLOOKUP(N30,'[2]Sheet1'!$A$333:$C$348,2,FALSE),0)</f>
        <v>0</v>
      </c>
      <c r="J30" s="14">
        <f>_xlfn.IFERROR(VLOOKUP(N30,'[2]Sheet1'!$A$333:$C$348,3,FALSE)/100,0)</f>
        <v>0</v>
      </c>
      <c r="K30" s="36">
        <f>_xlfn.IFERROR(VLOOKUP(N30,'[1]Sheet1'!$A$395:$C$411,2,FALSE),0)</f>
        <v>0</v>
      </c>
      <c r="L30" s="14">
        <f>_xlfn.IFERROR(VLOOKUP(N30,'[1]Sheet1'!$A$395:$C$411,3,FALSE)/100,0)</f>
        <v>0</v>
      </c>
      <c r="M30" s="14">
        <f t="shared" si="0"/>
      </c>
    </row>
    <row r="31" spans="1:14" ht="15" hidden="1">
      <c r="A31" s="124" t="s">
        <v>184</v>
      </c>
      <c r="B31" s="125" t="s">
        <v>185</v>
      </c>
      <c r="C31" s="126">
        <v>2</v>
      </c>
      <c r="D31" s="35">
        <v>0.0008532423208191126</v>
      </c>
      <c r="E31" s="36">
        <v>5</v>
      </c>
      <c r="F31" s="14">
        <v>0.0020938023450586263</v>
      </c>
      <c r="G31" s="36">
        <f>_xlfn.IFERROR(VLOOKUP(N31,'[3]Sheet1'!$A$123:$C$138,2,FALSE),0)</f>
        <v>0</v>
      </c>
      <c r="H31" s="14">
        <f>_xlfn.IFERROR(VLOOKUP(N31,'[3]Sheet1'!$A$123:$C$138,3,FALSE)/100,0)</f>
        <v>0</v>
      </c>
      <c r="I31" s="36">
        <f>_xlfn.IFERROR(VLOOKUP(N31,'[2]Sheet1'!$A$333:$C$348,2,FALSE),0)</f>
        <v>0</v>
      </c>
      <c r="J31" s="14">
        <f>_xlfn.IFERROR(VLOOKUP(N31,'[2]Sheet1'!$A$333:$C$348,3,FALSE)/100,0)</f>
        <v>0</v>
      </c>
      <c r="K31" s="36">
        <f>_xlfn.IFERROR(VLOOKUP(N31,'[1]Sheet1'!$A$395:$C$411,2,FALSE),0)</f>
        <v>0</v>
      </c>
      <c r="L31" s="14">
        <f>_xlfn.IFERROR(VLOOKUP(N31,'[1]Sheet1'!$A$395:$C$411,3,FALSE)/100,0)</f>
        <v>0</v>
      </c>
      <c r="M31" s="14">
        <f t="shared" si="0"/>
      </c>
      <c r="N31" s="249"/>
    </row>
    <row r="32" spans="1:14" ht="15" hidden="1">
      <c r="A32" s="124" t="s">
        <v>186</v>
      </c>
      <c r="B32" s="127" t="s">
        <v>187</v>
      </c>
      <c r="C32" s="126">
        <v>22</v>
      </c>
      <c r="D32" s="35">
        <v>0.00938566552901024</v>
      </c>
      <c r="E32" s="36">
        <v>17</v>
      </c>
      <c r="F32" s="14">
        <v>0.00711892797319933</v>
      </c>
      <c r="G32" s="36">
        <f>_xlfn.IFERROR(VLOOKUP(N32,'[3]Sheet1'!$A$123:$C$138,2,FALSE),0)</f>
        <v>0</v>
      </c>
      <c r="H32" s="14">
        <f>_xlfn.IFERROR(VLOOKUP(N32,'[3]Sheet1'!$A$123:$C$138,3,FALSE)/100,0)</f>
        <v>0</v>
      </c>
      <c r="I32" s="36">
        <f>_xlfn.IFERROR(VLOOKUP(N32,'[2]Sheet1'!$A$333:$C$348,2,FALSE),0)</f>
        <v>0</v>
      </c>
      <c r="J32" s="14">
        <f>_xlfn.IFERROR(VLOOKUP(N32,'[2]Sheet1'!$A$333:$C$348,3,FALSE)/100,0)</f>
        <v>0</v>
      </c>
      <c r="K32" s="36">
        <f>_xlfn.IFERROR(VLOOKUP(N32,'[1]Sheet1'!$A$395:$C$411,2,FALSE),0)</f>
        <v>0</v>
      </c>
      <c r="L32" s="14">
        <f>_xlfn.IFERROR(VLOOKUP(N32,'[1]Sheet1'!$A$395:$C$411,3,FALSE)/100,0)</f>
        <v>0</v>
      </c>
      <c r="M32" s="14">
        <f t="shared" si="0"/>
      </c>
      <c r="N32" s="249"/>
    </row>
    <row r="33" spans="1:14" ht="28.5" hidden="1">
      <c r="A33" s="124" t="s">
        <v>188</v>
      </c>
      <c r="B33" s="128" t="s">
        <v>189</v>
      </c>
      <c r="C33" s="126">
        <v>2</v>
      </c>
      <c r="D33" s="35">
        <v>0.0008532423208191126</v>
      </c>
      <c r="E33" s="36">
        <v>5</v>
      </c>
      <c r="F33" s="14">
        <v>0.0020938023450586263</v>
      </c>
      <c r="G33" s="36">
        <f>_xlfn.IFERROR(VLOOKUP(N33,'[3]Sheet1'!$A$123:$C$138,2,FALSE),0)</f>
        <v>0</v>
      </c>
      <c r="H33" s="14">
        <f>_xlfn.IFERROR(VLOOKUP(N33,'[3]Sheet1'!$A$123:$C$138,3,FALSE)/100,0)</f>
        <v>0</v>
      </c>
      <c r="I33" s="36">
        <f>_xlfn.IFERROR(VLOOKUP(N33,'[2]Sheet1'!$A$333:$C$348,2,FALSE),0)</f>
        <v>0</v>
      </c>
      <c r="J33" s="14">
        <f>_xlfn.IFERROR(VLOOKUP(N33,'[2]Sheet1'!$A$333:$C$348,3,FALSE)/100,0)</f>
        <v>0</v>
      </c>
      <c r="K33" s="36">
        <f>_xlfn.IFERROR(VLOOKUP(N33,'[1]Sheet1'!$A$395:$C$411,2,FALSE),0)</f>
        <v>0</v>
      </c>
      <c r="L33" s="14">
        <f>_xlfn.IFERROR(VLOOKUP(N33,'[1]Sheet1'!$A$395:$C$411,3,FALSE)/100,0)</f>
        <v>0</v>
      </c>
      <c r="M33" s="14">
        <f t="shared" si="0"/>
      </c>
      <c r="N33" s="249"/>
    </row>
    <row r="34" spans="1:14" ht="15" hidden="1">
      <c r="A34" s="124" t="s">
        <v>190</v>
      </c>
      <c r="B34" s="125" t="s">
        <v>191</v>
      </c>
      <c r="C34" s="126">
        <v>2</v>
      </c>
      <c r="D34" s="35">
        <v>0.0008532423208191126</v>
      </c>
      <c r="E34" s="36">
        <v>1</v>
      </c>
      <c r="F34" s="14">
        <v>0.0004187604690117253</v>
      </c>
      <c r="G34" s="36">
        <f>_xlfn.IFERROR(VLOOKUP(N34,'[3]Sheet1'!$A$123:$C$138,2,FALSE),0)</f>
        <v>0</v>
      </c>
      <c r="H34" s="14">
        <f>_xlfn.IFERROR(VLOOKUP(N34,'[3]Sheet1'!$A$123:$C$138,3,FALSE)/100,0)</f>
        <v>0</v>
      </c>
      <c r="I34" s="36">
        <f>_xlfn.IFERROR(VLOOKUP(N34,'[2]Sheet1'!$A$333:$C$348,2,FALSE),0)</f>
        <v>0</v>
      </c>
      <c r="J34" s="14">
        <f>_xlfn.IFERROR(VLOOKUP(N34,'[2]Sheet1'!$A$333:$C$348,3,FALSE)/100,0)</f>
        <v>0</v>
      </c>
      <c r="K34" s="36">
        <f>_xlfn.IFERROR(VLOOKUP(N34,'[1]Sheet1'!$A$395:$C$411,2,FALSE),0)</f>
        <v>0</v>
      </c>
      <c r="L34" s="14">
        <f>_xlfn.IFERROR(VLOOKUP(N34,'[1]Sheet1'!$A$395:$C$411,3,FALSE)/100,0)</f>
        <v>0</v>
      </c>
      <c r="M34" s="14">
        <f t="shared" si="0"/>
      </c>
      <c r="N34" s="249"/>
    </row>
    <row r="35" spans="1:14" ht="15" hidden="1">
      <c r="A35" s="124" t="s">
        <v>192</v>
      </c>
      <c r="B35" s="125" t="s">
        <v>193</v>
      </c>
      <c r="C35" s="126">
        <v>3</v>
      </c>
      <c r="D35" s="35">
        <v>0.001279863481228669</v>
      </c>
      <c r="E35" s="36">
        <v>1</v>
      </c>
      <c r="F35" s="14">
        <v>0.0004187604690117253</v>
      </c>
      <c r="G35" s="36">
        <f>_xlfn.IFERROR(VLOOKUP(N35,'[3]Sheet1'!$A$123:$C$138,2,FALSE),0)</f>
        <v>0</v>
      </c>
      <c r="H35" s="14">
        <f>_xlfn.IFERROR(VLOOKUP(N35,'[3]Sheet1'!$A$123:$C$138,3,FALSE)/100,0)</f>
        <v>0</v>
      </c>
      <c r="I35" s="36">
        <f>_xlfn.IFERROR(VLOOKUP(N35,'[2]Sheet1'!$A$333:$C$348,2,FALSE),0)</f>
        <v>0</v>
      </c>
      <c r="J35" s="14">
        <f>_xlfn.IFERROR(VLOOKUP(N35,'[2]Sheet1'!$A$333:$C$348,3,FALSE)/100,0)</f>
        <v>0</v>
      </c>
      <c r="K35" s="36">
        <f>_xlfn.IFERROR(VLOOKUP(N35,'[1]Sheet1'!$A$395:$C$411,2,FALSE),0)</f>
        <v>0</v>
      </c>
      <c r="L35" s="14">
        <f>_xlfn.IFERROR(VLOOKUP(N35,'[1]Sheet1'!$A$395:$C$411,3,FALSE)/100,0)</f>
        <v>0</v>
      </c>
      <c r="M35" s="14">
        <f t="shared" si="0"/>
      </c>
      <c r="N35" s="249"/>
    </row>
    <row r="36" spans="1:14" ht="15" hidden="1">
      <c r="A36" s="124" t="s">
        <v>194</v>
      </c>
      <c r="B36" s="125" t="s">
        <v>195</v>
      </c>
      <c r="C36" s="126">
        <v>2</v>
      </c>
      <c r="D36" s="35">
        <v>0.0008532423208191126</v>
      </c>
      <c r="E36" s="36">
        <v>8</v>
      </c>
      <c r="F36" s="14">
        <v>0.0033500837520938024</v>
      </c>
      <c r="G36" s="36">
        <f>_xlfn.IFERROR(VLOOKUP(N36,'[3]Sheet1'!$A$123:$C$138,2,FALSE),0)</f>
        <v>0</v>
      </c>
      <c r="H36" s="14">
        <f>_xlfn.IFERROR(VLOOKUP(N36,'[3]Sheet1'!$A$123:$C$138,3,FALSE)/100,0)</f>
        <v>0</v>
      </c>
      <c r="I36" s="36">
        <f>_xlfn.IFERROR(VLOOKUP(N36,'[2]Sheet1'!$A$333:$C$348,2,FALSE),0)</f>
        <v>0</v>
      </c>
      <c r="J36" s="14">
        <f>_xlfn.IFERROR(VLOOKUP(N36,'[2]Sheet1'!$A$333:$C$348,3,FALSE)/100,0)</f>
        <v>0</v>
      </c>
      <c r="K36" s="36">
        <f>_xlfn.IFERROR(VLOOKUP(N36,'[1]Sheet1'!$A$395:$C$411,2,FALSE),0)</f>
        <v>0</v>
      </c>
      <c r="L36" s="14">
        <f>_xlfn.IFERROR(VLOOKUP(N36,'[1]Sheet1'!$A$395:$C$411,3,FALSE)/100,0)</f>
        <v>0</v>
      </c>
      <c r="M36" s="14">
        <f t="shared" si="0"/>
      </c>
      <c r="N36" s="249"/>
    </row>
    <row r="37" spans="1:14" ht="15" hidden="1">
      <c r="A37" s="124" t="s">
        <v>196</v>
      </c>
      <c r="B37" s="125" t="s">
        <v>197</v>
      </c>
      <c r="C37" s="126">
        <v>7</v>
      </c>
      <c r="D37" s="35">
        <v>0.0029863481228668944</v>
      </c>
      <c r="E37" s="36">
        <v>7</v>
      </c>
      <c r="F37" s="14">
        <v>0.002931323283082077</v>
      </c>
      <c r="G37" s="36">
        <f>_xlfn.IFERROR(VLOOKUP(N37,'[3]Sheet1'!$A$123:$C$138,2,FALSE),0)</f>
        <v>0</v>
      </c>
      <c r="H37" s="14">
        <f>_xlfn.IFERROR(VLOOKUP(N37,'[3]Sheet1'!$A$123:$C$138,3,FALSE)/100,0)</f>
        <v>0</v>
      </c>
      <c r="I37" s="36">
        <f>_xlfn.IFERROR(VLOOKUP(N37,'[2]Sheet1'!$A$333:$C$348,2,FALSE),0)</f>
        <v>0</v>
      </c>
      <c r="J37" s="14">
        <f>_xlfn.IFERROR(VLOOKUP(N37,'[2]Sheet1'!$A$333:$C$348,3,FALSE)/100,0)</f>
        <v>0</v>
      </c>
      <c r="K37" s="36">
        <f>_xlfn.IFERROR(VLOOKUP(N37,'[1]Sheet1'!$A$395:$C$411,2,FALSE),0)</f>
        <v>0</v>
      </c>
      <c r="L37" s="14">
        <f>_xlfn.IFERROR(VLOOKUP(N37,'[1]Sheet1'!$A$395:$C$411,3,FALSE)/100,0)</f>
        <v>0</v>
      </c>
      <c r="M37" s="14">
        <f t="shared" si="0"/>
      </c>
      <c r="N37" s="249"/>
    </row>
    <row r="38" spans="1:14" ht="15">
      <c r="A38" s="124" t="s">
        <v>198</v>
      </c>
      <c r="B38" s="125" t="s">
        <v>199</v>
      </c>
      <c r="C38" s="126">
        <v>8</v>
      </c>
      <c r="D38" s="35">
        <v>0.0034129692832764505</v>
      </c>
      <c r="E38" s="36">
        <v>8</v>
      </c>
      <c r="F38" s="14">
        <v>0.0033500837520938024</v>
      </c>
      <c r="G38" s="36">
        <v>1</v>
      </c>
      <c r="H38" s="14">
        <v>0.00117096018735363</v>
      </c>
      <c r="I38" s="36">
        <v>6</v>
      </c>
      <c r="J38" s="14">
        <v>0.005859375</v>
      </c>
      <c r="K38" s="36">
        <v>5</v>
      </c>
      <c r="L38" s="14">
        <v>0.005574136008918618</v>
      </c>
      <c r="M38" s="14">
        <v>-0.16666666666666666</v>
      </c>
      <c r="N38" s="249"/>
    </row>
    <row r="39" spans="1:14" ht="15">
      <c r="A39" s="124" t="s">
        <v>200</v>
      </c>
      <c r="B39" s="125" t="s">
        <v>201</v>
      </c>
      <c r="C39" s="126">
        <v>0</v>
      </c>
      <c r="D39" s="35">
        <v>0</v>
      </c>
      <c r="E39" s="36">
        <v>0</v>
      </c>
      <c r="F39" s="14">
        <v>0</v>
      </c>
      <c r="G39" s="36">
        <v>7</v>
      </c>
      <c r="H39" s="14">
        <v>0.00819672131147541</v>
      </c>
      <c r="I39" s="36">
        <v>7</v>
      </c>
      <c r="J39" s="14">
        <v>0.0068359375</v>
      </c>
      <c r="K39" s="36">
        <v>11</v>
      </c>
      <c r="L39" s="14">
        <v>0.012263099219620958</v>
      </c>
      <c r="M39" s="89">
        <v>0.5714285714285714</v>
      </c>
      <c r="N39" s="255"/>
    </row>
    <row r="40" spans="1:13" ht="15" hidden="1">
      <c r="A40" s="124" t="s">
        <v>202</v>
      </c>
      <c r="B40" s="125" t="s">
        <v>203</v>
      </c>
      <c r="C40" s="126">
        <v>1</v>
      </c>
      <c r="D40" s="35">
        <v>0.0004266211604095563</v>
      </c>
      <c r="E40" s="36">
        <v>3</v>
      </c>
      <c r="F40" s="14">
        <v>0.001256281407035176</v>
      </c>
      <c r="G40" s="36">
        <v>0</v>
      </c>
      <c r="H40" s="14">
        <v>0</v>
      </c>
      <c r="I40" s="36">
        <v>0</v>
      </c>
      <c r="J40" s="14">
        <v>0</v>
      </c>
      <c r="K40" s="36">
        <v>0</v>
      </c>
      <c r="L40" s="14">
        <v>0</v>
      </c>
      <c r="M40" s="14" t="s">
        <v>618</v>
      </c>
    </row>
    <row r="41" spans="1:14" ht="15">
      <c r="A41" s="124" t="s">
        <v>204</v>
      </c>
      <c r="B41" s="125" t="s">
        <v>205</v>
      </c>
      <c r="C41" s="126">
        <v>17</v>
      </c>
      <c r="D41" s="35">
        <v>0.007252559726962458</v>
      </c>
      <c r="E41" s="36">
        <v>21</v>
      </c>
      <c r="F41" s="14">
        <v>0.008793969849246231</v>
      </c>
      <c r="G41" s="36">
        <v>18</v>
      </c>
      <c r="H41" s="14">
        <v>0.021077283372365342</v>
      </c>
      <c r="I41" s="36">
        <v>11</v>
      </c>
      <c r="J41" s="14">
        <v>0.0107421875</v>
      </c>
      <c r="K41" s="36">
        <v>15</v>
      </c>
      <c r="L41" s="14">
        <v>0.016722408026755852</v>
      </c>
      <c r="M41" s="14">
        <v>0.36363636363636365</v>
      </c>
      <c r="N41" s="249"/>
    </row>
    <row r="42" spans="1:14" ht="15" hidden="1">
      <c r="A42" s="124" t="s">
        <v>206</v>
      </c>
      <c r="B42" s="125" t="s">
        <v>207</v>
      </c>
      <c r="C42" s="126">
        <v>0</v>
      </c>
      <c r="D42" s="35">
        <v>0</v>
      </c>
      <c r="E42" s="36">
        <v>1</v>
      </c>
      <c r="F42" s="14">
        <v>0.0004187604690117253</v>
      </c>
      <c r="G42" s="36">
        <v>0</v>
      </c>
      <c r="H42" s="14">
        <v>0</v>
      </c>
      <c r="I42" s="36">
        <v>0</v>
      </c>
      <c r="J42" s="14">
        <v>0</v>
      </c>
      <c r="K42" s="36">
        <v>0</v>
      </c>
      <c r="L42" s="14">
        <v>0</v>
      </c>
      <c r="M42" s="89" t="s">
        <v>618</v>
      </c>
      <c r="N42" s="249"/>
    </row>
    <row r="43" spans="1:14" ht="15" hidden="1">
      <c r="A43" s="124" t="s">
        <v>208</v>
      </c>
      <c r="B43" s="127" t="s">
        <v>209</v>
      </c>
      <c r="C43" s="126">
        <v>37</v>
      </c>
      <c r="D43" s="35">
        <v>0.015784982935153583</v>
      </c>
      <c r="E43" s="36">
        <v>31</v>
      </c>
      <c r="F43" s="14">
        <v>0.012981574539363484</v>
      </c>
      <c r="G43" s="36">
        <v>0</v>
      </c>
      <c r="H43" s="14">
        <v>0</v>
      </c>
      <c r="I43" s="36">
        <v>0</v>
      </c>
      <c r="J43" s="14">
        <v>0</v>
      </c>
      <c r="K43" s="36">
        <v>0</v>
      </c>
      <c r="L43" s="14">
        <v>0</v>
      </c>
      <c r="M43" s="14" t="s">
        <v>618</v>
      </c>
      <c r="N43" s="249"/>
    </row>
    <row r="44" spans="1:14" ht="15" hidden="1">
      <c r="A44" s="124" t="s">
        <v>210</v>
      </c>
      <c r="B44" s="125" t="s">
        <v>211</v>
      </c>
      <c r="C44" s="126">
        <v>51</v>
      </c>
      <c r="D44" s="35">
        <v>0.021757679180887373</v>
      </c>
      <c r="E44" s="36">
        <v>43</v>
      </c>
      <c r="F44" s="14">
        <v>0.018006700167504188</v>
      </c>
      <c r="G44" s="36">
        <v>0</v>
      </c>
      <c r="H44" s="14">
        <v>0</v>
      </c>
      <c r="I44" s="36">
        <v>0</v>
      </c>
      <c r="J44" s="14">
        <v>0</v>
      </c>
      <c r="K44" s="36">
        <v>0</v>
      </c>
      <c r="L44" s="14">
        <v>0</v>
      </c>
      <c r="M44" s="14" t="s">
        <v>618</v>
      </c>
      <c r="N44" s="249"/>
    </row>
    <row r="45" spans="1:14" ht="15" hidden="1">
      <c r="A45" s="124" t="s">
        <v>212</v>
      </c>
      <c r="B45" s="125" t="s">
        <v>213</v>
      </c>
      <c r="C45" s="126">
        <v>128</v>
      </c>
      <c r="D45" s="35">
        <v>0.05460750853242321</v>
      </c>
      <c r="E45" s="36">
        <v>125</v>
      </c>
      <c r="F45" s="14">
        <v>0.052345058626465664</v>
      </c>
      <c r="G45" s="36">
        <v>0</v>
      </c>
      <c r="H45" s="14">
        <v>0</v>
      </c>
      <c r="I45" s="36">
        <v>0</v>
      </c>
      <c r="J45" s="14">
        <v>0</v>
      </c>
      <c r="K45" s="36">
        <v>0</v>
      </c>
      <c r="L45" s="14">
        <v>0</v>
      </c>
      <c r="M45" s="14" t="s">
        <v>618</v>
      </c>
      <c r="N45" s="249"/>
    </row>
    <row r="46" spans="1:14" ht="28.5" hidden="1">
      <c r="A46" s="124" t="s">
        <v>214</v>
      </c>
      <c r="B46" s="127" t="s">
        <v>215</v>
      </c>
      <c r="C46" s="126">
        <v>52</v>
      </c>
      <c r="D46" s="35">
        <v>0.02218430034129693</v>
      </c>
      <c r="E46" s="36">
        <v>37</v>
      </c>
      <c r="F46" s="14">
        <v>0.015494137353433836</v>
      </c>
      <c r="G46" s="36">
        <v>0</v>
      </c>
      <c r="H46" s="14">
        <v>0</v>
      </c>
      <c r="I46" s="36">
        <v>0</v>
      </c>
      <c r="J46" s="14">
        <v>0</v>
      </c>
      <c r="K46" s="36">
        <v>0</v>
      </c>
      <c r="L46" s="14">
        <v>0</v>
      </c>
      <c r="M46" s="14" t="s">
        <v>618</v>
      </c>
      <c r="N46" s="249"/>
    </row>
    <row r="47" spans="1:14" ht="15" hidden="1">
      <c r="A47" s="124" t="s">
        <v>216</v>
      </c>
      <c r="B47" s="127" t="s">
        <v>217</v>
      </c>
      <c r="C47" s="126">
        <v>189</v>
      </c>
      <c r="D47" s="35">
        <v>0.08063139931740615</v>
      </c>
      <c r="E47" s="36">
        <v>217</v>
      </c>
      <c r="F47" s="14">
        <v>0.09087102177554439</v>
      </c>
      <c r="G47" s="36">
        <v>0</v>
      </c>
      <c r="H47" s="14">
        <v>0</v>
      </c>
      <c r="I47" s="36">
        <v>0</v>
      </c>
      <c r="J47" s="14">
        <v>0</v>
      </c>
      <c r="K47" s="36">
        <v>0</v>
      </c>
      <c r="L47" s="14">
        <v>0</v>
      </c>
      <c r="M47" s="14" t="s">
        <v>618</v>
      </c>
      <c r="N47" s="249"/>
    </row>
    <row r="48" spans="1:14" ht="15" hidden="1">
      <c r="A48" s="124" t="s">
        <v>218</v>
      </c>
      <c r="B48" s="127" t="s">
        <v>219</v>
      </c>
      <c r="C48" s="126">
        <v>86</v>
      </c>
      <c r="D48" s="35">
        <v>0.03668941979522184</v>
      </c>
      <c r="E48" s="36">
        <v>82</v>
      </c>
      <c r="F48" s="14">
        <v>0.03433835845896147</v>
      </c>
      <c r="G48" s="36">
        <v>0</v>
      </c>
      <c r="H48" s="14">
        <v>0</v>
      </c>
      <c r="I48" s="36">
        <v>0</v>
      </c>
      <c r="J48" s="14">
        <v>0</v>
      </c>
      <c r="K48" s="36">
        <v>0</v>
      </c>
      <c r="L48" s="14">
        <v>0</v>
      </c>
      <c r="M48" s="14" t="s">
        <v>618</v>
      </c>
      <c r="N48" s="249"/>
    </row>
    <row r="49" spans="1:14" ht="15">
      <c r="A49" s="124" t="s">
        <v>220</v>
      </c>
      <c r="B49" s="125" t="s">
        <v>221</v>
      </c>
      <c r="C49" s="126">
        <v>405</v>
      </c>
      <c r="D49" s="35">
        <v>0.1727815699658703</v>
      </c>
      <c r="E49" s="36">
        <v>440</v>
      </c>
      <c r="F49" s="14">
        <v>0.18425460636515914</v>
      </c>
      <c r="G49" s="36">
        <v>99</v>
      </c>
      <c r="H49" s="14">
        <v>0.11592505854800937</v>
      </c>
      <c r="I49" s="36">
        <v>114</v>
      </c>
      <c r="J49" s="14">
        <v>0.111328125</v>
      </c>
      <c r="K49" s="36">
        <v>152</v>
      </c>
      <c r="L49" s="14">
        <v>0.16945373467112598</v>
      </c>
      <c r="M49" s="14">
        <v>0.3333333333333333</v>
      </c>
      <c r="N49" s="249"/>
    </row>
    <row r="50" spans="1:13" ht="15" hidden="1">
      <c r="A50" s="124" t="s">
        <v>222</v>
      </c>
      <c r="B50" s="125" t="s">
        <v>223</v>
      </c>
      <c r="C50" s="126">
        <v>0</v>
      </c>
      <c r="D50" s="35">
        <v>0</v>
      </c>
      <c r="E50" s="36">
        <v>1</v>
      </c>
      <c r="F50" s="14">
        <v>0.0004187604690117253</v>
      </c>
      <c r="G50" s="36">
        <v>0</v>
      </c>
      <c r="H50" s="14">
        <v>0</v>
      </c>
      <c r="I50" s="36">
        <v>0</v>
      </c>
      <c r="J50" s="14">
        <v>0</v>
      </c>
      <c r="K50" s="36">
        <v>0</v>
      </c>
      <c r="L50" s="14">
        <v>0</v>
      </c>
      <c r="M50" s="89" t="s">
        <v>618</v>
      </c>
    </row>
    <row r="51" spans="1:14" ht="15" hidden="1">
      <c r="A51" s="124" t="s">
        <v>224</v>
      </c>
      <c r="B51" s="125" t="s">
        <v>225</v>
      </c>
      <c r="C51" s="126">
        <v>3</v>
      </c>
      <c r="D51" s="35">
        <v>0.001279863481228669</v>
      </c>
      <c r="E51" s="36">
        <v>1</v>
      </c>
      <c r="F51" s="14">
        <v>0.0004187604690117253</v>
      </c>
      <c r="G51" s="36">
        <v>0</v>
      </c>
      <c r="H51" s="14">
        <v>0</v>
      </c>
      <c r="I51" s="36">
        <v>0</v>
      </c>
      <c r="J51" s="14">
        <v>0</v>
      </c>
      <c r="K51" s="36">
        <v>0</v>
      </c>
      <c r="L51" s="14">
        <v>0</v>
      </c>
      <c r="M51" s="14" t="s">
        <v>618</v>
      </c>
      <c r="N51" s="249"/>
    </row>
    <row r="52" spans="1:14" ht="15">
      <c r="A52" s="124" t="s">
        <v>226</v>
      </c>
      <c r="B52" s="125" t="s">
        <v>227</v>
      </c>
      <c r="C52" s="126">
        <v>59</v>
      </c>
      <c r="D52" s="35">
        <v>0.025170648464163822</v>
      </c>
      <c r="E52" s="36">
        <v>74</v>
      </c>
      <c r="F52" s="14">
        <v>0.03098827470686767</v>
      </c>
      <c r="G52" s="36">
        <v>2</v>
      </c>
      <c r="H52" s="14">
        <v>0.00234192037470726</v>
      </c>
      <c r="I52" s="36">
        <v>1</v>
      </c>
      <c r="J52" s="14">
        <v>0.0009765625</v>
      </c>
      <c r="K52" s="36">
        <v>0</v>
      </c>
      <c r="L52" s="14">
        <v>0</v>
      </c>
      <c r="M52" s="14">
        <v>-1</v>
      </c>
      <c r="N52" s="249"/>
    </row>
    <row r="53" spans="1:14" ht="15">
      <c r="A53" s="124" t="s">
        <v>228</v>
      </c>
      <c r="B53" s="125" t="s">
        <v>229</v>
      </c>
      <c r="C53" s="126">
        <v>129</v>
      </c>
      <c r="D53" s="35">
        <v>0.055034129692832764</v>
      </c>
      <c r="E53" s="36">
        <v>133</v>
      </c>
      <c r="F53" s="14">
        <v>0.055695142378559465</v>
      </c>
      <c r="G53" s="36">
        <v>54</v>
      </c>
      <c r="H53" s="14">
        <v>0.06323185011709602</v>
      </c>
      <c r="I53" s="36">
        <v>35</v>
      </c>
      <c r="J53" s="14">
        <v>0.0341796875</v>
      </c>
      <c r="K53" s="36">
        <v>41</v>
      </c>
      <c r="L53" s="14">
        <v>0.045707915273132664</v>
      </c>
      <c r="M53" s="14">
        <v>0.17142857142857143</v>
      </c>
      <c r="N53" s="249"/>
    </row>
    <row r="54" spans="1:14" ht="15" hidden="1">
      <c r="A54" s="129" t="s">
        <v>230</v>
      </c>
      <c r="B54" s="130" t="s">
        <v>231</v>
      </c>
      <c r="C54" s="131">
        <v>1</v>
      </c>
      <c r="D54" s="38">
        <v>0.0004266211604095563</v>
      </c>
      <c r="E54" s="39">
        <v>9</v>
      </c>
      <c r="F54" s="40">
        <v>0.0037688442211055275</v>
      </c>
      <c r="G54" s="39">
        <v>0</v>
      </c>
      <c r="H54" s="40">
        <v>0</v>
      </c>
      <c r="I54" s="39">
        <v>0</v>
      </c>
      <c r="J54" s="40">
        <v>0</v>
      </c>
      <c r="K54" s="39">
        <v>0</v>
      </c>
      <c r="L54" s="40">
        <v>0</v>
      </c>
      <c r="M54" s="40" t="s">
        <v>618</v>
      </c>
      <c r="N54" s="249"/>
    </row>
    <row r="55" spans="1:14" ht="15" hidden="1">
      <c r="A55" s="124" t="s">
        <v>232</v>
      </c>
      <c r="B55" s="125" t="s">
        <v>233</v>
      </c>
      <c r="C55" s="126">
        <v>71</v>
      </c>
      <c r="D55" s="35">
        <v>0.030290102389078498</v>
      </c>
      <c r="E55" s="36">
        <v>73</v>
      </c>
      <c r="F55" s="14">
        <v>0.030569514237855946</v>
      </c>
      <c r="G55" s="36">
        <v>0</v>
      </c>
      <c r="H55" s="14">
        <v>0</v>
      </c>
      <c r="I55" s="36">
        <v>0</v>
      </c>
      <c r="J55" s="14">
        <v>0</v>
      </c>
      <c r="K55" s="36">
        <v>0</v>
      </c>
      <c r="L55" s="14">
        <v>0</v>
      </c>
      <c r="M55" s="14" t="s">
        <v>618</v>
      </c>
      <c r="N55" s="249"/>
    </row>
    <row r="56" spans="1:14" ht="15" hidden="1">
      <c r="A56" s="124" t="s">
        <v>234</v>
      </c>
      <c r="B56" s="125" t="s">
        <v>235</v>
      </c>
      <c r="C56" s="126">
        <v>10</v>
      </c>
      <c r="D56" s="35">
        <v>0.004266211604095563</v>
      </c>
      <c r="E56" s="36">
        <v>10</v>
      </c>
      <c r="F56" s="14">
        <v>0.0041876046901172526</v>
      </c>
      <c r="G56" s="36">
        <v>0</v>
      </c>
      <c r="H56" s="14">
        <v>0</v>
      </c>
      <c r="I56" s="36">
        <v>0</v>
      </c>
      <c r="J56" s="14">
        <v>0</v>
      </c>
      <c r="K56" s="36">
        <v>0</v>
      </c>
      <c r="L56" s="14">
        <v>0</v>
      </c>
      <c r="M56" s="14" t="s">
        <v>618</v>
      </c>
      <c r="N56" s="249"/>
    </row>
    <row r="57" spans="1:14" ht="28.5" hidden="1">
      <c r="A57" s="124" t="s">
        <v>236</v>
      </c>
      <c r="B57" s="125" t="s">
        <v>237</v>
      </c>
      <c r="C57" s="126">
        <v>3</v>
      </c>
      <c r="D57" s="35">
        <v>0.001279863481228669</v>
      </c>
      <c r="E57" s="36">
        <v>2</v>
      </c>
      <c r="F57" s="14">
        <v>0.0008375209380234506</v>
      </c>
      <c r="G57" s="36">
        <v>0</v>
      </c>
      <c r="H57" s="14">
        <v>0</v>
      </c>
      <c r="I57" s="36">
        <v>0</v>
      </c>
      <c r="J57" s="14">
        <v>0</v>
      </c>
      <c r="K57" s="36">
        <v>0</v>
      </c>
      <c r="L57" s="14">
        <v>0</v>
      </c>
      <c r="M57" s="14" t="s">
        <v>618</v>
      </c>
      <c r="N57" s="249"/>
    </row>
    <row r="58" spans="1:14" ht="15">
      <c r="A58" s="124" t="s">
        <v>238</v>
      </c>
      <c r="B58" s="127" t="s">
        <v>239</v>
      </c>
      <c r="C58" s="126">
        <v>3</v>
      </c>
      <c r="D58" s="35">
        <v>0.001279863481228669</v>
      </c>
      <c r="E58" s="36">
        <v>2</v>
      </c>
      <c r="F58" s="14">
        <v>0.0008375209380234506</v>
      </c>
      <c r="G58" s="36">
        <v>3</v>
      </c>
      <c r="H58" s="14">
        <v>0.00351288056206089</v>
      </c>
      <c r="I58" s="36">
        <v>4</v>
      </c>
      <c r="J58" s="14">
        <v>0.00390625</v>
      </c>
      <c r="K58" s="36">
        <v>2</v>
      </c>
      <c r="L58" s="14">
        <v>0.0022296544035674474</v>
      </c>
      <c r="M58" s="14">
        <v>-0.5</v>
      </c>
      <c r="N58" s="249"/>
    </row>
    <row r="59" spans="1:14" ht="15">
      <c r="A59" s="124" t="s">
        <v>240</v>
      </c>
      <c r="B59" s="125" t="s">
        <v>241</v>
      </c>
      <c r="C59" s="126">
        <v>9</v>
      </c>
      <c r="D59" s="35">
        <v>0.0038395904436860067</v>
      </c>
      <c r="E59" s="36">
        <v>9</v>
      </c>
      <c r="F59" s="14">
        <v>0.0037688442211055275</v>
      </c>
      <c r="G59" s="36">
        <v>9</v>
      </c>
      <c r="H59" s="14">
        <v>0.010538641686182671</v>
      </c>
      <c r="I59" s="36">
        <v>5</v>
      </c>
      <c r="J59" s="14">
        <v>0.0048828125</v>
      </c>
      <c r="K59" s="36">
        <v>3</v>
      </c>
      <c r="L59" s="14">
        <v>0.0033444816053511705</v>
      </c>
      <c r="M59" s="14">
        <v>-0.4</v>
      </c>
      <c r="N59" s="249"/>
    </row>
    <row r="60" spans="1:14" ht="15">
      <c r="A60" s="124" t="s">
        <v>242</v>
      </c>
      <c r="B60" s="125" t="s">
        <v>243</v>
      </c>
      <c r="C60" s="126">
        <v>23</v>
      </c>
      <c r="D60" s="35">
        <v>0.009812286689419795</v>
      </c>
      <c r="E60" s="36">
        <v>27</v>
      </c>
      <c r="F60" s="14">
        <v>0.011306532663316583</v>
      </c>
      <c r="G60" s="36">
        <v>0</v>
      </c>
      <c r="H60" s="14">
        <v>0</v>
      </c>
      <c r="I60" s="36">
        <v>1</v>
      </c>
      <c r="J60" s="14">
        <v>0.0009765625</v>
      </c>
      <c r="K60" s="36">
        <v>1</v>
      </c>
      <c r="L60" s="14">
        <v>0.0011148272017837237</v>
      </c>
      <c r="M60" s="14">
        <v>0</v>
      </c>
      <c r="N60" s="249"/>
    </row>
    <row r="61" spans="1:14" ht="15" hidden="1">
      <c r="A61" s="124" t="s">
        <v>244</v>
      </c>
      <c r="B61" s="125" t="s">
        <v>245</v>
      </c>
      <c r="C61" s="126">
        <v>4</v>
      </c>
      <c r="D61" s="35">
        <v>0.0017064846416382253</v>
      </c>
      <c r="E61" s="36">
        <v>2</v>
      </c>
      <c r="F61" s="14">
        <v>0.0008375209380234506</v>
      </c>
      <c r="G61" s="36">
        <v>0</v>
      </c>
      <c r="H61" s="14">
        <v>0</v>
      </c>
      <c r="I61" s="36">
        <v>0</v>
      </c>
      <c r="J61" s="14">
        <v>0</v>
      </c>
      <c r="K61" s="36">
        <v>0</v>
      </c>
      <c r="L61" s="14">
        <v>0</v>
      </c>
      <c r="M61" s="14" t="s">
        <v>618</v>
      </c>
      <c r="N61" s="249"/>
    </row>
    <row r="62" spans="1:14" ht="15" hidden="1">
      <c r="A62" s="124" t="s">
        <v>246</v>
      </c>
      <c r="B62" s="127" t="s">
        <v>247</v>
      </c>
      <c r="C62" s="126">
        <v>41</v>
      </c>
      <c r="D62" s="35">
        <v>0.01749146757679181</v>
      </c>
      <c r="E62" s="36">
        <v>21</v>
      </c>
      <c r="F62" s="14">
        <v>0.008793969849246231</v>
      </c>
      <c r="G62" s="36">
        <v>0</v>
      </c>
      <c r="H62" s="14">
        <v>0</v>
      </c>
      <c r="I62" s="36">
        <v>0</v>
      </c>
      <c r="J62" s="14">
        <v>0</v>
      </c>
      <c r="K62" s="36">
        <v>0</v>
      </c>
      <c r="L62" s="14">
        <v>0</v>
      </c>
      <c r="M62" s="14" t="s">
        <v>618</v>
      </c>
      <c r="N62" s="249"/>
    </row>
    <row r="63" spans="1:14" ht="28.5" hidden="1">
      <c r="A63" s="124" t="s">
        <v>248</v>
      </c>
      <c r="B63" s="127" t="s">
        <v>249</v>
      </c>
      <c r="C63" s="126">
        <v>8</v>
      </c>
      <c r="D63" s="35">
        <v>0.0034129692832764505</v>
      </c>
      <c r="E63" s="36">
        <v>12</v>
      </c>
      <c r="F63" s="14">
        <v>0.005025125628140704</v>
      </c>
      <c r="G63" s="36">
        <v>0</v>
      </c>
      <c r="H63" s="14">
        <v>0</v>
      </c>
      <c r="I63" s="36">
        <v>0</v>
      </c>
      <c r="J63" s="14">
        <v>0</v>
      </c>
      <c r="K63" s="36">
        <v>0</v>
      </c>
      <c r="L63" s="14">
        <v>0</v>
      </c>
      <c r="M63" s="14" t="s">
        <v>618</v>
      </c>
      <c r="N63" s="249"/>
    </row>
    <row r="64" spans="1:14" ht="15" hidden="1">
      <c r="A64" s="124" t="s">
        <v>250</v>
      </c>
      <c r="B64" s="127" t="s">
        <v>251</v>
      </c>
      <c r="C64" s="126">
        <v>8</v>
      </c>
      <c r="D64" s="35">
        <v>0.0034129692832764505</v>
      </c>
      <c r="E64" s="36">
        <v>11</v>
      </c>
      <c r="F64" s="14">
        <v>0.0046063651591289785</v>
      </c>
      <c r="G64" s="36">
        <v>0</v>
      </c>
      <c r="H64" s="14">
        <v>0</v>
      </c>
      <c r="I64" s="36">
        <v>0</v>
      </c>
      <c r="J64" s="14">
        <v>0</v>
      </c>
      <c r="K64" s="36">
        <v>0</v>
      </c>
      <c r="L64" s="14">
        <v>0</v>
      </c>
      <c r="M64" s="14" t="s">
        <v>618</v>
      </c>
      <c r="N64" s="249"/>
    </row>
    <row r="65" spans="1:14" ht="15">
      <c r="A65" s="124" t="s">
        <v>252</v>
      </c>
      <c r="B65" s="127" t="s">
        <v>253</v>
      </c>
      <c r="C65" s="126">
        <v>14</v>
      </c>
      <c r="D65" s="35">
        <v>0.005972696245733789</v>
      </c>
      <c r="E65" s="36">
        <v>13</v>
      </c>
      <c r="F65" s="14">
        <v>0.005443886097152429</v>
      </c>
      <c r="G65" s="36">
        <v>0</v>
      </c>
      <c r="H65" s="14">
        <v>0</v>
      </c>
      <c r="I65" s="36">
        <v>0</v>
      </c>
      <c r="J65" s="14">
        <v>0</v>
      </c>
      <c r="K65" s="36">
        <v>1</v>
      </c>
      <c r="L65" s="14">
        <v>0.0011148272017837237</v>
      </c>
      <c r="M65" s="14" t="s">
        <v>618</v>
      </c>
      <c r="N65" s="249"/>
    </row>
    <row r="66" spans="1:14" ht="15" hidden="1">
      <c r="A66" s="124" t="s">
        <v>254</v>
      </c>
      <c r="B66" s="127" t="s">
        <v>255</v>
      </c>
      <c r="C66" s="126">
        <v>12</v>
      </c>
      <c r="D66" s="35">
        <v>0.005119453924914676</v>
      </c>
      <c r="E66" s="36">
        <v>5</v>
      </c>
      <c r="F66" s="14">
        <v>0.0020938023450586263</v>
      </c>
      <c r="G66" s="36">
        <v>0</v>
      </c>
      <c r="H66" s="14">
        <v>0</v>
      </c>
      <c r="I66" s="36">
        <v>0</v>
      </c>
      <c r="J66" s="14">
        <v>0</v>
      </c>
      <c r="K66" s="36">
        <v>0</v>
      </c>
      <c r="L66" s="14">
        <v>0</v>
      </c>
      <c r="M66" s="14" t="s">
        <v>618</v>
      </c>
      <c r="N66" s="249"/>
    </row>
    <row r="67" spans="1:14" ht="15" hidden="1">
      <c r="A67" s="124" t="s">
        <v>256</v>
      </c>
      <c r="B67" s="125" t="s">
        <v>257</v>
      </c>
      <c r="C67" s="126">
        <v>16</v>
      </c>
      <c r="D67" s="35">
        <v>0.006825938566552901</v>
      </c>
      <c r="E67" s="36">
        <v>14</v>
      </c>
      <c r="F67" s="14">
        <v>0.005862646566164154</v>
      </c>
      <c r="G67" s="36">
        <v>0</v>
      </c>
      <c r="H67" s="14">
        <v>0</v>
      </c>
      <c r="I67" s="36">
        <v>0</v>
      </c>
      <c r="J67" s="14">
        <v>0</v>
      </c>
      <c r="K67" s="36">
        <v>0</v>
      </c>
      <c r="L67" s="14">
        <v>0</v>
      </c>
      <c r="M67" s="14" t="s">
        <v>618</v>
      </c>
      <c r="N67" s="249"/>
    </row>
    <row r="68" spans="1:14" ht="28.5">
      <c r="A68" s="124" t="s">
        <v>258</v>
      </c>
      <c r="B68" s="127" t="s">
        <v>259</v>
      </c>
      <c r="C68" s="126">
        <v>27</v>
      </c>
      <c r="D68" s="35">
        <v>0.01151877133105802</v>
      </c>
      <c r="E68" s="36">
        <v>39</v>
      </c>
      <c r="F68" s="14">
        <v>0.016331658291457288</v>
      </c>
      <c r="G68" s="36">
        <v>1</v>
      </c>
      <c r="H68" s="14">
        <v>0.00117096018735363</v>
      </c>
      <c r="I68" s="36">
        <v>2</v>
      </c>
      <c r="J68" s="14">
        <v>0.001953125</v>
      </c>
      <c r="K68" s="36">
        <v>2</v>
      </c>
      <c r="L68" s="14">
        <v>0.0022296544035674474</v>
      </c>
      <c r="M68" s="14">
        <v>0</v>
      </c>
      <c r="N68" s="249"/>
    </row>
    <row r="69" spans="1:14" ht="15" hidden="1">
      <c r="A69" s="124" t="s">
        <v>260</v>
      </c>
      <c r="B69" s="125" t="s">
        <v>261</v>
      </c>
      <c r="C69" s="126">
        <v>3</v>
      </c>
      <c r="D69" s="35">
        <v>0.001279863481228669</v>
      </c>
      <c r="E69" s="36">
        <v>2</v>
      </c>
      <c r="F69" s="14">
        <v>0.0008375209380234506</v>
      </c>
      <c r="G69" s="36">
        <v>0</v>
      </c>
      <c r="H69" s="14">
        <v>0</v>
      </c>
      <c r="I69" s="36">
        <v>0</v>
      </c>
      <c r="J69" s="14">
        <v>0</v>
      </c>
      <c r="K69" s="36">
        <v>0</v>
      </c>
      <c r="L69" s="14">
        <v>0</v>
      </c>
      <c r="M69" s="14" t="s">
        <v>618</v>
      </c>
      <c r="N69" s="249"/>
    </row>
    <row r="70" spans="1:14" ht="15" hidden="1">
      <c r="A70" s="124" t="s">
        <v>262</v>
      </c>
      <c r="B70" s="125" t="s">
        <v>263</v>
      </c>
      <c r="C70" s="126">
        <v>16</v>
      </c>
      <c r="D70" s="35">
        <v>0.006825938566552901</v>
      </c>
      <c r="E70" s="36">
        <v>16</v>
      </c>
      <c r="F70" s="14">
        <v>0.006700167504187605</v>
      </c>
      <c r="G70" s="36">
        <v>0</v>
      </c>
      <c r="H70" s="14">
        <v>0</v>
      </c>
      <c r="I70" s="36">
        <v>0</v>
      </c>
      <c r="J70" s="14">
        <v>0</v>
      </c>
      <c r="K70" s="36">
        <v>0</v>
      </c>
      <c r="L70" s="14">
        <v>0</v>
      </c>
      <c r="M70" s="14" t="s">
        <v>618</v>
      </c>
      <c r="N70" s="249"/>
    </row>
    <row r="71" spans="1:13" ht="15" hidden="1">
      <c r="A71" s="124" t="s">
        <v>264</v>
      </c>
      <c r="B71" s="127" t="s">
        <v>265</v>
      </c>
      <c r="C71" s="126">
        <v>5</v>
      </c>
      <c r="D71" s="35">
        <v>0.0021331058020477816</v>
      </c>
      <c r="E71" s="36">
        <v>2</v>
      </c>
      <c r="F71" s="14">
        <v>0.0008375209380234506</v>
      </c>
      <c r="G71" s="36">
        <v>0</v>
      </c>
      <c r="H71" s="14">
        <v>0</v>
      </c>
      <c r="I71" s="36">
        <v>0</v>
      </c>
      <c r="J71" s="14">
        <v>0</v>
      </c>
      <c r="K71" s="36">
        <v>0</v>
      </c>
      <c r="L71" s="14">
        <v>0</v>
      </c>
      <c r="M71" s="14" t="s">
        <v>618</v>
      </c>
    </row>
    <row r="72" spans="1:14" ht="15" hidden="1">
      <c r="A72" s="124" t="s">
        <v>266</v>
      </c>
      <c r="B72" s="125" t="s">
        <v>267</v>
      </c>
      <c r="C72" s="126">
        <v>0</v>
      </c>
      <c r="D72" s="35">
        <v>0</v>
      </c>
      <c r="E72" s="36">
        <v>1</v>
      </c>
      <c r="F72" s="14">
        <v>0.0004187604690117253</v>
      </c>
      <c r="G72" s="36">
        <v>0</v>
      </c>
      <c r="H72" s="14">
        <v>0</v>
      </c>
      <c r="I72" s="36">
        <v>0</v>
      </c>
      <c r="J72" s="14">
        <v>0</v>
      </c>
      <c r="K72" s="36">
        <v>0</v>
      </c>
      <c r="L72" s="14">
        <v>0</v>
      </c>
      <c r="M72" s="14" t="s">
        <v>618</v>
      </c>
      <c r="N72" s="249"/>
    </row>
    <row r="73" spans="1:14" ht="15" hidden="1">
      <c r="A73" s="124" t="s">
        <v>268</v>
      </c>
      <c r="B73" s="125" t="s">
        <v>269</v>
      </c>
      <c r="C73" s="126">
        <v>11</v>
      </c>
      <c r="D73" s="35">
        <v>0.00469283276450512</v>
      </c>
      <c r="E73" s="36">
        <v>9</v>
      </c>
      <c r="F73" s="14">
        <v>0.0037688442211055275</v>
      </c>
      <c r="G73" s="36">
        <v>0</v>
      </c>
      <c r="H73" s="14">
        <v>0</v>
      </c>
      <c r="I73" s="36">
        <v>0</v>
      </c>
      <c r="J73" s="14">
        <v>0</v>
      </c>
      <c r="K73" s="36">
        <v>0</v>
      </c>
      <c r="L73" s="14">
        <v>0</v>
      </c>
      <c r="M73" s="14" t="s">
        <v>618</v>
      </c>
      <c r="N73" s="249"/>
    </row>
    <row r="74" spans="1:14" ht="15">
      <c r="A74" s="124" t="s">
        <v>270</v>
      </c>
      <c r="B74" s="125" t="s">
        <v>271</v>
      </c>
      <c r="C74" s="126">
        <v>116</v>
      </c>
      <c r="D74" s="35">
        <v>0.04948805460750853</v>
      </c>
      <c r="E74" s="36">
        <v>101</v>
      </c>
      <c r="F74" s="14">
        <v>0.042294807370184255</v>
      </c>
      <c r="G74" s="36">
        <v>3</v>
      </c>
      <c r="H74" s="14">
        <v>0.00351288056206089</v>
      </c>
      <c r="I74" s="36">
        <v>1</v>
      </c>
      <c r="J74" s="14">
        <v>0.0009765625</v>
      </c>
      <c r="K74" s="36">
        <v>1</v>
      </c>
      <c r="L74" s="14">
        <v>0.0011148272017837237</v>
      </c>
      <c r="M74" s="14">
        <v>0</v>
      </c>
      <c r="N74" s="249"/>
    </row>
    <row r="75" spans="1:14" ht="28.5" hidden="1">
      <c r="A75" s="124" t="s">
        <v>272</v>
      </c>
      <c r="B75" s="125" t="s">
        <v>273</v>
      </c>
      <c r="C75" s="126">
        <v>4</v>
      </c>
      <c r="D75" s="35">
        <v>0.0017064846416382253</v>
      </c>
      <c r="E75" s="36">
        <v>0</v>
      </c>
      <c r="F75" s="14">
        <v>0</v>
      </c>
      <c r="G75" s="36">
        <v>0</v>
      </c>
      <c r="H75" s="14">
        <v>0</v>
      </c>
      <c r="I75" s="36">
        <v>0</v>
      </c>
      <c r="J75" s="14">
        <v>0</v>
      </c>
      <c r="K75" s="36">
        <v>0</v>
      </c>
      <c r="L75" s="14">
        <v>0</v>
      </c>
      <c r="M75" s="14" t="s">
        <v>618</v>
      </c>
      <c r="N75" s="249"/>
    </row>
    <row r="76" spans="1:14" ht="15" hidden="1">
      <c r="A76" s="124" t="s">
        <v>274</v>
      </c>
      <c r="B76" s="127" t="s">
        <v>275</v>
      </c>
      <c r="C76" s="126">
        <v>27</v>
      </c>
      <c r="D76" s="35">
        <v>0.01151877133105802</v>
      </c>
      <c r="E76" s="36">
        <v>24</v>
      </c>
      <c r="F76" s="14">
        <v>0.010050251256281407</v>
      </c>
      <c r="G76" s="36">
        <v>0</v>
      </c>
      <c r="H76" s="14">
        <v>0</v>
      </c>
      <c r="I76" s="36">
        <v>0</v>
      </c>
      <c r="J76" s="14">
        <v>0</v>
      </c>
      <c r="K76" s="36">
        <v>0</v>
      </c>
      <c r="L76" s="14">
        <v>0</v>
      </c>
      <c r="M76" s="14" t="s">
        <v>618</v>
      </c>
      <c r="N76" s="249"/>
    </row>
    <row r="77" spans="1:14" ht="15" hidden="1">
      <c r="A77" s="124" t="s">
        <v>276</v>
      </c>
      <c r="B77" s="125" t="s">
        <v>277</v>
      </c>
      <c r="C77" s="126">
        <v>77</v>
      </c>
      <c r="D77" s="35">
        <v>0.03284982935153584</v>
      </c>
      <c r="E77" s="36">
        <v>89</v>
      </c>
      <c r="F77" s="14">
        <v>0.03726968174204355</v>
      </c>
      <c r="G77" s="36">
        <v>0</v>
      </c>
      <c r="H77" s="14">
        <v>0</v>
      </c>
      <c r="I77" s="36">
        <v>0</v>
      </c>
      <c r="J77" s="14">
        <v>0</v>
      </c>
      <c r="K77" s="36">
        <v>0</v>
      </c>
      <c r="L77" s="14">
        <v>0</v>
      </c>
      <c r="M77" s="14" t="s">
        <v>618</v>
      </c>
      <c r="N77" s="249"/>
    </row>
    <row r="78" spans="1:14" ht="15" hidden="1">
      <c r="A78" s="124" t="s">
        <v>278</v>
      </c>
      <c r="B78" s="127" t="s">
        <v>279</v>
      </c>
      <c r="C78" s="126">
        <v>15</v>
      </c>
      <c r="D78" s="35">
        <v>0.0063993174061433445</v>
      </c>
      <c r="E78" s="36">
        <v>13</v>
      </c>
      <c r="F78" s="14">
        <v>0.005443886097152429</v>
      </c>
      <c r="G78" s="36">
        <v>0</v>
      </c>
      <c r="H78" s="14">
        <v>0</v>
      </c>
      <c r="I78" s="36">
        <v>0</v>
      </c>
      <c r="J78" s="14">
        <v>0</v>
      </c>
      <c r="K78" s="36">
        <v>0</v>
      </c>
      <c r="L78" s="14">
        <v>0</v>
      </c>
      <c r="M78" s="14" t="s">
        <v>618</v>
      </c>
      <c r="N78" s="249"/>
    </row>
    <row r="79" spans="1:14" ht="15">
      <c r="A79" s="124" t="s">
        <v>280</v>
      </c>
      <c r="B79" s="125" t="s">
        <v>281</v>
      </c>
      <c r="C79" s="126">
        <v>7</v>
      </c>
      <c r="D79" s="35">
        <v>0.0029863481228668944</v>
      </c>
      <c r="E79" s="36">
        <v>9</v>
      </c>
      <c r="F79" s="14">
        <v>0.0037688442211055275</v>
      </c>
      <c r="G79" s="36">
        <v>554</v>
      </c>
      <c r="H79" s="14">
        <v>0.6487119437939112</v>
      </c>
      <c r="I79" s="36">
        <v>648</v>
      </c>
      <c r="J79" s="14">
        <v>0.6328125</v>
      </c>
      <c r="K79" s="36">
        <v>488</v>
      </c>
      <c r="L79" s="14">
        <v>0.5440356744704571</v>
      </c>
      <c r="M79" s="14">
        <v>-0.24691358024691357</v>
      </c>
      <c r="N79" s="249"/>
    </row>
    <row r="80" spans="1:14" ht="15">
      <c r="A80" s="124" t="s">
        <v>282</v>
      </c>
      <c r="B80" s="125" t="s">
        <v>283</v>
      </c>
      <c r="C80" s="126">
        <v>41</v>
      </c>
      <c r="D80" s="35">
        <v>0.01749146757679181</v>
      </c>
      <c r="E80" s="36">
        <v>40</v>
      </c>
      <c r="F80" s="14">
        <v>0.01675041876046901</v>
      </c>
      <c r="G80" s="36">
        <v>86</v>
      </c>
      <c r="H80" s="14">
        <v>0.10070257611241218</v>
      </c>
      <c r="I80" s="36">
        <v>178</v>
      </c>
      <c r="J80" s="14">
        <v>0.173828125</v>
      </c>
      <c r="K80" s="36">
        <v>160</v>
      </c>
      <c r="L80" s="14">
        <v>0.17837235228539577</v>
      </c>
      <c r="M80" s="14">
        <v>-0.10112359550561797</v>
      </c>
      <c r="N80" s="249"/>
    </row>
    <row r="81" spans="1:14" ht="15">
      <c r="A81" s="124" t="s">
        <v>284</v>
      </c>
      <c r="B81" s="125" t="s">
        <v>285</v>
      </c>
      <c r="C81" s="126">
        <v>129</v>
      </c>
      <c r="D81" s="35">
        <v>0.055034129692832764</v>
      </c>
      <c r="E81" s="36">
        <v>127</v>
      </c>
      <c r="F81" s="14">
        <v>0.05318257956448911</v>
      </c>
      <c r="G81" s="36">
        <v>15</v>
      </c>
      <c r="H81" s="14">
        <v>0.01756440281030445</v>
      </c>
      <c r="I81" s="36">
        <v>9</v>
      </c>
      <c r="J81" s="14">
        <v>0.0087890625</v>
      </c>
      <c r="K81" s="36">
        <v>11</v>
      </c>
      <c r="L81" s="14">
        <v>0.012263099219620958</v>
      </c>
      <c r="M81" s="14">
        <v>0.2222222222222222</v>
      </c>
      <c r="N81" s="249"/>
    </row>
    <row r="82" spans="1:14" ht="15" hidden="1">
      <c r="A82" s="124" t="s">
        <v>286</v>
      </c>
      <c r="B82" s="127" t="s">
        <v>287</v>
      </c>
      <c r="C82" s="126">
        <v>50</v>
      </c>
      <c r="D82" s="35">
        <v>0.021331058020477817</v>
      </c>
      <c r="E82" s="36">
        <v>59</v>
      </c>
      <c r="F82" s="14">
        <v>0.024706867671691793</v>
      </c>
      <c r="G82" s="36">
        <v>0</v>
      </c>
      <c r="H82" s="14">
        <v>0</v>
      </c>
      <c r="I82" s="36">
        <v>0</v>
      </c>
      <c r="J82" s="14">
        <v>0</v>
      </c>
      <c r="K82" s="36">
        <v>0</v>
      </c>
      <c r="L82" s="14">
        <v>0</v>
      </c>
      <c r="M82" s="14" t="s">
        <v>618</v>
      </c>
      <c r="N82" s="249"/>
    </row>
    <row r="83" spans="1:14" ht="15">
      <c r="A83" s="124" t="s">
        <v>288</v>
      </c>
      <c r="B83" s="125" t="s">
        <v>289</v>
      </c>
      <c r="C83" s="126">
        <v>140</v>
      </c>
      <c r="D83" s="35">
        <v>0.059726962457337884</v>
      </c>
      <c r="E83" s="36">
        <v>168</v>
      </c>
      <c r="F83" s="14">
        <v>0.07035175879396985</v>
      </c>
      <c r="G83" s="36">
        <v>1</v>
      </c>
      <c r="H83" s="14">
        <v>0.00117096018735363</v>
      </c>
      <c r="I83" s="36">
        <v>2</v>
      </c>
      <c r="J83" s="14">
        <v>0.001953125</v>
      </c>
      <c r="K83" s="36">
        <v>3</v>
      </c>
      <c r="L83" s="14">
        <v>0.0033444816053511705</v>
      </c>
      <c r="M83" s="14">
        <v>0.5</v>
      </c>
      <c r="N83" s="249"/>
    </row>
    <row r="84" spans="1:14" ht="15" hidden="1">
      <c r="A84" s="124" t="s">
        <v>290</v>
      </c>
      <c r="B84" s="125" t="s">
        <v>291</v>
      </c>
      <c r="C84" s="126">
        <v>7</v>
      </c>
      <c r="D84" s="35">
        <v>0.0029863481228668944</v>
      </c>
      <c r="E84" s="36">
        <v>7</v>
      </c>
      <c r="F84" s="14">
        <v>0.002931323283082077</v>
      </c>
      <c r="G84" s="36">
        <v>0</v>
      </c>
      <c r="H84" s="14">
        <v>0</v>
      </c>
      <c r="I84" s="36">
        <v>0</v>
      </c>
      <c r="J84" s="14">
        <v>0</v>
      </c>
      <c r="K84" s="36">
        <v>0</v>
      </c>
      <c r="L84" s="14">
        <v>0</v>
      </c>
      <c r="M84" s="14" t="s">
        <v>618</v>
      </c>
      <c r="N84" s="249"/>
    </row>
    <row r="85" spans="1:14" ht="15" hidden="1">
      <c r="A85" s="124" t="s">
        <v>292</v>
      </c>
      <c r="B85" s="125" t="s">
        <v>293</v>
      </c>
      <c r="C85" s="126">
        <v>7</v>
      </c>
      <c r="D85" s="35">
        <v>0.0029863481228668944</v>
      </c>
      <c r="E85" s="36">
        <v>4</v>
      </c>
      <c r="F85" s="14">
        <v>0.0016750418760469012</v>
      </c>
      <c r="G85" s="36">
        <v>0</v>
      </c>
      <c r="H85" s="14">
        <v>0</v>
      </c>
      <c r="I85" s="36">
        <v>0</v>
      </c>
      <c r="J85" s="14">
        <v>0</v>
      </c>
      <c r="K85" s="36">
        <v>0</v>
      </c>
      <c r="L85" s="14">
        <v>0</v>
      </c>
      <c r="M85" s="14" t="s">
        <v>618</v>
      </c>
      <c r="N85" s="249"/>
    </row>
    <row r="86" spans="1:14" ht="15">
      <c r="A86" s="124" t="s">
        <v>294</v>
      </c>
      <c r="B86" s="127" t="s">
        <v>295</v>
      </c>
      <c r="C86" s="126">
        <v>2</v>
      </c>
      <c r="D86" s="35">
        <v>0.0008532423208191126</v>
      </c>
      <c r="E86" s="36">
        <v>2</v>
      </c>
      <c r="F86" s="14">
        <v>0.0008375209380234506</v>
      </c>
      <c r="G86" s="36">
        <v>0</v>
      </c>
      <c r="H86" s="14">
        <v>0</v>
      </c>
      <c r="I86" s="36">
        <v>0</v>
      </c>
      <c r="J86" s="14">
        <v>0</v>
      </c>
      <c r="K86" s="36">
        <v>1</v>
      </c>
      <c r="L86" s="14">
        <v>0.0011148272017837237</v>
      </c>
      <c r="M86" s="89" t="s">
        <v>618</v>
      </c>
      <c r="N86" s="249"/>
    </row>
    <row r="87" spans="1:14" ht="15" hidden="1">
      <c r="A87" s="124" t="s">
        <v>296</v>
      </c>
      <c r="B87" s="127" t="s">
        <v>297</v>
      </c>
      <c r="C87" s="126">
        <v>4</v>
      </c>
      <c r="D87" s="35">
        <v>0.0017064846416382253</v>
      </c>
      <c r="E87" s="36">
        <v>4</v>
      </c>
      <c r="F87" s="14">
        <v>0.0016750418760469012</v>
      </c>
      <c r="G87" s="36">
        <v>0</v>
      </c>
      <c r="H87" s="14">
        <v>0</v>
      </c>
      <c r="I87" s="36">
        <v>0</v>
      </c>
      <c r="J87" s="14">
        <v>0</v>
      </c>
      <c r="K87" s="36">
        <v>0</v>
      </c>
      <c r="L87" s="14">
        <v>0</v>
      </c>
      <c r="M87" s="14" t="s">
        <v>618</v>
      </c>
      <c r="N87" s="249"/>
    </row>
    <row r="88" spans="1:14" ht="15" hidden="1">
      <c r="A88" s="124" t="s">
        <v>298</v>
      </c>
      <c r="B88" s="127" t="s">
        <v>299</v>
      </c>
      <c r="C88" s="126">
        <v>33</v>
      </c>
      <c r="D88" s="35">
        <v>0.014078498293515358</v>
      </c>
      <c r="E88" s="36">
        <v>25</v>
      </c>
      <c r="F88" s="14">
        <v>0.010469011725293133</v>
      </c>
      <c r="G88" s="36">
        <v>0</v>
      </c>
      <c r="H88" s="14">
        <v>0</v>
      </c>
      <c r="I88" s="36">
        <v>0</v>
      </c>
      <c r="J88" s="14">
        <v>0</v>
      </c>
      <c r="K88" s="36">
        <v>0</v>
      </c>
      <c r="L88" s="14">
        <v>0</v>
      </c>
      <c r="M88" s="14" t="s">
        <v>618</v>
      </c>
      <c r="N88" s="249"/>
    </row>
    <row r="89" spans="1:14" ht="15" hidden="1">
      <c r="A89" s="124" t="s">
        <v>300</v>
      </c>
      <c r="B89" s="127" t="s">
        <v>301</v>
      </c>
      <c r="C89" s="126">
        <v>5</v>
      </c>
      <c r="D89" s="35">
        <v>0.0021331058020477816</v>
      </c>
      <c r="E89" s="36">
        <v>5</v>
      </c>
      <c r="F89" s="14">
        <v>0.0020938023450586263</v>
      </c>
      <c r="G89" s="36">
        <v>0</v>
      </c>
      <c r="H89" s="14">
        <v>0</v>
      </c>
      <c r="I89" s="36">
        <v>0</v>
      </c>
      <c r="J89" s="14">
        <v>0</v>
      </c>
      <c r="K89" s="36">
        <v>0</v>
      </c>
      <c r="L89" s="14">
        <v>0</v>
      </c>
      <c r="M89" s="14" t="s">
        <v>618</v>
      </c>
      <c r="N89" s="249"/>
    </row>
    <row r="90" spans="1:14" ht="15" hidden="1">
      <c r="A90" s="124" t="s">
        <v>302</v>
      </c>
      <c r="B90" s="125" t="s">
        <v>303</v>
      </c>
      <c r="C90" s="126">
        <v>22</v>
      </c>
      <c r="D90" s="35">
        <v>0.00938566552901024</v>
      </c>
      <c r="E90" s="36">
        <v>13</v>
      </c>
      <c r="F90" s="14">
        <v>0.005443886097152429</v>
      </c>
      <c r="G90" s="36">
        <v>0</v>
      </c>
      <c r="H90" s="14">
        <v>0</v>
      </c>
      <c r="I90" s="36">
        <v>0</v>
      </c>
      <c r="J90" s="14">
        <v>0</v>
      </c>
      <c r="K90" s="36">
        <v>0</v>
      </c>
      <c r="L90" s="14">
        <v>0</v>
      </c>
      <c r="M90" s="14" t="s">
        <v>618</v>
      </c>
      <c r="N90" s="249"/>
    </row>
    <row r="91" spans="1:14" ht="15" hidden="1">
      <c r="A91" s="124" t="s">
        <v>304</v>
      </c>
      <c r="B91" s="125" t="s">
        <v>305</v>
      </c>
      <c r="C91" s="126">
        <v>2</v>
      </c>
      <c r="D91" s="35">
        <v>0.0008532423208191126</v>
      </c>
      <c r="E91" s="36">
        <v>2</v>
      </c>
      <c r="F91" s="14">
        <v>0.0008375209380234506</v>
      </c>
      <c r="G91" s="36">
        <v>0</v>
      </c>
      <c r="H91" s="14">
        <v>0</v>
      </c>
      <c r="I91" s="36">
        <v>0</v>
      </c>
      <c r="J91" s="14">
        <v>0</v>
      </c>
      <c r="K91" s="36">
        <v>0</v>
      </c>
      <c r="L91" s="14">
        <v>0</v>
      </c>
      <c r="M91" s="14" t="s">
        <v>618</v>
      </c>
      <c r="N91" s="249"/>
    </row>
    <row r="92" spans="1:13" ht="28.5" hidden="1">
      <c r="A92" s="124" t="s">
        <v>306</v>
      </c>
      <c r="B92" s="125" t="s">
        <v>307</v>
      </c>
      <c r="C92" s="126">
        <v>0</v>
      </c>
      <c r="D92" s="35">
        <v>0</v>
      </c>
      <c r="E92" s="36">
        <v>0</v>
      </c>
      <c r="F92" s="14">
        <v>0</v>
      </c>
      <c r="G92" s="36">
        <v>0</v>
      </c>
      <c r="H92" s="14">
        <v>0</v>
      </c>
      <c r="I92" s="36">
        <v>0</v>
      </c>
      <c r="J92" s="14">
        <v>0</v>
      </c>
      <c r="K92" s="36">
        <v>0</v>
      </c>
      <c r="L92" s="14">
        <v>0</v>
      </c>
      <c r="M92" s="89" t="s">
        <v>618</v>
      </c>
    </row>
    <row r="93" spans="1:14" ht="15.75" thickBot="1">
      <c r="A93" s="124" t="s">
        <v>308</v>
      </c>
      <c r="B93" s="127" t="s">
        <v>309</v>
      </c>
      <c r="C93" s="126">
        <v>3</v>
      </c>
      <c r="D93" s="35">
        <v>0.001279863481228669</v>
      </c>
      <c r="E93" s="36">
        <v>0</v>
      </c>
      <c r="F93" s="14">
        <v>0</v>
      </c>
      <c r="G93" s="36">
        <v>1</v>
      </c>
      <c r="H93" s="14">
        <v>0.00117096018735363</v>
      </c>
      <c r="I93" s="36">
        <v>0</v>
      </c>
      <c r="J93" s="14">
        <v>0</v>
      </c>
      <c r="K93" s="36">
        <v>0</v>
      </c>
      <c r="L93" s="14">
        <v>0</v>
      </c>
      <c r="M93" s="14" t="s">
        <v>618</v>
      </c>
      <c r="N93" s="249"/>
    </row>
    <row r="94" spans="1:14" ht="15.75" hidden="1" thickBot="1">
      <c r="A94" s="132"/>
      <c r="B94" s="133" t="s">
        <v>53</v>
      </c>
      <c r="C94" s="134">
        <v>33</v>
      </c>
      <c r="D94" s="58">
        <v>0.014078498293515358</v>
      </c>
      <c r="E94" s="51">
        <v>27</v>
      </c>
      <c r="F94" s="18">
        <v>0.011306532663316583</v>
      </c>
      <c r="G94" s="51">
        <v>0</v>
      </c>
      <c r="H94" s="18">
        <v>0</v>
      </c>
      <c r="I94" s="51">
        <v>0</v>
      </c>
      <c r="J94" s="18">
        <v>0</v>
      </c>
      <c r="K94" s="51">
        <v>0</v>
      </c>
      <c r="L94" s="18">
        <v>0</v>
      </c>
      <c r="M94" s="18" t="s">
        <v>618</v>
      </c>
      <c r="N94" s="249"/>
    </row>
    <row r="95" spans="1:14" ht="15.75" thickBot="1">
      <c r="A95" s="298" t="s">
        <v>93</v>
      </c>
      <c r="B95" s="299"/>
      <c r="C95" s="60">
        <v>2344</v>
      </c>
      <c r="D95" s="43">
        <v>1</v>
      </c>
      <c r="E95" s="41">
        <v>2388</v>
      </c>
      <c r="F95" s="22">
        <v>1</v>
      </c>
      <c r="G95" s="41">
        <v>854</v>
      </c>
      <c r="H95" s="22">
        <v>1</v>
      </c>
      <c r="I95" s="41">
        <v>1024</v>
      </c>
      <c r="J95" s="22">
        <v>1</v>
      </c>
      <c r="K95" s="41">
        <v>897</v>
      </c>
      <c r="L95" s="22">
        <v>1</v>
      </c>
      <c r="M95" s="78">
        <v>-0.1240234375</v>
      </c>
      <c r="N95" s="247"/>
    </row>
    <row r="96" ht="15">
      <c r="G96" s="254"/>
    </row>
    <row r="97" ht="15">
      <c r="G97" s="254"/>
    </row>
  </sheetData>
  <sheetProtection/>
  <mergeCells count="12">
    <mergeCell ref="A3:A5"/>
    <mergeCell ref="B3:B5"/>
    <mergeCell ref="C3:L3"/>
    <mergeCell ref="C4:D4"/>
    <mergeCell ref="E4:F4"/>
    <mergeCell ref="G4:H4"/>
    <mergeCell ref="A95:B95"/>
    <mergeCell ref="A1:M1"/>
    <mergeCell ref="A2:M2"/>
    <mergeCell ref="I4:J4"/>
    <mergeCell ref="K4:L4"/>
    <mergeCell ref="M3:M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2015-06-11T11:44:03Z</cp:lastPrinted>
  <dcterms:created xsi:type="dcterms:W3CDTF">2015-01-12T09:37:20Z</dcterms:created>
  <dcterms:modified xsi:type="dcterms:W3CDTF">2018-06-14T13:05:23Z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