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220" windowHeight="7410" tabRatio="759" activeTab="0"/>
  </bookViews>
  <sheets>
    <sheet name="Inhoudsopgave" sheetId="1" r:id="rId1"/>
    <sheet name="15.1.1" sheetId="2" r:id="rId2"/>
    <sheet name="15.1.2" sheetId="3" r:id="rId3"/>
    <sheet name="15.1.3" sheetId="4" r:id="rId4"/>
    <sheet name="15.1.4" sheetId="5" r:id="rId5"/>
    <sheet name="15.1.5" sheetId="6" r:id="rId6"/>
    <sheet name="15.1.6" sheetId="7" r:id="rId7"/>
    <sheet name="15.1.7" sheetId="8" r:id="rId8"/>
    <sheet name="15.2.1" sheetId="9" r:id="rId9"/>
    <sheet name="15.2.2" sheetId="10" r:id="rId10"/>
    <sheet name="15.2.3" sheetId="11" r:id="rId11"/>
    <sheet name="15.2.4" sheetId="12" r:id="rId12"/>
    <sheet name="15.2.5" sheetId="13" r:id="rId13"/>
    <sheet name="15.2.6" sheetId="14" r:id="rId14"/>
  </sheets>
  <externalReferences>
    <externalReference r:id="rId17"/>
    <externalReference r:id="rId18"/>
    <externalReference r:id="rId19"/>
  </externalReferences>
  <definedNames>
    <definedName name="_xlnm.Print_Titles" localSheetId="1">'15.1.1'!$1:$5</definedName>
    <definedName name="_xlnm.Print_Titles" localSheetId="2">'15.1.2'!$1:$4</definedName>
    <definedName name="_xlnm.Print_Titles" localSheetId="7">'15.1.7'!$1:$2</definedName>
    <definedName name="_xlnm.Print_Titles" localSheetId="8">'15.2.1'!$1:$5</definedName>
  </definedNames>
  <calcPr fullCalcOnLoad="1"/>
</workbook>
</file>

<file path=xl/sharedStrings.xml><?xml version="1.0" encoding="utf-8"?>
<sst xmlns="http://schemas.openxmlformats.org/spreadsheetml/2006/main" count="981" uniqueCount="190">
  <si>
    <t>15.1.1.</t>
  </si>
  <si>
    <t>15.1.2.</t>
  </si>
  <si>
    <t>15.1.3.</t>
  </si>
  <si>
    <t>15.1.4.</t>
  </si>
  <si>
    <t>15.2.</t>
  </si>
  <si>
    <t>15.2.1.</t>
  </si>
  <si>
    <t>15.2.2.</t>
  </si>
  <si>
    <t>15.2.3.</t>
  </si>
  <si>
    <t>15.2.4.</t>
  </si>
  <si>
    <t>15.2.5.</t>
  </si>
  <si>
    <t>15.2.6.</t>
  </si>
  <si>
    <t>15.1.5.</t>
  </si>
  <si>
    <t>15.1.6.</t>
  </si>
  <si>
    <t>15.1.7.</t>
  </si>
  <si>
    <t>15.1</t>
  </si>
  <si>
    <t>L'arrondissement administratif de la victime</t>
  </si>
  <si>
    <t>L'arrondissement administratif du lieu de l'accident</t>
  </si>
  <si>
    <t>Arrondissement</t>
  </si>
  <si>
    <t>N</t>
  </si>
  <si>
    <t>%</t>
  </si>
  <si>
    <t>01 Anvers</t>
  </si>
  <si>
    <t>02 Malines</t>
  </si>
  <si>
    <t>03 Turnhout</t>
  </si>
  <si>
    <t>04 Bruxelles-Capitale</t>
  </si>
  <si>
    <t>05 Hal-Vilvorde</t>
  </si>
  <si>
    <t>06 Louvain</t>
  </si>
  <si>
    <t>07 Nivelles</t>
  </si>
  <si>
    <t>08 Bruges</t>
  </si>
  <si>
    <t>09 Dixmude</t>
  </si>
  <si>
    <t>10 Ypres</t>
  </si>
  <si>
    <t>11 Courtrai</t>
  </si>
  <si>
    <t>12 Ostende</t>
  </si>
  <si>
    <t>13 Roulers</t>
  </si>
  <si>
    <t>14 Tielt</t>
  </si>
  <si>
    <t>15 Furnes</t>
  </si>
  <si>
    <t>16 Alost</t>
  </si>
  <si>
    <t>17 Termonde</t>
  </si>
  <si>
    <t>18 Eeklo</t>
  </si>
  <si>
    <t>19 Gand</t>
  </si>
  <si>
    <t>20 Audenarde</t>
  </si>
  <si>
    <t>21 Saint-Nicolas</t>
  </si>
  <si>
    <t>22 Ath</t>
  </si>
  <si>
    <t>23 Charlerloi</t>
  </si>
  <si>
    <t>24 Mons</t>
  </si>
  <si>
    <t>25 Mouscron</t>
  </si>
  <si>
    <t>26 Soignies</t>
  </si>
  <si>
    <t>27 Thuin</t>
  </si>
  <si>
    <t>28 Tournai</t>
  </si>
  <si>
    <t>29 Huy</t>
  </si>
  <si>
    <t>30 Liège</t>
  </si>
  <si>
    <t>31 Verviers</t>
  </si>
  <si>
    <t>32 Waremme</t>
  </si>
  <si>
    <t>33 Hasselt</t>
  </si>
  <si>
    <t>34 Maaseik</t>
  </si>
  <si>
    <t>35 Tongres</t>
  </si>
  <si>
    <t>36 Arlon</t>
  </si>
  <si>
    <t>37 Bastogne</t>
  </si>
  <si>
    <t>38 Marche-en-Famenne</t>
  </si>
  <si>
    <t>39 Neufchâteau</t>
  </si>
  <si>
    <t>40 Virton</t>
  </si>
  <si>
    <t>41 Dinant</t>
  </si>
  <si>
    <t>42 Namur</t>
  </si>
  <si>
    <t>43 Philippeville</t>
  </si>
  <si>
    <t>Autre</t>
  </si>
  <si>
    <t>Résidence inconnue- nationalité belge</t>
  </si>
  <si>
    <t>Résidence inconnue- nationalité étrangère</t>
  </si>
  <si>
    <t>Total</t>
  </si>
  <si>
    <t>Suite de l'accident</t>
  </si>
  <si>
    <t>TOTAL</t>
  </si>
  <si>
    <t>CSS</t>
  </si>
  <si>
    <t>IT</t>
  </si>
  <si>
    <t>IP</t>
  </si>
  <si>
    <t>Mortels</t>
  </si>
  <si>
    <t>Genre de la victime</t>
  </si>
  <si>
    <t>Femmes</t>
  </si>
  <si>
    <t>Hommes</t>
  </si>
  <si>
    <t>Inconnus</t>
  </si>
  <si>
    <t>Total Femmes</t>
  </si>
  <si>
    <t>Total Hommes</t>
  </si>
  <si>
    <t xml:space="preserve">Arrondissement </t>
  </si>
  <si>
    <t>Age de la vitime</t>
  </si>
  <si>
    <t xml:space="preserve">Total </t>
  </si>
  <si>
    <t>15-19 ans</t>
  </si>
  <si>
    <t>20-29 ans</t>
  </si>
  <si>
    <t>30-39 ans</t>
  </si>
  <si>
    <t>40-49 ans</t>
  </si>
  <si>
    <t>50-59 ans</t>
  </si>
  <si>
    <t>60 ans et plus</t>
  </si>
  <si>
    <t>arrondissement</t>
  </si>
  <si>
    <t>Durée de l'incapacité temporaire de travail</t>
  </si>
  <si>
    <t>IT 0 jour</t>
  </si>
  <si>
    <t>IT 1 à 3 jours</t>
  </si>
  <si>
    <t>IT 4 à 7 jours</t>
  </si>
  <si>
    <t>IT 8 à 15 jours</t>
  </si>
  <si>
    <t>IT 16 à 30 jours</t>
  </si>
  <si>
    <t>IT 1 à 3 mois</t>
  </si>
  <si>
    <t>IT &gt; 3 à 6 mois</t>
  </si>
  <si>
    <t>IT &gt; 6 mois</t>
  </si>
  <si>
    <t>Taux d'incapacité permanente prévu</t>
  </si>
  <si>
    <t>de 1 à  &lt; 5%</t>
  </si>
  <si>
    <t>de 5 à &lt; 10 %</t>
  </si>
  <si>
    <t>de 10 à &lt; 16 %</t>
  </si>
  <si>
    <t>de 16 à &lt; 20 %</t>
  </si>
  <si>
    <t>de 20 à &lt; 36 %</t>
  </si>
  <si>
    <t>de 36 à &lt; 66 %</t>
  </si>
  <si>
    <t>66 % et +</t>
  </si>
  <si>
    <t>Heures d'exposition aux risques</t>
  </si>
  <si>
    <t>Nombre d'accidents avec suites</t>
  </si>
  <si>
    <t>Nombre d'accidents mortels</t>
  </si>
  <si>
    <t>Somme des taux d'IP</t>
  </si>
  <si>
    <t>Nombre de jours perdus</t>
  </si>
  <si>
    <t>T.F.</t>
  </si>
  <si>
    <t>T.G.</t>
  </si>
  <si>
    <t>T.G.G.</t>
  </si>
  <si>
    <t>Année</t>
  </si>
  <si>
    <t>BE100 Arr. de Bruxelles-Capitale / Arr. van Brussel-Hoofdstad</t>
  </si>
  <si>
    <t>BE211 Arr. Antwerpen</t>
  </si>
  <si>
    <t>BE212 Arr. Mechelen</t>
  </si>
  <si>
    <t xml:space="preserve">BE213 Arr. Turnhout </t>
  </si>
  <si>
    <t xml:space="preserve">BE221 Arr. Hasselt </t>
  </si>
  <si>
    <t xml:space="preserve">BE222 Arr. Maaseik </t>
  </si>
  <si>
    <t xml:space="preserve">BE223 Arr. Tongeren </t>
  </si>
  <si>
    <t xml:space="preserve">BE231 Arr. Aalst </t>
  </si>
  <si>
    <t xml:space="preserve">BE232 Arr. Dendermonde </t>
  </si>
  <si>
    <t>BE233 Arr. Eeklo</t>
  </si>
  <si>
    <t>BE234 Arr. Gent</t>
  </si>
  <si>
    <t>BE235 Arr. Oudenaarde</t>
  </si>
  <si>
    <t>BE236 Arr. Sint-Niklaas</t>
  </si>
  <si>
    <t>BE241 Arr. Halle-Vilvoorde</t>
  </si>
  <si>
    <t>BE242 Arr. Leuven</t>
  </si>
  <si>
    <t>BE251 Arr. Brugge</t>
  </si>
  <si>
    <t>BE252 Arr. Diksmuide</t>
  </si>
  <si>
    <t>BE253 Arr. Ieper</t>
  </si>
  <si>
    <t>BE254 Arr. Kortrijk</t>
  </si>
  <si>
    <t>BE255 Arr. Oostende</t>
  </si>
  <si>
    <t>BE256 Arr. Roeselare</t>
  </si>
  <si>
    <t>BE257 Arr. Tielt</t>
  </si>
  <si>
    <t>BE258 Arr. Veurne</t>
  </si>
  <si>
    <t>BE310 Arr. Nivelles</t>
  </si>
  <si>
    <t>BE321 Arr. Ath</t>
  </si>
  <si>
    <t>BE322 Arr. Charleroi</t>
  </si>
  <si>
    <t>BE323 Arr. Mons</t>
  </si>
  <si>
    <t>BE324 Arr. Mouscron</t>
  </si>
  <si>
    <t>BE325 Arr. Soignies</t>
  </si>
  <si>
    <t>BE326 Arr. Thuin</t>
  </si>
  <si>
    <t>BE327 Arr. Tournai</t>
  </si>
  <si>
    <t>BE331 Arr. Huy</t>
  </si>
  <si>
    <t>BE332 Arr. Liège</t>
  </si>
  <si>
    <t>BE334 Arr. Waremme</t>
  </si>
  <si>
    <t>BE335 Arr. Verviers - communes francophones</t>
  </si>
  <si>
    <t>BE336 Bezirk Verviers - Deutschsprachige Gemeinschaft</t>
  </si>
  <si>
    <t>BE341 Arr. Arlon</t>
  </si>
  <si>
    <t>BE342 Arr. Bastogne</t>
  </si>
  <si>
    <t>BE343 Arr. Marche-en-Famenne</t>
  </si>
  <si>
    <t>BE344 Arr. Neufchâteau</t>
  </si>
  <si>
    <t>BE345 Arr. Virton</t>
  </si>
  <si>
    <t>BE351 Arr. Dinant</t>
  </si>
  <si>
    <t>BE352 Arr. Namur</t>
  </si>
  <si>
    <t>BE353 Arr. Philippeville</t>
  </si>
  <si>
    <t>14 Etranger</t>
  </si>
  <si>
    <t>15.1. L'arrondissement administratif de la victime</t>
  </si>
  <si>
    <t>15.2.  L'arrondissement administratif du lieu de l'accident</t>
  </si>
  <si>
    <t>13 En bateau</t>
  </si>
  <si>
    <t>15. Caractéristiques des accidents sur le lieu de travail dans le secteur privé selon l'arrondissement administratif - 2018</t>
  </si>
  <si>
    <t>Accidents sur le lieu de travail selon l'arrondissement administratif de la victime :  évolution 2012 - 2018</t>
  </si>
  <si>
    <t>Accidents sur le lieu de travail selon l'arrondissement administratif de la victime : distribution selon les conséquences - 2018</t>
  </si>
  <si>
    <t>Accidents sur le lieu de travail selon l'arrondissement administratif de la victime : distribution distribution selon les conséquences et le genre - 2018</t>
  </si>
  <si>
    <t>Accidents sur le lieu de travail selon l'arrondissement administratif de la victime : distribution selon la catégorie d'âge - 2018</t>
  </si>
  <si>
    <t>Accidents sur le lieu de travail selon l'arrondissement administratif de la victime : distribution selon la durée de l’incapacité temporaire - 2018</t>
  </si>
  <si>
    <t>Accidents sur le lieu de travail selon l'arrondissement administratif de la victime : distribution selon le  taux d'incapacité permanente prévu - 2018</t>
  </si>
  <si>
    <t>Accidents sur le lieu de travail selon l'arrondissement administratif de la victime : taux de fréquence, taux de gravité réels et taux de gravité globaux - 2018</t>
  </si>
  <si>
    <t>Accidents sur le lieu de travail selon l'arrondissement administratif du lieu de l'accident : évolution 2012-2018</t>
  </si>
  <si>
    <t>Accidents sur le lieu de travail selon l'arrondissement administratif du lieu de l'accident : distribution selon les conséquences - 2018</t>
  </si>
  <si>
    <t>Accidents sur le lieu de travail selon l'arrondissement administratif du lieu de l'accident : distribution distribution selon les  conséquences et le genre - 2018</t>
  </si>
  <si>
    <t>Accidents sur le lieu de travail selon l'arrondissement administratif du lieu de l'accident : distribution selon la catégorie d'âge - 2018</t>
  </si>
  <si>
    <t>Accidents sur le lieu de travail selon l'arrondissement administratif du lieu de l'accident : distribution selon la durée de l’incapacité temporaire - 2018</t>
  </si>
  <si>
    <t>Accidents sur le lieu de travail selon l'arrondissement administratif du lieu de l'acccident : distribution selon le taux d'incapacité permanente prévu - 2018</t>
  </si>
  <si>
    <t>15.1.1. Accidents sur le lieu de travail selon l'arrondissement administratif de la victime :  évolution 2012 - 2018</t>
  </si>
  <si>
    <t>15.1.2. Accidents sur le lieu de travail selon l'arrondissement administratif de la victime : distribution selon les conséquences - 2018</t>
  </si>
  <si>
    <t>15.1.3. Accidents sur le lieu de travail selon l'arrondissement administratif de la victime : distribution distribution selon les conséquences et le genre - 2018</t>
  </si>
  <si>
    <t>15.1.4. Accidents sur le lieu de travail selon l'arrondissement administratif de la victime : distribution selon la catégorie d'âge - 2018</t>
  </si>
  <si>
    <t>15.1.5.  Accidents sur le lieu de travail selon l'arrondissement administratif de la victime : distribution selon la durée de l’incapacité temporaire - 2018</t>
  </si>
  <si>
    <t>15.1.6.  Accidents sur le lieu de travail selon l'arrondissement administratif de la victime : distribution selon le  taux d'incapacité permanente prévu - 2018</t>
  </si>
  <si>
    <t>15.1.7. Accidents sur le lieu de travail selon l'arrondissement administratif de la victime : taux de fréquence, taux de gravité réels et taux de gravité globaux - 2018</t>
  </si>
  <si>
    <t>15.2.1. Accidents sur le lieu de travail selon l'arrondissement administratif du lieu de l'accident : évolution 2012 - 2018</t>
  </si>
  <si>
    <t>15.2.2. Accidents sur le lieu de travail selon l'arrondissement administratif du lieu de l'accident : distribution selon les conséquences - 2018</t>
  </si>
  <si>
    <t>15.2.3. Accidents sur le lieu de travail selon l'arrondissement administratif du lieu de l'accident : distribution distribution selon les  conséquences et le genre - 2018</t>
  </si>
  <si>
    <t>15.2.4.  Accidents sur le lieu de travail selon l'arrondissement administratif du lieu de l'accident : distribution selon la catégorie d'âge - 2018</t>
  </si>
  <si>
    <t>15.2.5. Accidents sur le lieu de travail selon l'arrondissement administratif du lieu de l'accident : distribution selon la durée de l’incapacité temporaire - 2018</t>
  </si>
  <si>
    <t>15.2.6. Accidents sur le lieu de travail selon l'arrondissement administratif du lieu de l'acccident : distribution selon le taux d'incapacité permanente prévu - 2018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</si>
</sst>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Microsoft Sans Serif"/>
      <family val="2"/>
    </font>
    <font>
      <sz val="11"/>
      <color indexed="8"/>
      <name val="Microsoft Sans Serif"/>
      <family val="2"/>
    </font>
    <font>
      <b/>
      <sz val="11"/>
      <name val="Microsoft Sans Serif"/>
      <family val="2"/>
    </font>
    <font>
      <sz val="11"/>
      <name val="Microsoft Sans Serif"/>
      <family val="2"/>
    </font>
    <font>
      <b/>
      <i/>
      <sz val="11"/>
      <name val="Microsoft Sans Serif"/>
      <family val="2"/>
    </font>
    <font>
      <b/>
      <sz val="12"/>
      <color indexed="8"/>
      <name val="Microsoft Sans Serif"/>
      <family val="2"/>
    </font>
    <font>
      <b/>
      <sz val="12"/>
      <name val="Microsoft Sans Serif"/>
      <family val="2"/>
    </font>
    <font>
      <sz val="12"/>
      <name val="Microsoft Sans Serif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186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5" fillId="0" borderId="0" xfId="44" applyFill="1" applyAlignment="1">
      <alignment/>
    </xf>
    <xf numFmtId="0" fontId="35" fillId="0" borderId="0" xfId="44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3" fontId="4" fillId="0" borderId="15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3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3" fontId="4" fillId="0" borderId="21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/>
    </xf>
    <xf numFmtId="9" fontId="3" fillId="0" borderId="25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 wrapText="1"/>
    </xf>
    <xf numFmtId="3" fontId="4" fillId="0" borderId="39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 vertical="center"/>
    </xf>
    <xf numFmtId="164" fontId="4" fillId="0" borderId="41" xfId="0" applyNumberFormat="1" applyFont="1" applyBorder="1" applyAlignment="1">
      <alignment horizontal="center" vertical="center"/>
    </xf>
    <xf numFmtId="164" fontId="4" fillId="0" borderId="42" xfId="0" applyNumberFormat="1" applyFont="1" applyBorder="1" applyAlignment="1">
      <alignment horizontal="center" vertical="center"/>
    </xf>
    <xf numFmtId="164" fontId="4" fillId="0" borderId="35" xfId="0" applyNumberFormat="1" applyFont="1" applyBorder="1" applyAlignment="1">
      <alignment horizontal="center" vertical="center"/>
    </xf>
    <xf numFmtId="3" fontId="3" fillId="0" borderId="33" xfId="0" applyNumberFormat="1" applyFont="1" applyBorder="1" applyAlignment="1">
      <alignment horizontal="center" vertical="center"/>
    </xf>
    <xf numFmtId="9" fontId="3" fillId="0" borderId="43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49" fontId="5" fillId="0" borderId="45" xfId="0" applyNumberFormat="1" applyFont="1" applyFill="1" applyBorder="1" applyAlignment="1">
      <alignment horizontal="center" vertical="center" wrapText="1"/>
    </xf>
    <xf numFmtId="3" fontId="5" fillId="0" borderId="36" xfId="0" applyNumberFormat="1" applyFont="1" applyFill="1" applyBorder="1" applyAlignment="1">
      <alignment horizontal="center" vertical="center" wrapText="1"/>
    </xf>
    <xf numFmtId="3" fontId="5" fillId="0" borderId="46" xfId="0" applyNumberFormat="1" applyFont="1" applyFill="1" applyBorder="1" applyAlignment="1">
      <alignment horizontal="center" vertical="center" wrapText="1"/>
    </xf>
    <xf numFmtId="3" fontId="5" fillId="0" borderId="37" xfId="0" applyNumberFormat="1" applyFont="1" applyFill="1" applyBorder="1" applyAlignment="1">
      <alignment horizontal="center" vertical="center" wrapText="1"/>
    </xf>
    <xf numFmtId="4" fontId="5" fillId="0" borderId="47" xfId="0" applyNumberFormat="1" applyFont="1" applyFill="1" applyBorder="1" applyAlignment="1">
      <alignment horizontal="center" vertical="center" wrapText="1"/>
    </xf>
    <xf numFmtId="4" fontId="5" fillId="0" borderId="46" xfId="0" applyNumberFormat="1" applyFont="1" applyFill="1" applyBorder="1" applyAlignment="1">
      <alignment horizontal="center" vertical="center" wrapText="1"/>
    </xf>
    <xf numFmtId="4" fontId="5" fillId="0" borderId="37" xfId="0" applyNumberFormat="1" applyFont="1" applyFill="1" applyBorder="1" applyAlignment="1">
      <alignment horizontal="center" vertical="center" wrapText="1"/>
    </xf>
    <xf numFmtId="3" fontId="4" fillId="0" borderId="48" xfId="0" applyNumberFormat="1" applyFont="1" applyBorder="1" applyAlignment="1">
      <alignment horizontal="center" vertical="center"/>
    </xf>
    <xf numFmtId="2" fontId="4" fillId="0" borderId="49" xfId="0" applyNumberFormat="1" applyFont="1" applyBorder="1" applyAlignment="1">
      <alignment horizontal="center" vertical="center"/>
    </xf>
    <xf numFmtId="3" fontId="4" fillId="0" borderId="50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2" fontId="4" fillId="0" borderId="32" xfId="0" applyNumberFormat="1" applyFont="1" applyBorder="1" applyAlignment="1">
      <alignment horizontal="center" vertical="center"/>
    </xf>
    <xf numFmtId="2" fontId="4" fillId="0" borderId="50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3" fontId="4" fillId="0" borderId="51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/>
    </xf>
    <xf numFmtId="2" fontId="4" fillId="0" borderId="5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3" fontId="3" fillId="0" borderId="53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2" fontId="3" fillId="0" borderId="53" xfId="0" applyNumberFormat="1" applyFont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3" fontId="4" fillId="0" borderId="57" xfId="0" applyNumberFormat="1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58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4" fillId="0" borderId="38" xfId="0" applyNumberFormat="1" applyFont="1" applyBorder="1" applyAlignment="1">
      <alignment horizontal="center" vertical="center"/>
    </xf>
    <xf numFmtId="3" fontId="4" fillId="33" borderId="21" xfId="0" applyNumberFormat="1" applyFont="1" applyFill="1" applyBorder="1" applyAlignment="1">
      <alignment horizontal="center" vertical="center"/>
    </xf>
    <xf numFmtId="164" fontId="4" fillId="33" borderId="22" xfId="0" applyNumberFormat="1" applyFont="1" applyFill="1" applyBorder="1" applyAlignment="1">
      <alignment horizontal="center" vertical="center"/>
    </xf>
    <xf numFmtId="164" fontId="4" fillId="33" borderId="19" xfId="0" applyNumberFormat="1" applyFont="1" applyFill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 wrapText="1"/>
    </xf>
    <xf numFmtId="3" fontId="4" fillId="0" borderId="12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3" fontId="4" fillId="0" borderId="44" xfId="0" applyNumberFormat="1" applyFont="1" applyBorder="1" applyAlignment="1">
      <alignment horizontal="center" vertical="center"/>
    </xf>
    <xf numFmtId="3" fontId="4" fillId="34" borderId="12" xfId="0" applyNumberFormat="1" applyFont="1" applyFill="1" applyBorder="1" applyAlignment="1">
      <alignment horizontal="center" vertical="center"/>
    </xf>
    <xf numFmtId="164" fontId="4" fillId="34" borderId="39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top"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top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9" fontId="5" fillId="0" borderId="31" xfId="0" applyNumberFormat="1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port%20statistique%20secteur%20priv&#233;\rapport%20statistique%202018\Data\jaarrapport%202018%20%20hoofdstuk%2015-%20ET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pport%20statistique%20secteur%20priv&#233;\rapport%20statistique%202018\Data\jaarrapport%202018%20hoofdstuk%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apport%20statistique%20secteur%20priv&#233;\rapport%20statistique%202018\Data\jaarrapport%202018%20hoofdstuk%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1">
          <cell r="A51" t="str">
            <v>01 Anvers</v>
          </cell>
          <cell r="B51">
            <v>431157300.95</v>
          </cell>
        </row>
        <row r="52">
          <cell r="A52" t="str">
            <v>02 Malines</v>
          </cell>
          <cell r="B52">
            <v>154907002.72</v>
          </cell>
        </row>
        <row r="53">
          <cell r="A53" t="str">
            <v>03 Turnhout</v>
          </cell>
          <cell r="B53">
            <v>198974791.77</v>
          </cell>
        </row>
        <row r="54">
          <cell r="A54" t="str">
            <v>04 Bruxelles-Capitale</v>
          </cell>
          <cell r="B54">
            <v>364739637.43</v>
          </cell>
        </row>
        <row r="55">
          <cell r="A55" t="str">
            <v>05 Hal-Vilvorde</v>
          </cell>
          <cell r="B55">
            <v>263474409.33</v>
          </cell>
        </row>
        <row r="56">
          <cell r="A56" t="str">
            <v>06 Louvain</v>
          </cell>
          <cell r="B56">
            <v>220421508.83</v>
          </cell>
        </row>
        <row r="57">
          <cell r="A57" t="str">
            <v>07 Nivelles</v>
          </cell>
          <cell r="B57">
            <v>143180782.02</v>
          </cell>
        </row>
        <row r="58">
          <cell r="A58" t="str">
            <v>08 Bruges</v>
          </cell>
          <cell r="B58">
            <v>107832364.99</v>
          </cell>
        </row>
        <row r="59">
          <cell r="A59" t="str">
            <v>09 Dixmude</v>
          </cell>
          <cell r="B59">
            <v>21971601.02</v>
          </cell>
        </row>
        <row r="60">
          <cell r="A60" t="str">
            <v>10 Ypres</v>
          </cell>
          <cell r="B60">
            <v>45870334.63</v>
          </cell>
        </row>
        <row r="61">
          <cell r="A61" t="str">
            <v>11 Courtrai</v>
          </cell>
          <cell r="B61">
            <v>131669338.14</v>
          </cell>
        </row>
        <row r="62">
          <cell r="A62" t="str">
            <v>12 Ostende</v>
          </cell>
          <cell r="B62">
            <v>54262901.29</v>
          </cell>
        </row>
        <row r="63">
          <cell r="A63" t="str">
            <v>13 Roulers</v>
          </cell>
          <cell r="B63">
            <v>70849084.32</v>
          </cell>
        </row>
        <row r="64">
          <cell r="A64" t="str">
            <v>14 Tielt</v>
          </cell>
          <cell r="B64">
            <v>43230881.95</v>
          </cell>
        </row>
        <row r="65">
          <cell r="A65" t="str">
            <v>15 Furnes</v>
          </cell>
          <cell r="B65">
            <v>19065808.32</v>
          </cell>
        </row>
        <row r="66">
          <cell r="A66" t="str">
            <v>16 Alost</v>
          </cell>
          <cell r="B66">
            <v>119206112.8</v>
          </cell>
        </row>
        <row r="67">
          <cell r="A67" t="str">
            <v>17 Termonde</v>
          </cell>
          <cell r="B67">
            <v>86040103.76</v>
          </cell>
        </row>
        <row r="68">
          <cell r="A68" t="str">
            <v>18 Eeklo</v>
          </cell>
          <cell r="B68">
            <v>37757005.63</v>
          </cell>
        </row>
        <row r="69">
          <cell r="A69" t="str">
            <v>19 Gand</v>
          </cell>
          <cell r="B69">
            <v>234213903.84</v>
          </cell>
        </row>
        <row r="70">
          <cell r="A70" t="str">
            <v>20 Audenarde</v>
          </cell>
          <cell r="B70">
            <v>52114368.18</v>
          </cell>
        </row>
        <row r="71">
          <cell r="A71" t="str">
            <v>21 Saint-Nicolas</v>
          </cell>
          <cell r="B71">
            <v>109248987.81</v>
          </cell>
        </row>
        <row r="72">
          <cell r="A72" t="str">
            <v>22 Ath</v>
          </cell>
          <cell r="B72">
            <v>29424017.41</v>
          </cell>
        </row>
        <row r="73">
          <cell r="A73" t="str">
            <v>23 Charlerloi</v>
          </cell>
          <cell r="B73">
            <v>123829690.17</v>
          </cell>
        </row>
        <row r="74">
          <cell r="A74" t="str">
            <v>24 Mons</v>
          </cell>
          <cell r="B74">
            <v>70930898.36</v>
          </cell>
        </row>
        <row r="75">
          <cell r="A75" t="str">
            <v>25 Mouscron</v>
          </cell>
          <cell r="B75">
            <v>23152843.5</v>
          </cell>
        </row>
        <row r="76">
          <cell r="A76" t="str">
            <v>26 Soignies</v>
          </cell>
          <cell r="B76">
            <v>62042074.47</v>
          </cell>
        </row>
        <row r="77">
          <cell r="A77" t="str">
            <v>27 Thuin</v>
          </cell>
          <cell r="B77">
            <v>44342446.9</v>
          </cell>
        </row>
        <row r="78">
          <cell r="A78" t="str">
            <v>28 Tournai</v>
          </cell>
          <cell r="B78">
            <v>45992125.22</v>
          </cell>
        </row>
        <row r="79">
          <cell r="A79" t="str">
            <v>29 Huy</v>
          </cell>
          <cell r="B79">
            <v>37087467.45</v>
          </cell>
        </row>
        <row r="80">
          <cell r="A80" t="str">
            <v>30 Liège</v>
          </cell>
          <cell r="B80">
            <v>186308219.99</v>
          </cell>
        </row>
        <row r="81">
          <cell r="A81" t="str">
            <v>31 Verviers</v>
          </cell>
          <cell r="B81">
            <v>84481312.64</v>
          </cell>
        </row>
        <row r="82">
          <cell r="A82" t="str">
            <v>32 Waremme</v>
          </cell>
          <cell r="B82">
            <v>28358597.24</v>
          </cell>
        </row>
        <row r="83">
          <cell r="A83" t="str">
            <v>33 Hasselt</v>
          </cell>
          <cell r="B83">
            <v>170469686.39</v>
          </cell>
        </row>
        <row r="84">
          <cell r="A84" t="str">
            <v>34 Maaseik</v>
          </cell>
          <cell r="B84">
            <v>89616831.01</v>
          </cell>
        </row>
        <row r="85">
          <cell r="A85" t="str">
            <v>35 Tongres</v>
          </cell>
          <cell r="B85">
            <v>73245159.54</v>
          </cell>
        </row>
        <row r="86">
          <cell r="A86" t="str">
            <v>36 Arlon</v>
          </cell>
          <cell r="B86">
            <v>6294445.54</v>
          </cell>
        </row>
        <row r="87">
          <cell r="A87" t="str">
            <v>37 Bastogne</v>
          </cell>
          <cell r="B87">
            <v>10126655.26</v>
          </cell>
        </row>
        <row r="88">
          <cell r="A88" t="str">
            <v>38 Marche-en-Famenne</v>
          </cell>
          <cell r="B88">
            <v>16072246.9</v>
          </cell>
        </row>
        <row r="89">
          <cell r="A89" t="str">
            <v>39 Neufchâteau</v>
          </cell>
          <cell r="B89">
            <v>16278189.25</v>
          </cell>
        </row>
        <row r="90">
          <cell r="A90" t="str">
            <v>40 Virton</v>
          </cell>
          <cell r="B90">
            <v>9223368.51</v>
          </cell>
        </row>
        <row r="91">
          <cell r="A91" t="str">
            <v>41 Dinant</v>
          </cell>
          <cell r="B91">
            <v>34758688.52</v>
          </cell>
        </row>
        <row r="92">
          <cell r="A92" t="str">
            <v>42 Namur</v>
          </cell>
          <cell r="B92">
            <v>105460708.54</v>
          </cell>
        </row>
        <row r="93">
          <cell r="A93" t="str">
            <v>43 Philippeville</v>
          </cell>
          <cell r="B93">
            <v>19464739.24</v>
          </cell>
        </row>
        <row r="94">
          <cell r="A94" t="str">
            <v>Inconnus</v>
          </cell>
          <cell r="B94">
            <v>126792787.7</v>
          </cell>
        </row>
        <row r="95">
          <cell r="A95" t="str">
            <v>Total</v>
          </cell>
          <cell r="B95">
            <v>4323941429.48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jaarrapport 2018 hoofdstuk 13"/>
    </sheetNames>
    <sheetDataSet>
      <sheetData sheetId="0">
        <row r="453">
          <cell r="A453" t="str">
            <v>01 Anvers</v>
          </cell>
          <cell r="B453">
            <v>12</v>
          </cell>
          <cell r="C453">
            <v>0</v>
          </cell>
          <cell r="D453">
            <v>7</v>
          </cell>
          <cell r="E453">
            <v>6297</v>
          </cell>
          <cell r="F453">
            <v>5517.5</v>
          </cell>
          <cell r="G453">
            <v>154813</v>
          </cell>
          <cell r="H453">
            <v>6309</v>
          </cell>
          <cell r="I453">
            <v>5517.5</v>
          </cell>
          <cell r="J453">
            <v>154820</v>
          </cell>
        </row>
        <row r="454">
          <cell r="A454" t="str">
            <v>02 Malines</v>
          </cell>
          <cell r="B454">
            <v>1</v>
          </cell>
          <cell r="C454">
            <v>0</v>
          </cell>
          <cell r="D454">
            <v>0</v>
          </cell>
          <cell r="E454">
            <v>2004</v>
          </cell>
          <cell r="F454">
            <v>1731</v>
          </cell>
          <cell r="G454">
            <v>49927</v>
          </cell>
          <cell r="H454">
            <v>2005</v>
          </cell>
          <cell r="I454">
            <v>1731</v>
          </cell>
          <cell r="J454">
            <v>49927</v>
          </cell>
        </row>
        <row r="455">
          <cell r="A455" t="str">
            <v>03 Turnhout</v>
          </cell>
          <cell r="B455">
            <v>5</v>
          </cell>
          <cell r="C455">
            <v>0</v>
          </cell>
          <cell r="D455">
            <v>4</v>
          </cell>
          <cell r="E455">
            <v>3485</v>
          </cell>
          <cell r="F455">
            <v>2663</v>
          </cell>
          <cell r="G455">
            <v>84190</v>
          </cell>
          <cell r="H455">
            <v>3490</v>
          </cell>
          <cell r="I455">
            <v>2663</v>
          </cell>
          <cell r="J455">
            <v>84194</v>
          </cell>
        </row>
        <row r="456">
          <cell r="A456" t="str">
            <v>04 Bruxelles-Capitale</v>
          </cell>
          <cell r="B456">
            <v>3</v>
          </cell>
          <cell r="C456">
            <v>0</v>
          </cell>
          <cell r="D456">
            <v>0</v>
          </cell>
          <cell r="E456">
            <v>3986</v>
          </cell>
          <cell r="F456">
            <v>5030</v>
          </cell>
          <cell r="G456">
            <v>124918</v>
          </cell>
          <cell r="H456">
            <v>3989</v>
          </cell>
          <cell r="I456">
            <v>5030</v>
          </cell>
          <cell r="J456">
            <v>124918</v>
          </cell>
        </row>
        <row r="457">
          <cell r="A457" t="str">
            <v>05 Hal-Vilvorde</v>
          </cell>
          <cell r="B457">
            <v>5</v>
          </cell>
          <cell r="C457">
            <v>0</v>
          </cell>
          <cell r="D457">
            <v>0</v>
          </cell>
          <cell r="E457">
            <v>2866</v>
          </cell>
          <cell r="F457">
            <v>2736</v>
          </cell>
          <cell r="G457">
            <v>77675</v>
          </cell>
          <cell r="H457">
            <v>2871</v>
          </cell>
          <cell r="I457">
            <v>2736</v>
          </cell>
          <cell r="J457">
            <v>77675</v>
          </cell>
        </row>
        <row r="458">
          <cell r="A458" t="str">
            <v>06 Louvain</v>
          </cell>
          <cell r="B458">
            <v>4</v>
          </cell>
          <cell r="C458">
            <v>0</v>
          </cell>
          <cell r="D458">
            <v>0</v>
          </cell>
          <cell r="E458">
            <v>2348</v>
          </cell>
          <cell r="F458">
            <v>1983</v>
          </cell>
          <cell r="G458">
            <v>55289</v>
          </cell>
          <cell r="H458">
            <v>2352</v>
          </cell>
          <cell r="I458">
            <v>1983</v>
          </cell>
          <cell r="J458">
            <v>55289</v>
          </cell>
        </row>
        <row r="459">
          <cell r="A459" t="str">
            <v>07 Nivelles</v>
          </cell>
          <cell r="B459">
            <v>0</v>
          </cell>
          <cell r="C459">
            <v>0</v>
          </cell>
          <cell r="D459">
            <v>0</v>
          </cell>
          <cell r="E459">
            <v>1519</v>
          </cell>
          <cell r="F459">
            <v>1546</v>
          </cell>
          <cell r="G459">
            <v>40763</v>
          </cell>
          <cell r="H459">
            <v>1519</v>
          </cell>
          <cell r="I459">
            <v>1546</v>
          </cell>
          <cell r="J459">
            <v>40763</v>
          </cell>
        </row>
        <row r="460">
          <cell r="A460" t="str">
            <v>08 Bruges</v>
          </cell>
          <cell r="B460">
            <v>4</v>
          </cell>
          <cell r="C460">
            <v>0</v>
          </cell>
          <cell r="D460">
            <v>2</v>
          </cell>
          <cell r="E460">
            <v>1811</v>
          </cell>
          <cell r="F460">
            <v>1830.5</v>
          </cell>
          <cell r="G460">
            <v>44077</v>
          </cell>
          <cell r="H460">
            <v>1815</v>
          </cell>
          <cell r="I460">
            <v>1830.5</v>
          </cell>
          <cell r="J460">
            <v>44079</v>
          </cell>
        </row>
        <row r="461">
          <cell r="A461" t="str">
            <v>09 Dixmude</v>
          </cell>
          <cell r="B461">
            <v>0</v>
          </cell>
          <cell r="C461">
            <v>0</v>
          </cell>
          <cell r="D461">
            <v>0</v>
          </cell>
          <cell r="E461">
            <v>447</v>
          </cell>
          <cell r="F461">
            <v>278</v>
          </cell>
          <cell r="G461">
            <v>11402</v>
          </cell>
          <cell r="H461">
            <v>447</v>
          </cell>
          <cell r="I461">
            <v>278</v>
          </cell>
          <cell r="J461">
            <v>11402</v>
          </cell>
        </row>
        <row r="462">
          <cell r="A462" t="str">
            <v>10 Ypres</v>
          </cell>
          <cell r="B462">
            <v>1</v>
          </cell>
          <cell r="C462">
            <v>0</v>
          </cell>
          <cell r="D462">
            <v>0</v>
          </cell>
          <cell r="E462">
            <v>949</v>
          </cell>
          <cell r="F462">
            <v>757.5</v>
          </cell>
          <cell r="G462">
            <v>19692</v>
          </cell>
          <cell r="H462">
            <v>950</v>
          </cell>
          <cell r="I462">
            <v>757.5</v>
          </cell>
          <cell r="J462">
            <v>19692</v>
          </cell>
        </row>
        <row r="463">
          <cell r="A463" t="str">
            <v>11 Courtrai</v>
          </cell>
          <cell r="B463">
            <v>1</v>
          </cell>
          <cell r="C463">
            <v>0</v>
          </cell>
          <cell r="D463">
            <v>0</v>
          </cell>
          <cell r="E463">
            <v>2548</v>
          </cell>
          <cell r="F463">
            <v>2260</v>
          </cell>
          <cell r="G463">
            <v>56392</v>
          </cell>
          <cell r="H463">
            <v>2549</v>
          </cell>
          <cell r="I463">
            <v>2260</v>
          </cell>
          <cell r="J463">
            <v>56392</v>
          </cell>
        </row>
        <row r="464">
          <cell r="A464" t="str">
            <v>12 Ostende</v>
          </cell>
          <cell r="B464">
            <v>3</v>
          </cell>
          <cell r="C464">
            <v>0</v>
          </cell>
          <cell r="D464">
            <v>0</v>
          </cell>
          <cell r="E464">
            <v>1057</v>
          </cell>
          <cell r="F464">
            <v>775</v>
          </cell>
          <cell r="G464">
            <v>25876</v>
          </cell>
          <cell r="H464">
            <v>1060</v>
          </cell>
          <cell r="I464">
            <v>775</v>
          </cell>
          <cell r="J464">
            <v>25876</v>
          </cell>
        </row>
        <row r="465">
          <cell r="A465" t="str">
            <v>13 Roulers</v>
          </cell>
          <cell r="B465">
            <v>0</v>
          </cell>
          <cell r="C465">
            <v>0</v>
          </cell>
          <cell r="D465">
            <v>0</v>
          </cell>
          <cell r="E465">
            <v>1315</v>
          </cell>
          <cell r="F465">
            <v>1094.5</v>
          </cell>
          <cell r="G465">
            <v>28837</v>
          </cell>
          <cell r="H465">
            <v>1315</v>
          </cell>
          <cell r="I465">
            <v>1094.5</v>
          </cell>
          <cell r="J465">
            <v>28837</v>
          </cell>
        </row>
        <row r="466">
          <cell r="A466" t="str">
            <v>14 Tielt</v>
          </cell>
          <cell r="B466">
            <v>0</v>
          </cell>
          <cell r="C466">
            <v>0</v>
          </cell>
          <cell r="D466">
            <v>0</v>
          </cell>
          <cell r="E466">
            <v>803</v>
          </cell>
          <cell r="F466">
            <v>896.5</v>
          </cell>
          <cell r="G466">
            <v>22892</v>
          </cell>
          <cell r="H466">
            <v>803</v>
          </cell>
          <cell r="I466">
            <v>896.5</v>
          </cell>
          <cell r="J466">
            <v>22892</v>
          </cell>
        </row>
        <row r="467">
          <cell r="A467" t="str">
            <v>15 Furnes</v>
          </cell>
          <cell r="B467">
            <v>2</v>
          </cell>
          <cell r="C467">
            <v>0</v>
          </cell>
          <cell r="D467">
            <v>0</v>
          </cell>
          <cell r="E467">
            <v>317</v>
          </cell>
          <cell r="F467">
            <v>183.5</v>
          </cell>
          <cell r="G467">
            <v>7252</v>
          </cell>
          <cell r="H467">
            <v>319</v>
          </cell>
          <cell r="I467">
            <v>183.5</v>
          </cell>
          <cell r="J467">
            <v>7252</v>
          </cell>
        </row>
        <row r="468">
          <cell r="A468" t="str">
            <v>16 Alost</v>
          </cell>
          <cell r="B468">
            <v>3</v>
          </cell>
          <cell r="C468">
            <v>0</v>
          </cell>
          <cell r="D468">
            <v>1</v>
          </cell>
          <cell r="E468">
            <v>1899</v>
          </cell>
          <cell r="F468">
            <v>1940</v>
          </cell>
          <cell r="G468">
            <v>51938</v>
          </cell>
          <cell r="H468">
            <v>1902</v>
          </cell>
          <cell r="I468">
            <v>1940</v>
          </cell>
          <cell r="J468">
            <v>51939</v>
          </cell>
        </row>
        <row r="469">
          <cell r="A469" t="str">
            <v>17 Termonde</v>
          </cell>
          <cell r="B469">
            <v>0</v>
          </cell>
          <cell r="C469">
            <v>0</v>
          </cell>
          <cell r="D469">
            <v>0</v>
          </cell>
          <cell r="E469">
            <v>1393</v>
          </cell>
          <cell r="F469">
            <v>1320</v>
          </cell>
          <cell r="G469">
            <v>37068</v>
          </cell>
          <cell r="H469">
            <v>1393</v>
          </cell>
          <cell r="I469">
            <v>1320</v>
          </cell>
          <cell r="J469">
            <v>37068</v>
          </cell>
        </row>
        <row r="470">
          <cell r="A470" t="str">
            <v>18 Eeklo</v>
          </cell>
          <cell r="B470">
            <v>1</v>
          </cell>
          <cell r="C470">
            <v>0</v>
          </cell>
          <cell r="D470">
            <v>0</v>
          </cell>
          <cell r="E470">
            <v>696</v>
          </cell>
          <cell r="F470">
            <v>521.5</v>
          </cell>
          <cell r="G470">
            <v>17948</v>
          </cell>
          <cell r="H470">
            <v>697</v>
          </cell>
          <cell r="I470">
            <v>521.5</v>
          </cell>
          <cell r="J470">
            <v>17948</v>
          </cell>
        </row>
        <row r="471">
          <cell r="A471" t="str">
            <v>19 Gand</v>
          </cell>
          <cell r="B471">
            <v>4</v>
          </cell>
          <cell r="C471">
            <v>0</v>
          </cell>
          <cell r="D471">
            <v>5</v>
          </cell>
          <cell r="E471">
            <v>3120</v>
          </cell>
          <cell r="F471">
            <v>2812</v>
          </cell>
          <cell r="G471">
            <v>77920</v>
          </cell>
          <cell r="H471">
            <v>3124</v>
          </cell>
          <cell r="I471">
            <v>2812</v>
          </cell>
          <cell r="J471">
            <v>77925</v>
          </cell>
        </row>
        <row r="472">
          <cell r="A472" t="str">
            <v>20 Audenarde</v>
          </cell>
          <cell r="B472">
            <v>1</v>
          </cell>
          <cell r="C472">
            <v>0</v>
          </cell>
          <cell r="D472">
            <v>133</v>
          </cell>
          <cell r="E472">
            <v>950</v>
          </cell>
          <cell r="F472">
            <v>528</v>
          </cell>
          <cell r="G472">
            <v>21349</v>
          </cell>
          <cell r="H472">
            <v>951</v>
          </cell>
          <cell r="I472">
            <v>528</v>
          </cell>
          <cell r="J472">
            <v>21482</v>
          </cell>
        </row>
        <row r="473">
          <cell r="A473" t="str">
            <v>21 Saint-Nicolas</v>
          </cell>
          <cell r="B473">
            <v>3</v>
          </cell>
          <cell r="C473">
            <v>0</v>
          </cell>
          <cell r="D473">
            <v>2</v>
          </cell>
          <cell r="E473">
            <v>1890</v>
          </cell>
          <cell r="F473">
            <v>1856.5</v>
          </cell>
          <cell r="G473">
            <v>47044</v>
          </cell>
          <cell r="H473">
            <v>1893</v>
          </cell>
          <cell r="I473">
            <v>1856.5</v>
          </cell>
          <cell r="J473">
            <v>47046</v>
          </cell>
        </row>
        <row r="474">
          <cell r="A474" t="str">
            <v>22 Ath</v>
          </cell>
          <cell r="B474">
            <v>0</v>
          </cell>
          <cell r="C474">
            <v>0</v>
          </cell>
          <cell r="D474">
            <v>0</v>
          </cell>
          <cell r="E474">
            <v>559</v>
          </cell>
          <cell r="F474">
            <v>507.5</v>
          </cell>
          <cell r="G474">
            <v>17060</v>
          </cell>
          <cell r="H474">
            <v>559</v>
          </cell>
          <cell r="I474">
            <v>507.5</v>
          </cell>
          <cell r="J474">
            <v>17060</v>
          </cell>
        </row>
        <row r="475">
          <cell r="A475" t="str">
            <v>23 Charlerloi</v>
          </cell>
          <cell r="B475">
            <v>4</v>
          </cell>
          <cell r="C475">
            <v>0</v>
          </cell>
          <cell r="D475">
            <v>0</v>
          </cell>
          <cell r="E475">
            <v>2707</v>
          </cell>
          <cell r="F475">
            <v>2321</v>
          </cell>
          <cell r="G475">
            <v>91257</v>
          </cell>
          <cell r="H475">
            <v>2711</v>
          </cell>
          <cell r="I475">
            <v>2321</v>
          </cell>
          <cell r="J475">
            <v>91257</v>
          </cell>
        </row>
        <row r="476">
          <cell r="A476" t="str">
            <v>24 Mons</v>
          </cell>
          <cell r="B476">
            <v>5</v>
          </cell>
          <cell r="C476">
            <v>0</v>
          </cell>
          <cell r="D476">
            <v>0</v>
          </cell>
          <cell r="E476">
            <v>1372</v>
          </cell>
          <cell r="F476">
            <v>1238</v>
          </cell>
          <cell r="G476">
            <v>42059</v>
          </cell>
          <cell r="H476">
            <v>1377</v>
          </cell>
          <cell r="I476">
            <v>1238</v>
          </cell>
          <cell r="J476">
            <v>42059</v>
          </cell>
        </row>
        <row r="477">
          <cell r="A477" t="str">
            <v>25 Mouscron</v>
          </cell>
          <cell r="B477">
            <v>0</v>
          </cell>
          <cell r="C477">
            <v>0</v>
          </cell>
          <cell r="D477">
            <v>0</v>
          </cell>
          <cell r="E477">
            <v>835</v>
          </cell>
          <cell r="F477">
            <v>391.5</v>
          </cell>
          <cell r="G477">
            <v>18772</v>
          </cell>
          <cell r="H477">
            <v>835</v>
          </cell>
          <cell r="I477">
            <v>391.5</v>
          </cell>
          <cell r="J477">
            <v>18772</v>
          </cell>
        </row>
        <row r="478">
          <cell r="A478" t="str">
            <v>26 Soignies</v>
          </cell>
          <cell r="B478">
            <v>1</v>
          </cell>
          <cell r="C478">
            <v>0</v>
          </cell>
          <cell r="D478">
            <v>0</v>
          </cell>
          <cell r="E478">
            <v>1196</v>
          </cell>
          <cell r="F478">
            <v>1323</v>
          </cell>
          <cell r="G478">
            <v>39093</v>
          </cell>
          <cell r="H478">
            <v>1197</v>
          </cell>
          <cell r="I478">
            <v>1323</v>
          </cell>
          <cell r="J478">
            <v>39093</v>
          </cell>
        </row>
        <row r="479">
          <cell r="A479" t="str">
            <v>27 Thuin</v>
          </cell>
          <cell r="B479">
            <v>2</v>
          </cell>
          <cell r="C479">
            <v>0</v>
          </cell>
          <cell r="D479">
            <v>0</v>
          </cell>
          <cell r="E479">
            <v>900</v>
          </cell>
          <cell r="F479">
            <v>953.5</v>
          </cell>
          <cell r="G479">
            <v>31346</v>
          </cell>
          <cell r="H479">
            <v>902</v>
          </cell>
          <cell r="I479">
            <v>953.5</v>
          </cell>
          <cell r="J479">
            <v>31346</v>
          </cell>
        </row>
        <row r="480">
          <cell r="A480" t="str">
            <v>28 Tournai</v>
          </cell>
          <cell r="B480">
            <v>3</v>
          </cell>
          <cell r="C480">
            <v>0</v>
          </cell>
          <cell r="D480">
            <v>0</v>
          </cell>
          <cell r="E480">
            <v>1002</v>
          </cell>
          <cell r="F480">
            <v>772</v>
          </cell>
          <cell r="G480">
            <v>29479</v>
          </cell>
          <cell r="H480">
            <v>1005</v>
          </cell>
          <cell r="I480">
            <v>772</v>
          </cell>
          <cell r="J480">
            <v>29479</v>
          </cell>
        </row>
        <row r="481">
          <cell r="A481" t="str">
            <v>29 Huy</v>
          </cell>
          <cell r="B481">
            <v>0</v>
          </cell>
          <cell r="C481">
            <v>0</v>
          </cell>
          <cell r="D481">
            <v>0</v>
          </cell>
          <cell r="E481">
            <v>669</v>
          </cell>
          <cell r="F481">
            <v>518.5</v>
          </cell>
          <cell r="G481">
            <v>19532</v>
          </cell>
          <cell r="H481">
            <v>669</v>
          </cell>
          <cell r="I481">
            <v>518.5</v>
          </cell>
          <cell r="J481">
            <v>19532</v>
          </cell>
        </row>
        <row r="482">
          <cell r="A482" t="str">
            <v>30 Liège</v>
          </cell>
          <cell r="B482">
            <v>0</v>
          </cell>
          <cell r="C482">
            <v>0</v>
          </cell>
          <cell r="D482">
            <v>0</v>
          </cell>
          <cell r="E482">
            <v>3887</v>
          </cell>
          <cell r="F482">
            <v>3694</v>
          </cell>
          <cell r="G482">
            <v>122471</v>
          </cell>
          <cell r="H482">
            <v>3887</v>
          </cell>
          <cell r="I482">
            <v>3694</v>
          </cell>
          <cell r="J482">
            <v>122471</v>
          </cell>
        </row>
        <row r="483">
          <cell r="A483" t="str">
            <v>31 Verviers</v>
          </cell>
          <cell r="B483">
            <v>0</v>
          </cell>
          <cell r="C483">
            <v>0</v>
          </cell>
          <cell r="D483">
            <v>0</v>
          </cell>
          <cell r="E483">
            <v>1973</v>
          </cell>
          <cell r="F483">
            <v>2154.5</v>
          </cell>
          <cell r="G483">
            <v>61027</v>
          </cell>
          <cell r="H483">
            <v>1973</v>
          </cell>
          <cell r="I483">
            <v>2154.5</v>
          </cell>
          <cell r="J483">
            <v>61027</v>
          </cell>
        </row>
        <row r="484">
          <cell r="A484" t="str">
            <v>32 Waremme</v>
          </cell>
          <cell r="B484">
            <v>1</v>
          </cell>
          <cell r="C484">
            <v>0</v>
          </cell>
          <cell r="D484">
            <v>0</v>
          </cell>
          <cell r="E484">
            <v>495</v>
          </cell>
          <cell r="F484">
            <v>530.5</v>
          </cell>
          <cell r="G484">
            <v>14685</v>
          </cell>
          <cell r="H484">
            <v>496</v>
          </cell>
          <cell r="I484">
            <v>530.5</v>
          </cell>
          <cell r="J484">
            <v>14685</v>
          </cell>
        </row>
        <row r="485">
          <cell r="A485" t="str">
            <v>33 Hasselt</v>
          </cell>
          <cell r="B485">
            <v>2</v>
          </cell>
          <cell r="C485">
            <v>0</v>
          </cell>
          <cell r="D485">
            <v>0</v>
          </cell>
          <cell r="E485">
            <v>2831</v>
          </cell>
          <cell r="F485">
            <v>2114.5</v>
          </cell>
          <cell r="G485">
            <v>69713.17</v>
          </cell>
          <cell r="H485">
            <v>2833</v>
          </cell>
          <cell r="I485">
            <v>2114.5</v>
          </cell>
          <cell r="J485">
            <v>69713.17</v>
          </cell>
        </row>
        <row r="486">
          <cell r="A486" t="str">
            <v>34 Maaseik</v>
          </cell>
          <cell r="B486">
            <v>1</v>
          </cell>
          <cell r="C486">
            <v>0</v>
          </cell>
          <cell r="D486">
            <v>0</v>
          </cell>
          <cell r="E486">
            <v>1879</v>
          </cell>
          <cell r="F486">
            <v>1460.5</v>
          </cell>
          <cell r="G486">
            <v>44378</v>
          </cell>
          <cell r="H486">
            <v>1880</v>
          </cell>
          <cell r="I486">
            <v>1460.5</v>
          </cell>
          <cell r="J486">
            <v>44378</v>
          </cell>
        </row>
        <row r="487">
          <cell r="A487" t="str">
            <v>35 Tongres</v>
          </cell>
          <cell r="B487">
            <v>0</v>
          </cell>
          <cell r="C487">
            <v>0</v>
          </cell>
          <cell r="D487">
            <v>0</v>
          </cell>
          <cell r="E487">
            <v>1286</v>
          </cell>
          <cell r="F487">
            <v>1283</v>
          </cell>
          <cell r="G487">
            <v>31667</v>
          </cell>
          <cell r="H487">
            <v>1286</v>
          </cell>
          <cell r="I487">
            <v>1283</v>
          </cell>
          <cell r="J487">
            <v>31667</v>
          </cell>
        </row>
        <row r="488">
          <cell r="A488" t="str">
            <v>36 Arlon</v>
          </cell>
          <cell r="B488">
            <v>0</v>
          </cell>
          <cell r="C488">
            <v>0</v>
          </cell>
          <cell r="D488">
            <v>0</v>
          </cell>
          <cell r="E488">
            <v>79</v>
          </cell>
          <cell r="F488">
            <v>67</v>
          </cell>
          <cell r="G488">
            <v>2542</v>
          </cell>
          <cell r="H488">
            <v>79</v>
          </cell>
          <cell r="I488">
            <v>67</v>
          </cell>
          <cell r="J488">
            <v>2542</v>
          </cell>
        </row>
        <row r="489">
          <cell r="A489" t="str">
            <v>37 Bastogne</v>
          </cell>
          <cell r="B489">
            <v>1</v>
          </cell>
          <cell r="C489">
            <v>0</v>
          </cell>
          <cell r="D489">
            <v>0</v>
          </cell>
          <cell r="E489">
            <v>208</v>
          </cell>
          <cell r="F489">
            <v>151</v>
          </cell>
          <cell r="G489">
            <v>5711</v>
          </cell>
          <cell r="H489">
            <v>209</v>
          </cell>
          <cell r="I489">
            <v>151</v>
          </cell>
          <cell r="J489">
            <v>5711</v>
          </cell>
        </row>
        <row r="490">
          <cell r="A490" t="str">
            <v>38 Marche-en-Famenne</v>
          </cell>
          <cell r="B490">
            <v>0</v>
          </cell>
          <cell r="C490">
            <v>0</v>
          </cell>
          <cell r="D490">
            <v>0</v>
          </cell>
          <cell r="E490">
            <v>393</v>
          </cell>
          <cell r="F490">
            <v>208</v>
          </cell>
          <cell r="G490">
            <v>11732</v>
          </cell>
          <cell r="H490">
            <v>393</v>
          </cell>
          <cell r="I490">
            <v>208</v>
          </cell>
          <cell r="J490">
            <v>11732</v>
          </cell>
        </row>
        <row r="491">
          <cell r="A491" t="str">
            <v>39 Neufchâteau</v>
          </cell>
          <cell r="B491">
            <v>0</v>
          </cell>
          <cell r="C491">
            <v>0</v>
          </cell>
          <cell r="D491">
            <v>0</v>
          </cell>
          <cell r="E491">
            <v>335</v>
          </cell>
          <cell r="F491">
            <v>262</v>
          </cell>
          <cell r="G491">
            <v>10725</v>
          </cell>
          <cell r="H491">
            <v>335</v>
          </cell>
          <cell r="I491">
            <v>262</v>
          </cell>
          <cell r="J491">
            <v>10725</v>
          </cell>
        </row>
        <row r="492">
          <cell r="A492" t="str">
            <v>40 Virton</v>
          </cell>
          <cell r="B492">
            <v>1</v>
          </cell>
          <cell r="C492">
            <v>0</v>
          </cell>
          <cell r="D492">
            <v>0</v>
          </cell>
          <cell r="E492">
            <v>171</v>
          </cell>
          <cell r="F492">
            <v>172</v>
          </cell>
          <cell r="G492">
            <v>6169</v>
          </cell>
          <cell r="H492">
            <v>172</v>
          </cell>
          <cell r="I492">
            <v>172</v>
          </cell>
          <cell r="J492">
            <v>6169</v>
          </cell>
        </row>
        <row r="493">
          <cell r="A493" t="str">
            <v>41 Dinant</v>
          </cell>
          <cell r="B493">
            <v>0</v>
          </cell>
          <cell r="C493">
            <v>0</v>
          </cell>
          <cell r="D493">
            <v>0</v>
          </cell>
          <cell r="E493">
            <v>789</v>
          </cell>
          <cell r="F493">
            <v>847.5</v>
          </cell>
          <cell r="G493">
            <v>24118</v>
          </cell>
          <cell r="H493">
            <v>789</v>
          </cell>
          <cell r="I493">
            <v>847.5</v>
          </cell>
          <cell r="J493">
            <v>24118</v>
          </cell>
        </row>
        <row r="494">
          <cell r="A494" t="str">
            <v>42 Namur</v>
          </cell>
          <cell r="B494">
            <v>3</v>
          </cell>
          <cell r="C494">
            <v>0</v>
          </cell>
          <cell r="D494">
            <v>0</v>
          </cell>
          <cell r="E494">
            <v>1795</v>
          </cell>
          <cell r="F494">
            <v>1542.5</v>
          </cell>
          <cell r="G494">
            <v>54509</v>
          </cell>
          <cell r="H494">
            <v>1798</v>
          </cell>
          <cell r="I494">
            <v>1542.5</v>
          </cell>
          <cell r="J494">
            <v>54509</v>
          </cell>
        </row>
        <row r="495">
          <cell r="A495" t="str">
            <v>43 Philippeville</v>
          </cell>
          <cell r="B495">
            <v>0</v>
          </cell>
          <cell r="C495">
            <v>0</v>
          </cell>
          <cell r="D495">
            <v>0</v>
          </cell>
          <cell r="E495">
            <v>424</v>
          </cell>
          <cell r="F495">
            <v>369.5</v>
          </cell>
          <cell r="G495">
            <v>14889</v>
          </cell>
          <cell r="H495">
            <v>424</v>
          </cell>
          <cell r="I495">
            <v>369.5</v>
          </cell>
          <cell r="J495">
            <v>14889</v>
          </cell>
        </row>
        <row r="496">
          <cell r="A496" t="str">
            <v>Autre</v>
          </cell>
          <cell r="B496">
            <v>0</v>
          </cell>
          <cell r="C496">
            <v>0</v>
          </cell>
          <cell r="D496">
            <v>0</v>
          </cell>
          <cell r="E496">
            <v>7</v>
          </cell>
          <cell r="F496">
            <v>13</v>
          </cell>
          <cell r="G496">
            <v>39</v>
          </cell>
          <cell r="H496">
            <v>7</v>
          </cell>
          <cell r="I496">
            <v>13</v>
          </cell>
          <cell r="J496">
            <v>39</v>
          </cell>
        </row>
        <row r="497">
          <cell r="A497" t="str">
            <v>Résidence inconnue- nationalité belge</v>
          </cell>
          <cell r="B497">
            <v>1</v>
          </cell>
          <cell r="C497">
            <v>0</v>
          </cell>
          <cell r="D497">
            <v>0</v>
          </cell>
          <cell r="E497">
            <v>784</v>
          </cell>
          <cell r="F497">
            <v>773</v>
          </cell>
          <cell r="G497">
            <v>21121</v>
          </cell>
          <cell r="H497">
            <v>785</v>
          </cell>
          <cell r="I497">
            <v>773</v>
          </cell>
          <cell r="J497">
            <v>21121</v>
          </cell>
        </row>
        <row r="498">
          <cell r="A498" t="str">
            <v>Résidence inconnue- nationalité étrangère</v>
          </cell>
          <cell r="B498">
            <v>3</v>
          </cell>
          <cell r="C498">
            <v>0</v>
          </cell>
          <cell r="D498">
            <v>17</v>
          </cell>
          <cell r="E498">
            <v>1980</v>
          </cell>
          <cell r="F498">
            <v>1772.5</v>
          </cell>
          <cell r="G498">
            <v>54371</v>
          </cell>
          <cell r="H498">
            <v>1983</v>
          </cell>
          <cell r="I498">
            <v>1772.5</v>
          </cell>
          <cell r="J498">
            <v>54388</v>
          </cell>
        </row>
        <row r="499">
          <cell r="A499" t="str">
            <v>Total</v>
          </cell>
          <cell r="B499">
            <v>81</v>
          </cell>
          <cell r="C499">
            <v>0</v>
          </cell>
          <cell r="D499">
            <v>171</v>
          </cell>
          <cell r="E499">
            <v>70256</v>
          </cell>
          <cell r="F499">
            <v>63700</v>
          </cell>
          <cell r="G499">
            <v>1895727.17</v>
          </cell>
          <cell r="H499">
            <v>70337</v>
          </cell>
          <cell r="I499">
            <v>63700</v>
          </cell>
          <cell r="J499">
            <v>1895898.17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A3" t="str">
            <v>01 Anvers</v>
          </cell>
          <cell r="B3">
            <v>11453</v>
          </cell>
          <cell r="C3">
            <v>9.331486536032916</v>
          </cell>
        </row>
        <row r="4">
          <cell r="A4" t="str">
            <v>02 Malines</v>
          </cell>
          <cell r="B4">
            <v>3653</v>
          </cell>
          <cell r="C4">
            <v>2.976331119892451</v>
          </cell>
        </row>
        <row r="5">
          <cell r="A5" t="str">
            <v>03 Turnhout</v>
          </cell>
          <cell r="B5">
            <v>5927</v>
          </cell>
          <cell r="C5">
            <v>4.829103352751864</v>
          </cell>
        </row>
        <row r="6">
          <cell r="A6" t="str">
            <v>04 Bruxelles-Capitale</v>
          </cell>
          <cell r="B6">
            <v>6959</v>
          </cell>
          <cell r="C6">
            <v>5.669939300118141</v>
          </cell>
        </row>
        <row r="7">
          <cell r="A7" t="str">
            <v>05 Hal-Vilvorde</v>
          </cell>
          <cell r="B7">
            <v>5195</v>
          </cell>
          <cell r="C7">
            <v>4.232696459852528</v>
          </cell>
        </row>
        <row r="8">
          <cell r="A8" t="str">
            <v>06 Louvain</v>
          </cell>
          <cell r="B8">
            <v>4540</v>
          </cell>
          <cell r="C8">
            <v>3.6990263575997067</v>
          </cell>
        </row>
        <row r="9">
          <cell r="A9" t="str">
            <v>07 Nivelles</v>
          </cell>
          <cell r="B9">
            <v>2695</v>
          </cell>
          <cell r="C9">
            <v>2.1957876726280197</v>
          </cell>
        </row>
        <row r="10">
          <cell r="A10" t="str">
            <v>08 Bruges</v>
          </cell>
          <cell r="B10">
            <v>3344</v>
          </cell>
          <cell r="C10">
            <v>2.7245691937915018</v>
          </cell>
        </row>
        <row r="11">
          <cell r="A11" t="str">
            <v>09 Dixmude</v>
          </cell>
          <cell r="B11">
            <v>818</v>
          </cell>
          <cell r="C11">
            <v>0.6664765551798592</v>
          </cell>
        </row>
        <row r="12">
          <cell r="A12" t="str">
            <v>10 Ypres</v>
          </cell>
          <cell r="B12">
            <v>1752</v>
          </cell>
          <cell r="C12">
            <v>1.4274656780869353</v>
          </cell>
        </row>
        <row r="13">
          <cell r="A13" t="str">
            <v>11 Courtrai</v>
          </cell>
          <cell r="B13">
            <v>4520</v>
          </cell>
          <cell r="C13">
            <v>3.6827310873019097</v>
          </cell>
        </row>
        <row r="14">
          <cell r="A14" t="str">
            <v>12 Ostende</v>
          </cell>
          <cell r="B14">
            <v>1886</v>
          </cell>
          <cell r="C14">
            <v>1.536643989082169</v>
          </cell>
        </row>
        <row r="15">
          <cell r="A15" t="str">
            <v>13 Roulers</v>
          </cell>
          <cell r="B15">
            <v>2620</v>
          </cell>
          <cell r="C15">
            <v>2.1346804090112843</v>
          </cell>
        </row>
        <row r="16">
          <cell r="A16" t="str">
            <v>14 Tielt</v>
          </cell>
          <cell r="B16">
            <v>1421</v>
          </cell>
          <cell r="C16">
            <v>1.1577789546584105</v>
          </cell>
        </row>
        <row r="17">
          <cell r="A17" t="str">
            <v>15 Furnes</v>
          </cell>
          <cell r="B17">
            <v>615</v>
          </cell>
          <cell r="C17">
            <v>0.501079561657229</v>
          </cell>
        </row>
        <row r="18">
          <cell r="A18" t="str">
            <v>16 Alost</v>
          </cell>
          <cell r="B18">
            <v>3303</v>
          </cell>
          <cell r="C18">
            <v>2.69116388968102</v>
          </cell>
        </row>
        <row r="19">
          <cell r="A19" t="str">
            <v>17 Termonde</v>
          </cell>
          <cell r="B19">
            <v>2508</v>
          </cell>
          <cell r="C19">
            <v>2.0434268953436265</v>
          </cell>
        </row>
        <row r="20">
          <cell r="A20" t="str">
            <v>18 Eeklo</v>
          </cell>
          <cell r="B20">
            <v>1259</v>
          </cell>
          <cell r="C20">
            <v>1.0257872652462623</v>
          </cell>
        </row>
        <row r="21">
          <cell r="A21" t="str">
            <v>19 Gand</v>
          </cell>
          <cell r="B21">
            <v>5949</v>
          </cell>
          <cell r="C21">
            <v>4.847028150079439</v>
          </cell>
        </row>
        <row r="22">
          <cell r="A22" t="str">
            <v>20 Audenarde</v>
          </cell>
          <cell r="B22">
            <v>1681</v>
          </cell>
          <cell r="C22">
            <v>1.3696174685297593</v>
          </cell>
        </row>
        <row r="23">
          <cell r="A23" t="str">
            <v>21 Saint-Nicolas</v>
          </cell>
          <cell r="B23">
            <v>3338</v>
          </cell>
          <cell r="C23">
            <v>2.719680612702163</v>
          </cell>
        </row>
        <row r="24">
          <cell r="A24" t="str">
            <v>22 Ath</v>
          </cell>
          <cell r="B24">
            <v>949</v>
          </cell>
          <cell r="C24">
            <v>0.7732105756304233</v>
          </cell>
        </row>
        <row r="25">
          <cell r="A25" t="str">
            <v>23 Charlerloi</v>
          </cell>
          <cell r="B25">
            <v>4293</v>
          </cell>
          <cell r="C25">
            <v>3.497779769421925</v>
          </cell>
        </row>
        <row r="26">
          <cell r="A26" t="str">
            <v>24 Mons</v>
          </cell>
          <cell r="B26">
            <v>2232</v>
          </cell>
          <cell r="C26">
            <v>1.8185521652340406</v>
          </cell>
        </row>
        <row r="27">
          <cell r="A27" t="str">
            <v>25 Mouscron</v>
          </cell>
          <cell r="B27">
            <v>1248</v>
          </cell>
          <cell r="C27">
            <v>1.0168248665824744</v>
          </cell>
        </row>
        <row r="28">
          <cell r="A28" t="str">
            <v>26 Soignies</v>
          </cell>
          <cell r="B28">
            <v>1909</v>
          </cell>
          <cell r="C28">
            <v>1.5553835499246345</v>
          </cell>
        </row>
        <row r="29">
          <cell r="A29" t="str">
            <v>27 Thuin</v>
          </cell>
          <cell r="B29">
            <v>1483</v>
          </cell>
          <cell r="C29">
            <v>1.2082942925815783</v>
          </cell>
        </row>
        <row r="30">
          <cell r="A30" t="str">
            <v>28 Tournai</v>
          </cell>
          <cell r="B30">
            <v>1655</v>
          </cell>
          <cell r="C30">
            <v>1.3484336171426243</v>
          </cell>
        </row>
        <row r="31">
          <cell r="A31" t="str">
            <v>29 Huy</v>
          </cell>
          <cell r="B31">
            <v>1141</v>
          </cell>
          <cell r="C31">
            <v>0.9296451704892655</v>
          </cell>
        </row>
        <row r="32">
          <cell r="A32" t="str">
            <v>30 Liège</v>
          </cell>
          <cell r="B32">
            <v>6668</v>
          </cell>
          <cell r="C32">
            <v>5.432843117285207</v>
          </cell>
        </row>
        <row r="33">
          <cell r="A33" t="str">
            <v>31 Verviers</v>
          </cell>
          <cell r="B33">
            <v>3113</v>
          </cell>
          <cell r="C33">
            <v>2.5363588218519575</v>
          </cell>
        </row>
        <row r="34">
          <cell r="A34" t="str">
            <v>32 Waremme</v>
          </cell>
          <cell r="B34">
            <v>804</v>
          </cell>
          <cell r="C34">
            <v>0.6550698659714018</v>
          </cell>
        </row>
        <row r="35">
          <cell r="A35" t="str">
            <v>33 Hasselt</v>
          </cell>
          <cell r="B35">
            <v>4844</v>
          </cell>
          <cell r="C35">
            <v>3.946714466126207</v>
          </cell>
        </row>
        <row r="36">
          <cell r="A36" t="str">
            <v>34 Maaseik</v>
          </cell>
          <cell r="B36">
            <v>3168</v>
          </cell>
          <cell r="C36">
            <v>2.5811708151708967</v>
          </cell>
        </row>
        <row r="37">
          <cell r="A37" t="str">
            <v>35 Tongres</v>
          </cell>
          <cell r="B37">
            <v>2139</v>
          </cell>
          <cell r="C37">
            <v>1.742779158349289</v>
          </cell>
        </row>
        <row r="38">
          <cell r="A38" t="str">
            <v>36 Arlon</v>
          </cell>
          <cell r="B38">
            <v>159</v>
          </cell>
          <cell r="C38">
            <v>0.1295473988674787</v>
          </cell>
        </row>
        <row r="39">
          <cell r="A39" t="str">
            <v>37 Bastogne</v>
          </cell>
          <cell r="B39">
            <v>312</v>
          </cell>
          <cell r="C39">
            <v>0.2542062166456186</v>
          </cell>
        </row>
        <row r="40">
          <cell r="A40" t="str">
            <v>38 Marche-en-Famenne</v>
          </cell>
          <cell r="B40">
            <v>618</v>
          </cell>
          <cell r="C40">
            <v>0.5035238522018983</v>
          </cell>
        </row>
        <row r="41">
          <cell r="A41" t="str">
            <v>39 Neufchâteau</v>
          </cell>
          <cell r="B41">
            <v>503</v>
          </cell>
          <cell r="C41">
            <v>0.409826047989571</v>
          </cell>
        </row>
        <row r="42">
          <cell r="A42" t="str">
            <v>40 Virton</v>
          </cell>
          <cell r="B42">
            <v>291</v>
          </cell>
          <cell r="C42">
            <v>0.23709618283293274</v>
          </cell>
        </row>
        <row r="43">
          <cell r="A43" t="str">
            <v>41 Dinant</v>
          </cell>
          <cell r="B43">
            <v>1293</v>
          </cell>
          <cell r="C43">
            <v>1.0534892247525156</v>
          </cell>
        </row>
        <row r="44">
          <cell r="A44" t="str">
            <v>42 Namur</v>
          </cell>
          <cell r="B44">
            <v>3027</v>
          </cell>
          <cell r="C44">
            <v>2.4662891595714345</v>
          </cell>
        </row>
        <row r="45">
          <cell r="A45" t="str">
            <v>43 Philippeville</v>
          </cell>
          <cell r="B45">
            <v>652</v>
          </cell>
          <cell r="C45">
            <v>0.5312258117081518</v>
          </cell>
        </row>
        <row r="46">
          <cell r="A46" t="str">
            <v>Autre</v>
          </cell>
          <cell r="B46">
            <v>209</v>
          </cell>
          <cell r="C46">
            <v>0.17028557461196886</v>
          </cell>
        </row>
        <row r="47">
          <cell r="A47" t="str">
            <v>Résidence inconnue- nationalité belge</v>
          </cell>
          <cell r="B47">
            <v>1268</v>
          </cell>
          <cell r="C47">
            <v>1.0331201368802705</v>
          </cell>
        </row>
        <row r="48">
          <cell r="A48" t="str">
            <v>Résidence inconnue- nationalité étrangère</v>
          </cell>
          <cell r="B48">
            <v>3321</v>
          </cell>
          <cell r="C48">
            <v>2.705829632949036</v>
          </cell>
        </row>
        <row r="49">
          <cell r="A49" t="str">
            <v>Total</v>
          </cell>
          <cell r="B49">
            <v>122735</v>
          </cell>
          <cell r="C49">
            <v>100</v>
          </cell>
        </row>
        <row r="54">
          <cell r="A54" t="str">
            <v>01 Anvers</v>
          </cell>
          <cell r="B54">
            <v>5144</v>
          </cell>
          <cell r="C54">
            <v>9.817168594221155</v>
          </cell>
          <cell r="D54">
            <v>5209</v>
          </cell>
          <cell r="E54">
            <v>8.879380880949133</v>
          </cell>
          <cell r="F54">
            <v>1088</v>
          </cell>
          <cell r="G54">
            <v>9.384973691020443</v>
          </cell>
          <cell r="H54">
            <v>12</v>
          </cell>
          <cell r="I54">
            <v>14.814814814814813</v>
          </cell>
          <cell r="J54">
            <v>11453</v>
          </cell>
          <cell r="K54">
            <v>9.331486536032916</v>
          </cell>
        </row>
        <row r="55">
          <cell r="A55" t="str">
            <v>02 Malines</v>
          </cell>
          <cell r="B55">
            <v>1648</v>
          </cell>
          <cell r="C55">
            <v>3.145158212145502</v>
          </cell>
          <cell r="D55">
            <v>1690</v>
          </cell>
          <cell r="E55">
            <v>2.880812764216555</v>
          </cell>
          <cell r="F55">
            <v>314</v>
          </cell>
          <cell r="G55">
            <v>2.708531010092297</v>
          </cell>
          <cell r="H55">
            <v>1</v>
          </cell>
          <cell r="I55">
            <v>1.2345679012345678</v>
          </cell>
          <cell r="J55">
            <v>3653</v>
          </cell>
          <cell r="K55">
            <v>2.976331119892451</v>
          </cell>
        </row>
        <row r="56">
          <cell r="A56" t="str">
            <v>03 Turnhout</v>
          </cell>
          <cell r="B56">
            <v>2437</v>
          </cell>
          <cell r="C56">
            <v>4.650940875605939</v>
          </cell>
          <cell r="D56">
            <v>2940</v>
          </cell>
          <cell r="E56">
            <v>5.0115914359743625</v>
          </cell>
          <cell r="F56">
            <v>545</v>
          </cell>
          <cell r="G56">
            <v>4.701112740446821</v>
          </cell>
          <cell r="H56">
            <v>5</v>
          </cell>
          <cell r="I56">
            <v>6.172839506172839</v>
          </cell>
          <cell r="J56">
            <v>5927</v>
          </cell>
          <cell r="K56">
            <v>4.829103352751864</v>
          </cell>
        </row>
        <row r="57">
          <cell r="A57" t="str">
            <v>04 Bruxelles-Capitale</v>
          </cell>
          <cell r="B57">
            <v>2970</v>
          </cell>
          <cell r="C57">
            <v>5.668155273102027</v>
          </cell>
          <cell r="D57">
            <v>3150</v>
          </cell>
          <cell r="E57">
            <v>5.369562252829674</v>
          </cell>
          <cell r="F57">
            <v>836</v>
          </cell>
          <cell r="G57">
            <v>7.211248166997326</v>
          </cell>
          <cell r="H57">
            <v>3</v>
          </cell>
          <cell r="I57">
            <v>3.7037037037037033</v>
          </cell>
          <cell r="J57">
            <v>6959</v>
          </cell>
          <cell r="K57">
            <v>5.669939300118141</v>
          </cell>
        </row>
        <row r="58">
          <cell r="A58" t="str">
            <v>05 Hal-Vilvorde</v>
          </cell>
          <cell r="B58">
            <v>2324</v>
          </cell>
          <cell r="C58">
            <v>4.435283789457613</v>
          </cell>
          <cell r="D58">
            <v>2323</v>
          </cell>
          <cell r="E58">
            <v>3.959839083594709</v>
          </cell>
          <cell r="F58">
            <v>543</v>
          </cell>
          <cell r="G58">
            <v>4.683860950573622</v>
          </cell>
          <cell r="H58">
            <v>5</v>
          </cell>
          <cell r="I58">
            <v>6.172839506172839</v>
          </cell>
          <cell r="J58">
            <v>5195</v>
          </cell>
          <cell r="K58">
            <v>4.232696459852528</v>
          </cell>
        </row>
        <row r="59">
          <cell r="A59" t="str">
            <v>06 Louvain</v>
          </cell>
          <cell r="B59">
            <v>2188</v>
          </cell>
          <cell r="C59">
            <v>4.175731898164052</v>
          </cell>
          <cell r="D59">
            <v>1977</v>
          </cell>
          <cell r="E59">
            <v>3.3700395472521483</v>
          </cell>
          <cell r="F59">
            <v>371</v>
          </cell>
          <cell r="G59">
            <v>3.200207021478478</v>
          </cell>
          <cell r="H59">
            <v>4</v>
          </cell>
          <cell r="I59">
            <v>4.938271604938271</v>
          </cell>
          <cell r="J59">
            <v>4540</v>
          </cell>
          <cell r="K59">
            <v>3.6990263575997067</v>
          </cell>
        </row>
        <row r="60">
          <cell r="A60" t="str">
            <v>07 Nivelles</v>
          </cell>
          <cell r="B60">
            <v>1176</v>
          </cell>
          <cell r="C60">
            <v>2.244360471773732</v>
          </cell>
          <cell r="D60">
            <v>1244</v>
          </cell>
          <cell r="E60">
            <v>2.12055093413337</v>
          </cell>
          <cell r="F60">
            <v>275</v>
          </cell>
          <cell r="G60">
            <v>2.37212110756491</v>
          </cell>
          <cell r="H60">
            <v>0</v>
          </cell>
          <cell r="I60">
            <v>0</v>
          </cell>
          <cell r="J60">
            <v>2695</v>
          </cell>
          <cell r="K60">
            <v>2.1957876726280197</v>
          </cell>
        </row>
        <row r="61">
          <cell r="A61" t="str">
            <v>08 Bruges</v>
          </cell>
          <cell r="B61">
            <v>1529</v>
          </cell>
          <cell r="C61">
            <v>2.918050307263636</v>
          </cell>
          <cell r="D61">
            <v>1521</v>
          </cell>
          <cell r="E61">
            <v>2.5927314877948997</v>
          </cell>
          <cell r="F61">
            <v>291</v>
          </cell>
          <cell r="G61">
            <v>2.5101354265505047</v>
          </cell>
          <cell r="H61">
            <v>4</v>
          </cell>
          <cell r="I61">
            <v>4.938271604938271</v>
          </cell>
          <cell r="J61">
            <v>3344</v>
          </cell>
          <cell r="K61">
            <v>2.7245691937915018</v>
          </cell>
        </row>
        <row r="62">
          <cell r="A62" t="str">
            <v>09 Dixmude</v>
          </cell>
          <cell r="B62">
            <v>371</v>
          </cell>
          <cell r="C62">
            <v>0.7080422916905227</v>
          </cell>
          <cell r="D62">
            <v>391</v>
          </cell>
          <cell r="E62">
            <v>0.6665075685258421</v>
          </cell>
          <cell r="F62">
            <v>56</v>
          </cell>
          <cell r="G62">
            <v>0.4830501164495816</v>
          </cell>
          <cell r="H62">
            <v>0</v>
          </cell>
          <cell r="I62">
            <v>0</v>
          </cell>
          <cell r="J62">
            <v>818</v>
          </cell>
          <cell r="K62">
            <v>0.6664765551798592</v>
          </cell>
        </row>
        <row r="63">
          <cell r="A63" t="str">
            <v>10 Ypres</v>
          </cell>
          <cell r="B63">
            <v>802</v>
          </cell>
          <cell r="C63">
            <v>1.5305927707164395</v>
          </cell>
          <cell r="D63">
            <v>835</v>
          </cell>
          <cell r="E63">
            <v>1.423360152734215</v>
          </cell>
          <cell r="F63">
            <v>114</v>
          </cell>
          <cell r="G63">
            <v>0.9833520227723627</v>
          </cell>
          <cell r="H63">
            <v>1</v>
          </cell>
          <cell r="I63">
            <v>1.2345679012345678</v>
          </cell>
          <cell r="J63">
            <v>1752</v>
          </cell>
          <cell r="K63">
            <v>1.4274656780869353</v>
          </cell>
        </row>
        <row r="64">
          <cell r="A64" t="str">
            <v>11 Courtrai</v>
          </cell>
          <cell r="B64">
            <v>1971</v>
          </cell>
          <cell r="C64">
            <v>3.761593953967709</v>
          </cell>
          <cell r="D64">
            <v>2166</v>
          </cell>
          <cell r="E64">
            <v>3.692213282421928</v>
          </cell>
          <cell r="F64">
            <v>382</v>
          </cell>
          <cell r="G64">
            <v>3.2950918657810746</v>
          </cell>
          <cell r="H64">
            <v>1</v>
          </cell>
          <cell r="I64">
            <v>1.2345679012345678</v>
          </cell>
          <cell r="J64">
            <v>4520</v>
          </cell>
          <cell r="K64">
            <v>3.6827310873019097</v>
          </cell>
        </row>
        <row r="65">
          <cell r="A65" t="str">
            <v>12 Ostende</v>
          </cell>
          <cell r="B65">
            <v>826</v>
          </cell>
          <cell r="C65">
            <v>1.5763960456505972</v>
          </cell>
          <cell r="D65">
            <v>947</v>
          </cell>
          <cell r="E65">
            <v>1.6142779217237149</v>
          </cell>
          <cell r="F65">
            <v>110</v>
          </cell>
          <cell r="G65">
            <v>0.9488484430259638</v>
          </cell>
          <cell r="H65">
            <v>3</v>
          </cell>
          <cell r="I65">
            <v>3.7037037037037033</v>
          </cell>
          <cell r="J65">
            <v>1886</v>
          </cell>
          <cell r="K65">
            <v>1.536643989082169</v>
          </cell>
        </row>
        <row r="66">
          <cell r="A66" t="str">
            <v>13 Roulers</v>
          </cell>
          <cell r="B66">
            <v>1305</v>
          </cell>
          <cell r="C66">
            <v>2.49055307454483</v>
          </cell>
          <cell r="D66">
            <v>1130</v>
          </cell>
          <cell r="E66">
            <v>1.9262239192690576</v>
          </cell>
          <cell r="F66">
            <v>185</v>
          </cell>
          <cell r="G66">
            <v>1.5957905632709393</v>
          </cell>
          <cell r="H66">
            <v>0</v>
          </cell>
          <cell r="I66">
            <v>0</v>
          </cell>
          <cell r="J66">
            <v>2620</v>
          </cell>
          <cell r="K66">
            <v>2.1346804090112843</v>
          </cell>
        </row>
        <row r="67">
          <cell r="A67" t="str">
            <v>14 Tielt</v>
          </cell>
          <cell r="B67">
            <v>618</v>
          </cell>
          <cell r="C67">
            <v>1.1794343295545633</v>
          </cell>
          <cell r="D67">
            <v>664</v>
          </cell>
          <cell r="E67">
            <v>1.1318696304377474</v>
          </cell>
          <cell r="F67">
            <v>139</v>
          </cell>
          <cell r="G67">
            <v>1.1989993961873546</v>
          </cell>
          <cell r="H67">
            <v>0</v>
          </cell>
          <cell r="I67">
            <v>0</v>
          </cell>
          <cell r="J67">
            <v>1421</v>
          </cell>
          <cell r="K67">
            <v>1.1577789546584105</v>
          </cell>
        </row>
        <row r="68">
          <cell r="A68" t="str">
            <v>15 Furnes</v>
          </cell>
          <cell r="B68">
            <v>296</v>
          </cell>
          <cell r="C68">
            <v>0.5649070575212795</v>
          </cell>
          <cell r="D68">
            <v>277</v>
          </cell>
          <cell r="E68">
            <v>0.47218055366153</v>
          </cell>
          <cell r="F68">
            <v>40</v>
          </cell>
          <cell r="G68">
            <v>0.3450357974639868</v>
          </cell>
          <cell r="H68">
            <v>2</v>
          </cell>
          <cell r="I68">
            <v>2.4691358024691357</v>
          </cell>
          <cell r="J68">
            <v>615</v>
          </cell>
          <cell r="K68">
            <v>0.501079561657229</v>
          </cell>
        </row>
        <row r="69">
          <cell r="A69" t="str">
            <v>16 Alost</v>
          </cell>
          <cell r="B69">
            <v>1401</v>
          </cell>
          <cell r="C69">
            <v>2.6737661742814613</v>
          </cell>
          <cell r="D69">
            <v>1574</v>
          </cell>
          <cell r="E69">
            <v>2.6830765034774307</v>
          </cell>
          <cell r="F69">
            <v>325</v>
          </cell>
          <cell r="G69">
            <v>2.8034158543948933</v>
          </cell>
          <cell r="H69">
            <v>3</v>
          </cell>
          <cell r="I69">
            <v>3.7037037037037033</v>
          </cell>
          <cell r="J69">
            <v>3303</v>
          </cell>
          <cell r="K69">
            <v>2.69116388968102</v>
          </cell>
        </row>
        <row r="70">
          <cell r="A70" t="str">
            <v>17 Termonde</v>
          </cell>
          <cell r="B70">
            <v>1115</v>
          </cell>
          <cell r="C70">
            <v>2.1279438146494143</v>
          </cell>
          <cell r="D70">
            <v>1156</v>
          </cell>
          <cell r="E70">
            <v>1.97054411564162</v>
          </cell>
          <cell r="F70">
            <v>237</v>
          </cell>
          <cell r="G70">
            <v>2.0443370999741224</v>
          </cell>
          <cell r="H70">
            <v>0</v>
          </cell>
          <cell r="I70">
            <v>0</v>
          </cell>
          <cell r="J70">
            <v>2508</v>
          </cell>
          <cell r="K70">
            <v>2.0434268953436265</v>
          </cell>
        </row>
        <row r="71">
          <cell r="A71" t="str">
            <v>18 Eeklo</v>
          </cell>
          <cell r="B71">
            <v>562</v>
          </cell>
          <cell r="C71">
            <v>1.0725600213748616</v>
          </cell>
          <cell r="D71">
            <v>589</v>
          </cell>
          <cell r="E71">
            <v>1.0040229101322788</v>
          </cell>
          <cell r="F71">
            <v>107</v>
          </cell>
          <cell r="G71">
            <v>0.9229707582161649</v>
          </cell>
          <cell r="H71">
            <v>1</v>
          </cell>
          <cell r="I71">
            <v>1.2345679012345678</v>
          </cell>
          <cell r="J71">
            <v>1259</v>
          </cell>
          <cell r="K71">
            <v>1.0257872652462623</v>
          </cell>
        </row>
        <row r="72">
          <cell r="A72" t="str">
            <v>19 Gand</v>
          </cell>
          <cell r="B72">
            <v>2825</v>
          </cell>
          <cell r="C72">
            <v>5.391427153708156</v>
          </cell>
          <cell r="D72">
            <v>2666</v>
          </cell>
          <cell r="E72">
            <v>4.544524751125051</v>
          </cell>
          <cell r="F72">
            <v>454</v>
          </cell>
          <cell r="G72">
            <v>3.916156301216251</v>
          </cell>
          <cell r="H72">
            <v>4</v>
          </cell>
          <cell r="I72">
            <v>4.938271604938271</v>
          </cell>
          <cell r="J72">
            <v>5949</v>
          </cell>
          <cell r="K72">
            <v>4.847028150079439</v>
          </cell>
        </row>
        <row r="73">
          <cell r="A73" t="str">
            <v>20 Audenarde</v>
          </cell>
          <cell r="B73">
            <v>730</v>
          </cell>
          <cell r="C73">
            <v>1.3931829459139662</v>
          </cell>
          <cell r="D73">
            <v>830</v>
          </cell>
          <cell r="E73">
            <v>1.414837038047184</v>
          </cell>
          <cell r="F73">
            <v>120</v>
          </cell>
          <cell r="G73">
            <v>1.0351073923919607</v>
          </cell>
          <cell r="H73">
            <v>1</v>
          </cell>
          <cell r="I73">
            <v>1.2345679012345678</v>
          </cell>
          <cell r="J73">
            <v>1681</v>
          </cell>
          <cell r="K73">
            <v>1.3696174685297593</v>
          </cell>
        </row>
        <row r="74">
          <cell r="A74" t="str">
            <v>21 Saint-Nicolas</v>
          </cell>
          <cell r="B74">
            <v>1445</v>
          </cell>
          <cell r="C74">
            <v>2.7577388449940834</v>
          </cell>
          <cell r="D74">
            <v>1552</v>
          </cell>
          <cell r="E74">
            <v>2.6455747988544935</v>
          </cell>
          <cell r="F74">
            <v>338</v>
          </cell>
          <cell r="G74">
            <v>2.915552488570689</v>
          </cell>
          <cell r="H74">
            <v>3</v>
          </cell>
          <cell r="I74">
            <v>3.7037037037037033</v>
          </cell>
          <cell r="J74">
            <v>3338</v>
          </cell>
          <cell r="K74">
            <v>2.719680612702163</v>
          </cell>
        </row>
        <row r="75">
          <cell r="A75" t="str">
            <v>22 Ath</v>
          </cell>
          <cell r="B75">
            <v>390</v>
          </cell>
          <cell r="C75">
            <v>0.7443032176800641</v>
          </cell>
          <cell r="D75">
            <v>467</v>
          </cell>
          <cell r="E75">
            <v>0.7960589117687168</v>
          </cell>
          <cell r="F75">
            <v>92</v>
          </cell>
          <cell r="G75">
            <v>0.7935823341671697</v>
          </cell>
          <cell r="H75">
            <v>0</v>
          </cell>
          <cell r="I75">
            <v>0</v>
          </cell>
          <cell r="J75">
            <v>949</v>
          </cell>
          <cell r="K75">
            <v>0.7732105756304233</v>
          </cell>
        </row>
        <row r="76">
          <cell r="A76" t="str">
            <v>23 Charlerloi</v>
          </cell>
          <cell r="B76">
            <v>1582</v>
          </cell>
          <cell r="C76">
            <v>3.0191992060765678</v>
          </cell>
          <cell r="D76">
            <v>2223</v>
          </cell>
          <cell r="E76">
            <v>3.789376789854084</v>
          </cell>
          <cell r="F76">
            <v>484</v>
          </cell>
          <cell r="G76">
            <v>4.174933149314242</v>
          </cell>
          <cell r="H76">
            <v>4</v>
          </cell>
          <cell r="I76">
            <v>4.938271604938271</v>
          </cell>
          <cell r="J76">
            <v>4293</v>
          </cell>
          <cell r="K76">
            <v>3.497779769421925</v>
          </cell>
        </row>
        <row r="77">
          <cell r="A77" t="str">
            <v>24 Mons</v>
          </cell>
          <cell r="B77">
            <v>855</v>
          </cell>
          <cell r="C77">
            <v>1.6317416695293714</v>
          </cell>
          <cell r="D77">
            <v>1117</v>
          </cell>
          <cell r="E77">
            <v>1.9040638210827763</v>
          </cell>
          <cell r="F77">
            <v>255</v>
          </cell>
          <cell r="G77">
            <v>2.1996032088329165</v>
          </cell>
          <cell r="H77">
            <v>5</v>
          </cell>
          <cell r="I77">
            <v>6.172839506172839</v>
          </cell>
          <cell r="J77">
            <v>2232</v>
          </cell>
          <cell r="K77">
            <v>1.8185521652340406</v>
          </cell>
        </row>
        <row r="78">
          <cell r="A78" t="str">
            <v>25 Mouscron</v>
          </cell>
          <cell r="B78">
            <v>413</v>
          </cell>
          <cell r="C78">
            <v>0.7881980228252986</v>
          </cell>
          <cell r="D78">
            <v>759</v>
          </cell>
          <cell r="E78">
            <v>1.2938088094913405</v>
          </cell>
          <cell r="F78">
            <v>76</v>
          </cell>
          <cell r="G78">
            <v>0.6555680151815751</v>
          </cell>
          <cell r="H78">
            <v>0</v>
          </cell>
          <cell r="I78">
            <v>0</v>
          </cell>
          <cell r="J78">
            <v>1248</v>
          </cell>
          <cell r="K78">
            <v>1.0168248665824744</v>
          </cell>
        </row>
        <row r="79">
          <cell r="A79" t="str">
            <v>26 Soignies</v>
          </cell>
          <cell r="B79">
            <v>712</v>
          </cell>
          <cell r="C79">
            <v>1.3588304897133476</v>
          </cell>
          <cell r="D79">
            <v>968</v>
          </cell>
          <cell r="E79">
            <v>1.650075003409246</v>
          </cell>
          <cell r="F79">
            <v>228</v>
          </cell>
          <cell r="G79">
            <v>1.9667040455447253</v>
          </cell>
          <cell r="H79">
            <v>1</v>
          </cell>
          <cell r="I79">
            <v>1.2345679012345678</v>
          </cell>
          <cell r="J79">
            <v>1909</v>
          </cell>
          <cell r="K79">
            <v>1.5553835499246345</v>
          </cell>
        </row>
        <row r="80">
          <cell r="A80" t="str">
            <v>27 Thuin</v>
          </cell>
          <cell r="B80">
            <v>581</v>
          </cell>
          <cell r="C80">
            <v>1.1088209473644033</v>
          </cell>
          <cell r="D80">
            <v>723</v>
          </cell>
          <cell r="E80">
            <v>1.2324423837447156</v>
          </cell>
          <cell r="F80">
            <v>177</v>
          </cell>
          <cell r="G80">
            <v>1.526783403778142</v>
          </cell>
          <cell r="H80">
            <v>2</v>
          </cell>
          <cell r="I80">
            <v>2.4691358024691357</v>
          </cell>
          <cell r="J80">
            <v>1483</v>
          </cell>
          <cell r="K80">
            <v>1.2082942925815783</v>
          </cell>
        </row>
        <row r="81">
          <cell r="A81" t="str">
            <v>28 Tournai</v>
          </cell>
          <cell r="B81">
            <v>650</v>
          </cell>
          <cell r="C81">
            <v>1.2405053628001068</v>
          </cell>
          <cell r="D81">
            <v>864</v>
          </cell>
          <cell r="E81">
            <v>1.4727942179189963</v>
          </cell>
          <cell r="F81">
            <v>138</v>
          </cell>
          <cell r="G81">
            <v>1.1903735012507548</v>
          </cell>
          <cell r="H81">
            <v>3</v>
          </cell>
          <cell r="I81">
            <v>3.7037037037037033</v>
          </cell>
          <cell r="J81">
            <v>1655</v>
          </cell>
          <cell r="K81">
            <v>1.3484336171426243</v>
          </cell>
        </row>
        <row r="82">
          <cell r="A82" t="str">
            <v>29 Huy</v>
          </cell>
          <cell r="B82">
            <v>472</v>
          </cell>
          <cell r="C82">
            <v>0.9007977403717699</v>
          </cell>
          <cell r="D82">
            <v>556</v>
          </cell>
          <cell r="E82">
            <v>0.9477703531978725</v>
          </cell>
          <cell r="F82">
            <v>113</v>
          </cell>
          <cell r="G82">
            <v>0.9747261278357631</v>
          </cell>
          <cell r="H82">
            <v>0</v>
          </cell>
          <cell r="I82">
            <v>0</v>
          </cell>
          <cell r="J82">
            <v>1141</v>
          </cell>
          <cell r="K82">
            <v>0.9296451704892655</v>
          </cell>
        </row>
        <row r="83">
          <cell r="A83" t="str">
            <v>30 Liège</v>
          </cell>
          <cell r="B83">
            <v>2781</v>
          </cell>
          <cell r="C83">
            <v>5.307454482995535</v>
          </cell>
          <cell r="D83">
            <v>3149</v>
          </cell>
          <cell r="E83">
            <v>5.367857629892268</v>
          </cell>
          <cell r="F83">
            <v>738</v>
          </cell>
          <cell r="G83">
            <v>6.365910463210558</v>
          </cell>
          <cell r="H83">
            <v>0</v>
          </cell>
          <cell r="I83">
            <v>0</v>
          </cell>
          <cell r="J83">
            <v>6668</v>
          </cell>
          <cell r="K83">
            <v>5.432843117285207</v>
          </cell>
        </row>
        <row r="84">
          <cell r="A84" t="str">
            <v>31 Verviers</v>
          </cell>
          <cell r="B84">
            <v>1140</v>
          </cell>
          <cell r="C84">
            <v>2.1756555593724953</v>
          </cell>
          <cell r="D84">
            <v>1582</v>
          </cell>
          <cell r="E84">
            <v>2.6967134869766807</v>
          </cell>
          <cell r="F84">
            <v>391</v>
          </cell>
          <cell r="G84">
            <v>3.3727249202104717</v>
          </cell>
          <cell r="H84">
            <v>0</v>
          </cell>
          <cell r="I84">
            <v>0</v>
          </cell>
          <cell r="J84">
            <v>3113</v>
          </cell>
          <cell r="K84">
            <v>2.5363588218519575</v>
          </cell>
        </row>
        <row r="85">
          <cell r="A85" t="str">
            <v>32 Waremme</v>
          </cell>
          <cell r="B85">
            <v>308</v>
          </cell>
          <cell r="C85">
            <v>0.5878086949883583</v>
          </cell>
          <cell r="D85">
            <v>392</v>
          </cell>
          <cell r="E85">
            <v>0.6682121914632484</v>
          </cell>
          <cell r="F85">
            <v>103</v>
          </cell>
          <cell r="G85">
            <v>0.8884671784697663</v>
          </cell>
          <cell r="H85">
            <v>1</v>
          </cell>
          <cell r="I85">
            <v>1.2345679012345678</v>
          </cell>
          <cell r="J85">
            <v>804</v>
          </cell>
          <cell r="K85">
            <v>0.6550698659714018</v>
          </cell>
        </row>
        <row r="86">
          <cell r="A86" t="str">
            <v>33 Hasselt</v>
          </cell>
          <cell r="B86">
            <v>2011</v>
          </cell>
          <cell r="C86">
            <v>3.837932745524638</v>
          </cell>
          <cell r="D86">
            <v>2441</v>
          </cell>
          <cell r="E86">
            <v>4.160984590208646</v>
          </cell>
          <cell r="F86">
            <v>390</v>
          </cell>
          <cell r="G86">
            <v>3.364099025273872</v>
          </cell>
          <cell r="H86">
            <v>2</v>
          </cell>
          <cell r="I86">
            <v>2.4691358024691357</v>
          </cell>
          <cell r="J86">
            <v>4844</v>
          </cell>
          <cell r="K86">
            <v>3.946714466126207</v>
          </cell>
        </row>
        <row r="87">
          <cell r="A87" t="str">
            <v>34 Maaseik</v>
          </cell>
          <cell r="B87">
            <v>1288</v>
          </cell>
          <cell r="C87">
            <v>2.458109088133135</v>
          </cell>
          <cell r="D87">
            <v>1630</v>
          </cell>
          <cell r="E87">
            <v>2.7785353879721804</v>
          </cell>
          <cell r="F87">
            <v>249</v>
          </cell>
          <cell r="G87">
            <v>2.147847839213318</v>
          </cell>
          <cell r="H87">
            <v>1</v>
          </cell>
          <cell r="I87">
            <v>1.2345679012345678</v>
          </cell>
          <cell r="J87">
            <v>3168</v>
          </cell>
          <cell r="K87">
            <v>2.5811708151708967</v>
          </cell>
        </row>
        <row r="88">
          <cell r="A88" t="str">
            <v>35 Tongres</v>
          </cell>
          <cell r="B88">
            <v>853</v>
          </cell>
          <cell r="C88">
            <v>1.6279247299515247</v>
          </cell>
          <cell r="D88">
            <v>1096</v>
          </cell>
          <cell r="E88">
            <v>1.8682667393972452</v>
          </cell>
          <cell r="F88">
            <v>190</v>
          </cell>
          <cell r="G88">
            <v>1.6389200379539381</v>
          </cell>
          <cell r="H88">
            <v>0</v>
          </cell>
          <cell r="I88">
            <v>0</v>
          </cell>
          <cell r="J88">
            <v>2139</v>
          </cell>
          <cell r="K88">
            <v>1.742779158349289</v>
          </cell>
        </row>
        <row r="89">
          <cell r="A89" t="str">
            <v>36 Arlon</v>
          </cell>
          <cell r="B89">
            <v>80</v>
          </cell>
          <cell r="C89">
            <v>0.15267758311385932</v>
          </cell>
          <cell r="D89">
            <v>66</v>
          </cell>
          <cell r="E89">
            <v>0.11250511386881222</v>
          </cell>
          <cell r="F89">
            <v>13</v>
          </cell>
          <cell r="G89">
            <v>0.11213663417579572</v>
          </cell>
          <cell r="H89">
            <v>0</v>
          </cell>
          <cell r="I89">
            <v>0</v>
          </cell>
          <cell r="J89">
            <v>159</v>
          </cell>
          <cell r="K89">
            <v>0.1295473988674787</v>
          </cell>
        </row>
        <row r="90">
          <cell r="A90" t="str">
            <v>37 Bastogne</v>
          </cell>
          <cell r="B90">
            <v>103</v>
          </cell>
          <cell r="C90">
            <v>0.19657238825909387</v>
          </cell>
          <cell r="D90">
            <v>179</v>
          </cell>
          <cell r="E90">
            <v>0.305127505795718</v>
          </cell>
          <cell r="F90">
            <v>29</v>
          </cell>
          <cell r="G90">
            <v>0.2501509531613905</v>
          </cell>
          <cell r="H90">
            <v>1</v>
          </cell>
          <cell r="I90">
            <v>1.2345679012345678</v>
          </cell>
          <cell r="J90">
            <v>312</v>
          </cell>
          <cell r="K90">
            <v>0.2542062166456186</v>
          </cell>
        </row>
        <row r="91">
          <cell r="A91" t="str">
            <v>38 Marche-en-Famenne</v>
          </cell>
          <cell r="B91">
            <v>225</v>
          </cell>
          <cell r="C91">
            <v>0.4294057025077293</v>
          </cell>
          <cell r="D91">
            <v>346</v>
          </cell>
          <cell r="E91">
            <v>0.589799536342561</v>
          </cell>
          <cell r="F91">
            <v>47</v>
          </cell>
          <cell r="G91">
            <v>0.4054170620201846</v>
          </cell>
          <cell r="H91">
            <v>0</v>
          </cell>
          <cell r="I91">
            <v>0</v>
          </cell>
          <cell r="J91">
            <v>618</v>
          </cell>
          <cell r="K91">
            <v>0.5035238522018983</v>
          </cell>
        </row>
        <row r="92">
          <cell r="A92" t="str">
            <v>39 Neufchâteau</v>
          </cell>
          <cell r="B92">
            <v>168</v>
          </cell>
          <cell r="C92">
            <v>0.3206229245391045</v>
          </cell>
          <cell r="D92">
            <v>279</v>
          </cell>
          <cell r="E92">
            <v>0.47558979953634256</v>
          </cell>
          <cell r="F92">
            <v>56</v>
          </cell>
          <cell r="G92">
            <v>0.4830501164495816</v>
          </cell>
          <cell r="H92">
            <v>0</v>
          </cell>
          <cell r="I92">
            <v>0</v>
          </cell>
          <cell r="J92">
            <v>503</v>
          </cell>
          <cell r="K92">
            <v>0.409826047989571</v>
          </cell>
        </row>
        <row r="93">
          <cell r="A93" t="str">
            <v>40 Virton</v>
          </cell>
          <cell r="B93">
            <v>119</v>
          </cell>
          <cell r="C93">
            <v>0.22710790488186572</v>
          </cell>
          <cell r="D93">
            <v>142</v>
          </cell>
          <cell r="E93">
            <v>0.2420564571116869</v>
          </cell>
          <cell r="F93">
            <v>29</v>
          </cell>
          <cell r="G93">
            <v>0.2501509531613905</v>
          </cell>
          <cell r="H93">
            <v>1</v>
          </cell>
          <cell r="I93">
            <v>1.2345679012345678</v>
          </cell>
          <cell r="J93">
            <v>291</v>
          </cell>
          <cell r="K93">
            <v>0.23709618283293274</v>
          </cell>
        </row>
        <row r="94">
          <cell r="A94" t="str">
            <v>41 Dinant</v>
          </cell>
          <cell r="B94">
            <v>504</v>
          </cell>
          <cell r="C94">
            <v>0.9618687736173137</v>
          </cell>
          <cell r="D94">
            <v>664</v>
          </cell>
          <cell r="E94">
            <v>1.1318696304377474</v>
          </cell>
          <cell r="F94">
            <v>125</v>
          </cell>
          <cell r="G94">
            <v>1.078236867074959</v>
          </cell>
          <cell r="H94">
            <v>0</v>
          </cell>
          <cell r="I94">
            <v>0</v>
          </cell>
          <cell r="J94">
            <v>1293</v>
          </cell>
          <cell r="K94">
            <v>1.0534892247525156</v>
          </cell>
        </row>
        <row r="95">
          <cell r="A95" t="str">
            <v>42 Namur</v>
          </cell>
          <cell r="B95">
            <v>1229</v>
          </cell>
          <cell r="C95">
            <v>2.3455093705866634</v>
          </cell>
          <cell r="D95">
            <v>1472</v>
          </cell>
          <cell r="E95">
            <v>2.5092049638619938</v>
          </cell>
          <cell r="F95">
            <v>323</v>
          </cell>
          <cell r="G95">
            <v>2.786164064521694</v>
          </cell>
          <cell r="H95">
            <v>3</v>
          </cell>
          <cell r="I95">
            <v>3.7037037037037033</v>
          </cell>
          <cell r="J95">
            <v>3027</v>
          </cell>
          <cell r="K95">
            <v>2.4662891595714345</v>
          </cell>
        </row>
        <row r="96">
          <cell r="A96" t="str">
            <v>43 Philippeville</v>
          </cell>
          <cell r="B96">
            <v>228</v>
          </cell>
          <cell r="C96">
            <v>0.435131111874499</v>
          </cell>
          <cell r="D96">
            <v>350</v>
          </cell>
          <cell r="E96">
            <v>0.596618028092186</v>
          </cell>
          <cell r="F96">
            <v>74</v>
          </cell>
          <cell r="G96">
            <v>0.6383162253083757</v>
          </cell>
          <cell r="H96">
            <v>0</v>
          </cell>
          <cell r="I96">
            <v>0</v>
          </cell>
          <cell r="J96">
            <v>652</v>
          </cell>
          <cell r="K96">
            <v>0.5312258117081518</v>
          </cell>
        </row>
        <row r="97">
          <cell r="A97" t="str">
            <v>Autre</v>
          </cell>
          <cell r="B97">
            <v>202</v>
          </cell>
          <cell r="C97">
            <v>0.3855108973624948</v>
          </cell>
          <cell r="D97">
            <v>5</v>
          </cell>
          <cell r="E97">
            <v>0.008523114687031229</v>
          </cell>
          <cell r="F97">
            <v>2</v>
          </cell>
          <cell r="G97">
            <v>0.017251789873199343</v>
          </cell>
          <cell r="H97">
            <v>0</v>
          </cell>
          <cell r="I97">
            <v>0</v>
          </cell>
          <cell r="J97">
            <v>209</v>
          </cell>
          <cell r="K97">
            <v>0.17028557461196886</v>
          </cell>
        </row>
        <row r="98">
          <cell r="A98" t="str">
            <v>Résidence inconnue- nationalité belge</v>
          </cell>
          <cell r="B98">
            <v>483</v>
          </cell>
          <cell r="C98">
            <v>0.9217909080499256</v>
          </cell>
          <cell r="D98">
            <v>653</v>
          </cell>
          <cell r="E98">
            <v>1.1131187781262784</v>
          </cell>
          <cell r="F98">
            <v>131</v>
          </cell>
          <cell r="G98">
            <v>1.129992236694557</v>
          </cell>
          <cell r="H98">
            <v>1</v>
          </cell>
          <cell r="I98">
            <v>1.2345679012345678</v>
          </cell>
          <cell r="J98">
            <v>1268</v>
          </cell>
          <cell r="K98">
            <v>1.0331201368802705</v>
          </cell>
        </row>
        <row r="99">
          <cell r="A99" t="str">
            <v>Résidence inconnue- nationalité étrangère</v>
          </cell>
          <cell r="B99">
            <v>1338</v>
          </cell>
          <cell r="C99">
            <v>2.553532577579297</v>
          </cell>
          <cell r="D99">
            <v>1710</v>
          </cell>
          <cell r="E99">
            <v>2.9149052229646797</v>
          </cell>
          <cell r="F99">
            <v>270</v>
          </cell>
          <cell r="G99">
            <v>2.3289916328819116</v>
          </cell>
          <cell r="H99">
            <v>3</v>
          </cell>
          <cell r="I99">
            <v>3.7037037037037033</v>
          </cell>
          <cell r="J99">
            <v>3321</v>
          </cell>
          <cell r="K99">
            <v>2.705829632949036</v>
          </cell>
        </row>
        <row r="100">
          <cell r="A100" t="str">
            <v>Total</v>
          </cell>
          <cell r="B100">
            <v>52398</v>
          </cell>
          <cell r="C100">
            <v>100</v>
          </cell>
          <cell r="D100">
            <v>58664</v>
          </cell>
          <cell r="E100">
            <v>100</v>
          </cell>
          <cell r="F100">
            <v>11593</v>
          </cell>
          <cell r="G100">
            <v>100</v>
          </cell>
          <cell r="H100">
            <v>81</v>
          </cell>
          <cell r="I100">
            <v>100</v>
          </cell>
          <cell r="J100">
            <v>122735</v>
          </cell>
          <cell r="K100">
            <v>100</v>
          </cell>
        </row>
        <row r="106">
          <cell r="A106" t="str">
            <v>01 Anvers</v>
          </cell>
          <cell r="B106">
            <v>1872</v>
          </cell>
          <cell r="C106">
            <v>9.557847442050445</v>
          </cell>
          <cell r="D106">
            <v>1396</v>
          </cell>
          <cell r="E106">
            <v>8.17473795163085</v>
          </cell>
          <cell r="F106">
            <v>237</v>
          </cell>
          <cell r="G106">
            <v>8.025736539112767</v>
          </cell>
          <cell r="H106">
            <v>0</v>
          </cell>
          <cell r="I106">
            <v>0</v>
          </cell>
          <cell r="J106">
            <v>3505</v>
          </cell>
          <cell r="K106">
            <v>8.846765440823848</v>
          </cell>
          <cell r="L106">
            <v>3272</v>
          </cell>
          <cell r="M106">
            <v>9.971961477508229</v>
          </cell>
          <cell r="N106">
            <v>3813</v>
          </cell>
          <cell r="O106">
            <v>9.168730612931926</v>
          </cell>
          <cell r="P106">
            <v>851</v>
          </cell>
          <cell r="Q106">
            <v>9.849537037037038</v>
          </cell>
          <cell r="R106">
            <v>12</v>
          </cell>
          <cell r="S106">
            <v>15.384615384615385</v>
          </cell>
          <cell r="T106">
            <v>7948</v>
          </cell>
          <cell r="U106">
            <v>9.562539101977958</v>
          </cell>
          <cell r="V106">
            <v>11453</v>
          </cell>
          <cell r="W106">
            <v>9.331486536032916</v>
          </cell>
        </row>
        <row r="107">
          <cell r="A107" t="str">
            <v>02 Malines</v>
          </cell>
          <cell r="B107">
            <v>657</v>
          </cell>
          <cell r="C107">
            <v>3.354436842642704</v>
          </cell>
          <cell r="D107">
            <v>514</v>
          </cell>
          <cell r="E107">
            <v>3.009896351818235</v>
          </cell>
          <cell r="F107">
            <v>84</v>
          </cell>
          <cell r="G107">
            <v>2.8445648493057907</v>
          </cell>
          <cell r="H107">
            <v>0</v>
          </cell>
          <cell r="I107">
            <v>0</v>
          </cell>
          <cell r="J107">
            <v>1255</v>
          </cell>
          <cell r="K107">
            <v>3.167672076528938</v>
          </cell>
          <cell r="L107">
            <v>991</v>
          </cell>
          <cell r="M107">
            <v>3.0202364988418875</v>
          </cell>
          <cell r="N107">
            <v>1176</v>
          </cell>
          <cell r="O107">
            <v>2.82780676653762</v>
          </cell>
          <cell r="P107">
            <v>230</v>
          </cell>
          <cell r="Q107">
            <v>2.6620370370370368</v>
          </cell>
          <cell r="R107">
            <v>1</v>
          </cell>
          <cell r="S107">
            <v>1.282051282051282</v>
          </cell>
          <cell r="T107">
            <v>2398</v>
          </cell>
          <cell r="U107">
            <v>2.885124404446797</v>
          </cell>
          <cell r="V107">
            <v>3653</v>
          </cell>
          <cell r="W107">
            <v>2.976331119892451</v>
          </cell>
        </row>
        <row r="108">
          <cell r="A108" t="str">
            <v>03 Turnhout</v>
          </cell>
          <cell r="B108">
            <v>868</v>
          </cell>
          <cell r="C108">
            <v>4.431736954967834</v>
          </cell>
          <cell r="D108">
            <v>921</v>
          </cell>
          <cell r="E108">
            <v>5.393218949464192</v>
          </cell>
          <cell r="F108">
            <v>151</v>
          </cell>
          <cell r="G108">
            <v>5.113443955299695</v>
          </cell>
          <cell r="H108">
            <v>0</v>
          </cell>
          <cell r="I108">
            <v>0</v>
          </cell>
          <cell r="J108">
            <v>1940</v>
          </cell>
          <cell r="K108">
            <v>4.896640500769832</v>
          </cell>
          <cell r="L108">
            <v>1569</v>
          </cell>
          <cell r="M108">
            <v>4.781787151042302</v>
          </cell>
          <cell r="N108">
            <v>2019</v>
          </cell>
          <cell r="O108">
            <v>4.854882535407699</v>
          </cell>
          <cell r="P108">
            <v>394</v>
          </cell>
          <cell r="Q108">
            <v>4.560185185185185</v>
          </cell>
          <cell r="R108">
            <v>5</v>
          </cell>
          <cell r="S108">
            <v>6.41025641025641</v>
          </cell>
          <cell r="T108">
            <v>3987</v>
          </cell>
          <cell r="U108">
            <v>4.796910342172386</v>
          </cell>
          <cell r="V108">
            <v>5927</v>
          </cell>
          <cell r="W108">
            <v>4.829103352751864</v>
          </cell>
        </row>
        <row r="109">
          <cell r="A109" t="str">
            <v>04 Bruxelles-Capitale</v>
          </cell>
          <cell r="B109">
            <v>1262</v>
          </cell>
          <cell r="C109">
            <v>6.443377923006228</v>
          </cell>
          <cell r="D109">
            <v>1010</v>
          </cell>
          <cell r="E109">
            <v>5.91438777302805</v>
          </cell>
          <cell r="F109">
            <v>249</v>
          </cell>
          <cell r="G109">
            <v>8.432102946156451</v>
          </cell>
          <cell r="H109">
            <v>0</v>
          </cell>
          <cell r="I109">
            <v>0</v>
          </cell>
          <cell r="J109">
            <v>2521</v>
          </cell>
          <cell r="K109">
            <v>6.36310860950554</v>
          </cell>
          <cell r="L109">
            <v>1708</v>
          </cell>
          <cell r="M109">
            <v>5.205412653907107</v>
          </cell>
          <cell r="N109">
            <v>2140</v>
          </cell>
          <cell r="O109">
            <v>5.145838843869479</v>
          </cell>
          <cell r="P109">
            <v>587</v>
          </cell>
          <cell r="Q109">
            <v>6.79398148148148</v>
          </cell>
          <cell r="R109">
            <v>3</v>
          </cell>
          <cell r="S109">
            <v>3.8461538461538463</v>
          </cell>
          <cell r="T109">
            <v>4438</v>
          </cell>
          <cell r="U109">
            <v>5.339525482458251</v>
          </cell>
          <cell r="V109">
            <v>6959</v>
          </cell>
          <cell r="W109">
            <v>5.669939300118141</v>
          </cell>
        </row>
        <row r="110">
          <cell r="A110" t="str">
            <v>05 Hal-Vilvorde</v>
          </cell>
          <cell r="B110">
            <v>1004</v>
          </cell>
          <cell r="C110">
            <v>5.12611048708261</v>
          </cell>
          <cell r="D110">
            <v>748</v>
          </cell>
          <cell r="E110">
            <v>4.380160449727704</v>
          </cell>
          <cell r="F110">
            <v>170</v>
          </cell>
          <cell r="G110">
            <v>5.7568574331188636</v>
          </cell>
          <cell r="H110">
            <v>0</v>
          </cell>
          <cell r="I110">
            <v>0</v>
          </cell>
          <cell r="J110">
            <v>1922</v>
          </cell>
          <cell r="K110">
            <v>4.851207753855474</v>
          </cell>
          <cell r="L110">
            <v>1320</v>
          </cell>
          <cell r="M110">
            <v>4.022918444471535</v>
          </cell>
          <cell r="N110">
            <v>1575</v>
          </cell>
          <cell r="O110">
            <v>3.787241205184312</v>
          </cell>
          <cell r="P110">
            <v>373</v>
          </cell>
          <cell r="Q110">
            <v>4.31712962962963</v>
          </cell>
          <cell r="R110">
            <v>5</v>
          </cell>
          <cell r="S110">
            <v>6.41025641025641</v>
          </cell>
          <cell r="T110">
            <v>3273</v>
          </cell>
          <cell r="U110">
            <v>3.937869964868377</v>
          </cell>
          <cell r="V110">
            <v>5195</v>
          </cell>
          <cell r="W110">
            <v>4.232696459852528</v>
          </cell>
        </row>
        <row r="111">
          <cell r="A111" t="str">
            <v>06 Louvain</v>
          </cell>
          <cell r="B111">
            <v>1050</v>
          </cell>
          <cell r="C111">
            <v>5.36097212294496</v>
          </cell>
          <cell r="D111">
            <v>709</v>
          </cell>
          <cell r="E111">
            <v>4.151783100076126</v>
          </cell>
          <cell r="F111">
            <v>116</v>
          </cell>
          <cell r="G111">
            <v>3.9282086014222823</v>
          </cell>
          <cell r="H111">
            <v>1</v>
          </cell>
          <cell r="I111">
            <v>33.33333333333333</v>
          </cell>
          <cell r="J111">
            <v>1876</v>
          </cell>
          <cell r="K111">
            <v>4.735101845074333</v>
          </cell>
          <cell r="L111">
            <v>1138</v>
          </cell>
          <cell r="M111">
            <v>3.4682433256125806</v>
          </cell>
          <cell r="N111">
            <v>1268</v>
          </cell>
          <cell r="O111">
            <v>3.049029744872195</v>
          </cell>
          <cell r="P111">
            <v>255</v>
          </cell>
          <cell r="Q111">
            <v>2.9513888888888884</v>
          </cell>
          <cell r="R111">
            <v>3</v>
          </cell>
          <cell r="S111">
            <v>3.8461538461538463</v>
          </cell>
          <cell r="T111">
            <v>2664</v>
          </cell>
          <cell r="U111">
            <v>3.2051590548149576</v>
          </cell>
          <cell r="V111">
            <v>4540</v>
          </cell>
          <cell r="W111">
            <v>3.6990263575997067</v>
          </cell>
        </row>
        <row r="112">
          <cell r="A112" t="str">
            <v>07 Nivelles</v>
          </cell>
          <cell r="B112">
            <v>554</v>
          </cell>
          <cell r="C112">
            <v>2.828551005820484</v>
          </cell>
          <cell r="D112">
            <v>411</v>
          </cell>
          <cell r="E112">
            <v>2.406745915558939</v>
          </cell>
          <cell r="F112">
            <v>86</v>
          </cell>
          <cell r="G112">
            <v>2.9122925838130715</v>
          </cell>
          <cell r="H112">
            <v>0</v>
          </cell>
          <cell r="I112">
            <v>0</v>
          </cell>
          <cell r="J112">
            <v>1051</v>
          </cell>
          <cell r="K112">
            <v>2.652767611499533</v>
          </cell>
          <cell r="L112">
            <v>622</v>
          </cell>
          <cell r="M112">
            <v>1.8956479336827992</v>
          </cell>
          <cell r="N112">
            <v>833</v>
          </cell>
          <cell r="O112">
            <v>2.0030297929641474</v>
          </cell>
          <cell r="P112">
            <v>189</v>
          </cell>
          <cell r="Q112">
            <v>2.1875</v>
          </cell>
          <cell r="R112">
            <v>0</v>
          </cell>
          <cell r="S112">
            <v>0</v>
          </cell>
          <cell r="T112">
            <v>1644</v>
          </cell>
          <cell r="U112">
            <v>1.9779585158092305</v>
          </cell>
          <cell r="V112">
            <v>2695</v>
          </cell>
          <cell r="W112">
            <v>2.1957876726280197</v>
          </cell>
        </row>
        <row r="113">
          <cell r="A113" t="str">
            <v>08 Bruges</v>
          </cell>
          <cell r="B113">
            <v>609</v>
          </cell>
          <cell r="C113">
            <v>3.109363831308077</v>
          </cell>
          <cell r="D113">
            <v>508</v>
          </cell>
          <cell r="E113">
            <v>2.9747613749487614</v>
          </cell>
          <cell r="F113">
            <v>76</v>
          </cell>
          <cell r="G113">
            <v>2.5736539112766676</v>
          </cell>
          <cell r="H113">
            <v>0</v>
          </cell>
          <cell r="I113">
            <v>0</v>
          </cell>
          <cell r="J113">
            <v>1193</v>
          </cell>
          <cell r="K113">
            <v>3.0111815038239227</v>
          </cell>
          <cell r="L113">
            <v>920</v>
          </cell>
          <cell r="M113">
            <v>2.8038522491771305</v>
          </cell>
          <cell r="N113">
            <v>1013</v>
          </cell>
          <cell r="O113">
            <v>2.4358573592709263</v>
          </cell>
          <cell r="P113">
            <v>215</v>
          </cell>
          <cell r="Q113">
            <v>2.488425925925926</v>
          </cell>
          <cell r="R113">
            <v>4</v>
          </cell>
          <cell r="S113">
            <v>5.128205128205128</v>
          </cell>
          <cell r="T113">
            <v>2151</v>
          </cell>
          <cell r="U113">
            <v>2.587949371962077</v>
          </cell>
          <cell r="V113">
            <v>3344</v>
          </cell>
          <cell r="W113">
            <v>2.7245691937915018</v>
          </cell>
        </row>
        <row r="114">
          <cell r="A114" t="str">
            <v>09 Dixmude</v>
          </cell>
          <cell r="B114">
            <v>128</v>
          </cell>
          <cell r="C114">
            <v>0.6535280302256714</v>
          </cell>
          <cell r="D114">
            <v>116</v>
          </cell>
          <cell r="E114">
            <v>0.6792762194764889</v>
          </cell>
          <cell r="F114">
            <v>9</v>
          </cell>
          <cell r="G114">
            <v>0.3047748052827633</v>
          </cell>
          <cell r="H114">
            <v>0</v>
          </cell>
          <cell r="I114">
            <v>0</v>
          </cell>
          <cell r="J114">
            <v>253</v>
          </cell>
          <cell r="K114">
            <v>0.638582498296272</v>
          </cell>
          <cell r="L114">
            <v>243</v>
          </cell>
          <cell r="M114">
            <v>0.7405827136413508</v>
          </cell>
          <cell r="N114">
            <v>275</v>
          </cell>
          <cell r="O114">
            <v>0.661264337413134</v>
          </cell>
          <cell r="P114">
            <v>47</v>
          </cell>
          <cell r="Q114">
            <v>0.5439814814814815</v>
          </cell>
          <cell r="R114">
            <v>0</v>
          </cell>
          <cell r="S114">
            <v>0</v>
          </cell>
          <cell r="T114">
            <v>565</v>
          </cell>
          <cell r="U114">
            <v>0.6797728475865056</v>
          </cell>
          <cell r="V114">
            <v>818</v>
          </cell>
          <cell r="W114">
            <v>0.6664765551798592</v>
          </cell>
        </row>
        <row r="115">
          <cell r="A115" t="str">
            <v>10 Ypres</v>
          </cell>
          <cell r="B115">
            <v>272</v>
          </cell>
          <cell r="C115">
            <v>1.3887470642295516</v>
          </cell>
          <cell r="D115">
            <v>215</v>
          </cell>
          <cell r="E115">
            <v>1.2590033378228025</v>
          </cell>
          <cell r="F115">
            <v>23</v>
          </cell>
          <cell r="G115">
            <v>0.7788689468337284</v>
          </cell>
          <cell r="H115">
            <v>0</v>
          </cell>
          <cell r="I115">
            <v>0</v>
          </cell>
          <cell r="J115">
            <v>510</v>
          </cell>
          <cell r="K115">
            <v>1.2872611625735129</v>
          </cell>
          <cell r="L115">
            <v>530</v>
          </cell>
          <cell r="M115">
            <v>1.6152627087650857</v>
          </cell>
          <cell r="N115">
            <v>620</v>
          </cell>
          <cell r="O115">
            <v>1.4908505061677928</v>
          </cell>
          <cell r="P115">
            <v>91</v>
          </cell>
          <cell r="Q115">
            <v>1.0532407407407407</v>
          </cell>
          <cell r="R115">
            <v>1</v>
          </cell>
          <cell r="S115">
            <v>1.282051282051282</v>
          </cell>
          <cell r="T115">
            <v>1242</v>
          </cell>
          <cell r="U115">
            <v>1.4942971269069734</v>
          </cell>
          <cell r="V115">
            <v>1752</v>
          </cell>
          <cell r="W115">
            <v>1.4274656780869353</v>
          </cell>
        </row>
        <row r="116">
          <cell r="A116" t="str">
            <v>11 Courtrai</v>
          </cell>
          <cell r="B116">
            <v>729</v>
          </cell>
          <cell r="C116">
            <v>3.7220463596446445</v>
          </cell>
          <cell r="D116">
            <v>605</v>
          </cell>
          <cell r="E116">
            <v>3.542776834338584</v>
          </cell>
          <cell r="F116">
            <v>81</v>
          </cell>
          <cell r="G116">
            <v>2.7429732475448696</v>
          </cell>
          <cell r="H116">
            <v>0</v>
          </cell>
          <cell r="I116">
            <v>0</v>
          </cell>
          <cell r="J116">
            <v>1415</v>
          </cell>
          <cell r="K116">
            <v>3.5715187157676875</v>
          </cell>
          <cell r="L116">
            <v>1242</v>
          </cell>
          <cell r="M116">
            <v>3.7852005363891252</v>
          </cell>
          <cell r="N116">
            <v>1561</v>
          </cell>
          <cell r="O116">
            <v>3.7535768389160076</v>
          </cell>
          <cell r="P116">
            <v>301</v>
          </cell>
          <cell r="Q116">
            <v>3.4837962962962967</v>
          </cell>
          <cell r="R116">
            <v>1</v>
          </cell>
          <cell r="S116">
            <v>1.282051282051282</v>
          </cell>
          <cell r="T116">
            <v>3105</v>
          </cell>
          <cell r="U116">
            <v>3.7357428172674334</v>
          </cell>
          <cell r="V116">
            <v>4520</v>
          </cell>
          <cell r="W116">
            <v>3.6827310873019097</v>
          </cell>
        </row>
        <row r="117">
          <cell r="A117" t="str">
            <v>12 Ostende</v>
          </cell>
          <cell r="B117">
            <v>297</v>
          </cell>
          <cell r="C117">
            <v>1.5163892576330031</v>
          </cell>
          <cell r="D117">
            <v>260</v>
          </cell>
          <cell r="E117">
            <v>1.5225156643438544</v>
          </cell>
          <cell r="F117">
            <v>27</v>
          </cell>
          <cell r="G117">
            <v>0.9143244158482898</v>
          </cell>
          <cell r="H117">
            <v>0</v>
          </cell>
          <cell r="I117">
            <v>0</v>
          </cell>
          <cell r="J117">
            <v>584</v>
          </cell>
          <cell r="K117">
            <v>1.4740402332214342</v>
          </cell>
          <cell r="L117">
            <v>529</v>
          </cell>
          <cell r="M117">
            <v>1.61221504327685</v>
          </cell>
          <cell r="N117">
            <v>687</v>
          </cell>
          <cell r="O117">
            <v>1.6519585447375382</v>
          </cell>
          <cell r="P117">
            <v>83</v>
          </cell>
          <cell r="Q117">
            <v>0.9606481481481481</v>
          </cell>
          <cell r="R117">
            <v>3</v>
          </cell>
          <cell r="S117">
            <v>3.8461538461538463</v>
          </cell>
          <cell r="T117">
            <v>1302</v>
          </cell>
          <cell r="U117">
            <v>1.5664853939073107</v>
          </cell>
          <cell r="V117">
            <v>1886</v>
          </cell>
          <cell r="W117">
            <v>1.536643989082169</v>
          </cell>
        </row>
        <row r="118">
          <cell r="A118" t="str">
            <v>13 Roulers</v>
          </cell>
          <cell r="B118">
            <v>458</v>
          </cell>
          <cell r="C118">
            <v>2.3384049831512304</v>
          </cell>
          <cell r="D118">
            <v>314</v>
          </cell>
          <cell r="E118">
            <v>1.838730456169116</v>
          </cell>
          <cell r="F118">
            <v>45</v>
          </cell>
          <cell r="G118">
            <v>1.5238740264138164</v>
          </cell>
          <cell r="H118">
            <v>0</v>
          </cell>
          <cell r="I118">
            <v>0</v>
          </cell>
          <cell r="J118">
            <v>817</v>
          </cell>
          <cell r="K118">
            <v>2.0621419016128626</v>
          </cell>
          <cell r="L118">
            <v>847</v>
          </cell>
          <cell r="M118">
            <v>2.5813726685359013</v>
          </cell>
          <cell r="N118">
            <v>816</v>
          </cell>
          <cell r="O118">
            <v>1.9621516339240628</v>
          </cell>
          <cell r="P118">
            <v>140</v>
          </cell>
          <cell r="Q118">
            <v>1.62037037037037</v>
          </cell>
          <cell r="R118">
            <v>0</v>
          </cell>
          <cell r="S118">
            <v>0</v>
          </cell>
          <cell r="T118">
            <v>1803</v>
          </cell>
          <cell r="U118">
            <v>2.169257423360123</v>
          </cell>
          <cell r="V118">
            <v>2620</v>
          </cell>
          <cell r="W118">
            <v>2.1346804090112843</v>
          </cell>
        </row>
        <row r="119">
          <cell r="A119" t="str">
            <v>14 Tielt</v>
          </cell>
          <cell r="B119">
            <v>228</v>
          </cell>
          <cell r="C119">
            <v>1.1640968038394772</v>
          </cell>
          <cell r="D119">
            <v>180</v>
          </cell>
          <cell r="E119">
            <v>1.0540493060842069</v>
          </cell>
          <cell r="F119">
            <v>30</v>
          </cell>
          <cell r="G119">
            <v>1.015916017609211</v>
          </cell>
          <cell r="H119">
            <v>0</v>
          </cell>
          <cell r="I119">
            <v>0</v>
          </cell>
          <cell r="J119">
            <v>438</v>
          </cell>
          <cell r="K119">
            <v>1.1055301749160755</v>
          </cell>
          <cell r="L119">
            <v>390</v>
          </cell>
          <cell r="M119">
            <v>1.1885895404120443</v>
          </cell>
          <cell r="N119">
            <v>484</v>
          </cell>
          <cell r="O119">
            <v>1.1638252338471158</v>
          </cell>
          <cell r="P119">
            <v>109</v>
          </cell>
          <cell r="Q119">
            <v>1.2615740740740742</v>
          </cell>
          <cell r="R119">
            <v>0</v>
          </cell>
          <cell r="S119">
            <v>0</v>
          </cell>
          <cell r="T119">
            <v>983</v>
          </cell>
          <cell r="U119">
            <v>1.1826844410221857</v>
          </cell>
          <cell r="V119">
            <v>1421</v>
          </cell>
          <cell r="W119">
            <v>1.1577789546584105</v>
          </cell>
        </row>
        <row r="120">
          <cell r="A120" t="str">
            <v>15 Furnes</v>
          </cell>
          <cell r="B120">
            <v>115</v>
          </cell>
          <cell r="C120">
            <v>0.5871540896558767</v>
          </cell>
          <cell r="D120">
            <v>98</v>
          </cell>
          <cell r="E120">
            <v>0.5738712888680682</v>
          </cell>
          <cell r="F120">
            <v>13</v>
          </cell>
          <cell r="G120">
            <v>0.44023027429732475</v>
          </cell>
          <cell r="H120">
            <v>0</v>
          </cell>
          <cell r="I120">
            <v>0</v>
          </cell>
          <cell r="J120">
            <v>226</v>
          </cell>
          <cell r="K120">
            <v>0.570433377924733</v>
          </cell>
          <cell r="L120">
            <v>181</v>
          </cell>
          <cell r="M120">
            <v>0.5516274533707181</v>
          </cell>
          <cell r="N120">
            <v>179</v>
          </cell>
          <cell r="O120">
            <v>0.43042296871618535</v>
          </cell>
          <cell r="P120">
            <v>27</v>
          </cell>
          <cell r="Q120">
            <v>0.3125</v>
          </cell>
          <cell r="R120">
            <v>2</v>
          </cell>
          <cell r="S120">
            <v>2.564102564102564</v>
          </cell>
          <cell r="T120">
            <v>389</v>
          </cell>
          <cell r="U120">
            <v>0.46802059771885074</v>
          </cell>
          <cell r="V120">
            <v>615</v>
          </cell>
          <cell r="W120">
            <v>0.501079561657229</v>
          </cell>
        </row>
        <row r="121">
          <cell r="A121" t="str">
            <v>16 Alost</v>
          </cell>
          <cell r="B121">
            <v>522</v>
          </cell>
          <cell r="C121">
            <v>2.665168998264066</v>
          </cell>
          <cell r="D121">
            <v>502</v>
          </cell>
          <cell r="E121">
            <v>2.939626398079288</v>
          </cell>
          <cell r="F121">
            <v>80</v>
          </cell>
          <cell r="G121">
            <v>2.7091093802912294</v>
          </cell>
          <cell r="H121">
            <v>0</v>
          </cell>
          <cell r="I121">
            <v>0</v>
          </cell>
          <cell r="J121">
            <v>1104</v>
          </cell>
          <cell r="K121">
            <v>2.7865418107473685</v>
          </cell>
          <cell r="L121">
            <v>879</v>
          </cell>
          <cell r="M121">
            <v>2.678897964159454</v>
          </cell>
          <cell r="N121">
            <v>1072</v>
          </cell>
          <cell r="O121">
            <v>2.5777286171159255</v>
          </cell>
          <cell r="P121">
            <v>245</v>
          </cell>
          <cell r="Q121">
            <v>2.8356481481481484</v>
          </cell>
          <cell r="R121">
            <v>3</v>
          </cell>
          <cell r="S121">
            <v>3.8461538461538463</v>
          </cell>
          <cell r="T121">
            <v>2199</v>
          </cell>
          <cell r="U121">
            <v>2.6456999855623464</v>
          </cell>
          <cell r="V121">
            <v>3303</v>
          </cell>
          <cell r="W121">
            <v>2.69116388968102</v>
          </cell>
        </row>
        <row r="122">
          <cell r="A122" t="str">
            <v>17 Termonde</v>
          </cell>
          <cell r="B122">
            <v>397</v>
          </cell>
          <cell r="C122">
            <v>2.0269580312468087</v>
          </cell>
          <cell r="D122">
            <v>341</v>
          </cell>
          <cell r="E122">
            <v>1.9968378520817474</v>
          </cell>
          <cell r="F122">
            <v>50</v>
          </cell>
          <cell r="G122">
            <v>1.6931933626820181</v>
          </cell>
          <cell r="H122">
            <v>0</v>
          </cell>
          <cell r="I122">
            <v>0</v>
          </cell>
          <cell r="J122">
            <v>788</v>
          </cell>
          <cell r="K122">
            <v>1.9889446982508392</v>
          </cell>
          <cell r="L122">
            <v>718</v>
          </cell>
          <cell r="M122">
            <v>2.188223820553456</v>
          </cell>
          <cell r="N122">
            <v>815</v>
          </cell>
          <cell r="O122">
            <v>1.9597470363334693</v>
          </cell>
          <cell r="P122">
            <v>187</v>
          </cell>
          <cell r="Q122">
            <v>2.1643518518518516</v>
          </cell>
          <cell r="R122">
            <v>0</v>
          </cell>
          <cell r="S122">
            <v>0</v>
          </cell>
          <cell r="T122">
            <v>1720</v>
          </cell>
          <cell r="U122">
            <v>2.0693969873429903</v>
          </cell>
          <cell r="V122">
            <v>2508</v>
          </cell>
          <cell r="W122">
            <v>2.0434268953436265</v>
          </cell>
        </row>
        <row r="123">
          <cell r="A123" t="str">
            <v>18 Eeklo</v>
          </cell>
          <cell r="B123">
            <v>217</v>
          </cell>
          <cell r="C123">
            <v>1.1079342387419584</v>
          </cell>
          <cell r="D123">
            <v>206</v>
          </cell>
          <cell r="E123">
            <v>1.2063008725185922</v>
          </cell>
          <cell r="F123">
            <v>29</v>
          </cell>
          <cell r="G123">
            <v>0.9820521503555706</v>
          </cell>
          <cell r="H123">
            <v>0</v>
          </cell>
          <cell r="I123">
            <v>0</v>
          </cell>
          <cell r="J123">
            <v>452</v>
          </cell>
          <cell r="K123">
            <v>1.140866755849466</v>
          </cell>
          <cell r="L123">
            <v>345</v>
          </cell>
          <cell r="M123">
            <v>1.051444593441424</v>
          </cell>
          <cell r="N123">
            <v>383</v>
          </cell>
          <cell r="O123">
            <v>0.920960877197201</v>
          </cell>
          <cell r="P123">
            <v>78</v>
          </cell>
          <cell r="Q123">
            <v>0.9027777777777777</v>
          </cell>
          <cell r="R123">
            <v>1</v>
          </cell>
          <cell r="S123">
            <v>1.282051282051282</v>
          </cell>
          <cell r="T123">
            <v>807</v>
          </cell>
          <cell r="U123">
            <v>0.970932191154531</v>
          </cell>
          <cell r="V123">
            <v>1259</v>
          </cell>
          <cell r="W123">
            <v>1.0257872652462623</v>
          </cell>
        </row>
        <row r="124">
          <cell r="A124" t="str">
            <v>19 Gand</v>
          </cell>
          <cell r="B124">
            <v>1098</v>
          </cell>
          <cell r="C124">
            <v>5.606045134279587</v>
          </cell>
          <cell r="D124">
            <v>860</v>
          </cell>
          <cell r="E124">
            <v>5.03601335129121</v>
          </cell>
          <cell r="F124">
            <v>130</v>
          </cell>
          <cell r="G124">
            <v>4.402302742973248</v>
          </cell>
          <cell r="H124">
            <v>0</v>
          </cell>
          <cell r="I124">
            <v>0</v>
          </cell>
          <cell r="J124">
            <v>2088</v>
          </cell>
          <cell r="K124">
            <v>5.270198642065676</v>
          </cell>
          <cell r="L124">
            <v>1727</v>
          </cell>
          <cell r="M124">
            <v>5.263318298183592</v>
          </cell>
          <cell r="N124">
            <v>1806</v>
          </cell>
          <cell r="O124">
            <v>4.342703248611344</v>
          </cell>
          <cell r="P124">
            <v>324</v>
          </cell>
          <cell r="Q124">
            <v>3.75</v>
          </cell>
          <cell r="R124">
            <v>4</v>
          </cell>
          <cell r="S124">
            <v>5.128205128205128</v>
          </cell>
          <cell r="T124">
            <v>3861</v>
          </cell>
          <cell r="U124">
            <v>4.645314981471678</v>
          </cell>
          <cell r="V124">
            <v>5949</v>
          </cell>
          <cell r="W124">
            <v>4.847028150079439</v>
          </cell>
        </row>
        <row r="125">
          <cell r="A125" t="str">
            <v>20 Audenarde</v>
          </cell>
          <cell r="B125">
            <v>291</v>
          </cell>
          <cell r="C125">
            <v>1.4857551312161745</v>
          </cell>
          <cell r="D125">
            <v>232</v>
          </cell>
          <cell r="E125">
            <v>1.3585524389529777</v>
          </cell>
          <cell r="F125">
            <v>30</v>
          </cell>
          <cell r="G125">
            <v>1.015916017609211</v>
          </cell>
          <cell r="H125">
            <v>0</v>
          </cell>
          <cell r="I125">
            <v>0</v>
          </cell>
          <cell r="J125">
            <v>553</v>
          </cell>
          <cell r="K125">
            <v>1.3957949468689264</v>
          </cell>
          <cell r="L125">
            <v>439</v>
          </cell>
          <cell r="M125">
            <v>1.3379251493356088</v>
          </cell>
          <cell r="N125">
            <v>598</v>
          </cell>
          <cell r="O125">
            <v>1.437949359174742</v>
          </cell>
          <cell r="P125">
            <v>90</v>
          </cell>
          <cell r="Q125">
            <v>1.0416666666666665</v>
          </cell>
          <cell r="R125">
            <v>1</v>
          </cell>
          <cell r="S125">
            <v>1.282051282051282</v>
          </cell>
          <cell r="T125">
            <v>1128</v>
          </cell>
          <cell r="U125">
            <v>1.357139419606333</v>
          </cell>
          <cell r="V125">
            <v>1681</v>
          </cell>
          <cell r="W125">
            <v>1.3696174685297593</v>
          </cell>
        </row>
        <row r="126">
          <cell r="A126" t="str">
            <v>21 Saint-Nicolas</v>
          </cell>
          <cell r="B126">
            <v>486</v>
          </cell>
          <cell r="C126">
            <v>2.481364239763096</v>
          </cell>
          <cell r="D126">
            <v>437</v>
          </cell>
          <cell r="E126">
            <v>2.5589974819933246</v>
          </cell>
          <cell r="F126">
            <v>87</v>
          </cell>
          <cell r="G126">
            <v>2.9461564510667118</v>
          </cell>
          <cell r="H126">
            <v>0</v>
          </cell>
          <cell r="I126">
            <v>0</v>
          </cell>
          <cell r="J126">
            <v>1010</v>
          </cell>
          <cell r="K126">
            <v>2.5492819101946034</v>
          </cell>
          <cell r="L126">
            <v>959</v>
          </cell>
          <cell r="M126">
            <v>2.922711203218335</v>
          </cell>
          <cell r="N126">
            <v>1115</v>
          </cell>
          <cell r="O126">
            <v>2.6811263135114336</v>
          </cell>
          <cell r="P126">
            <v>251</v>
          </cell>
          <cell r="Q126">
            <v>2.9050925925925926</v>
          </cell>
          <cell r="R126">
            <v>3</v>
          </cell>
          <cell r="S126">
            <v>3.8461538461538463</v>
          </cell>
          <cell r="T126">
            <v>2328</v>
          </cell>
          <cell r="U126">
            <v>2.800904759613071</v>
          </cell>
          <cell r="V126">
            <v>3338</v>
          </cell>
          <cell r="W126">
            <v>2.719680612702163</v>
          </cell>
        </row>
        <row r="127">
          <cell r="A127" t="str">
            <v>22 Ath</v>
          </cell>
          <cell r="B127">
            <v>163</v>
          </cell>
          <cell r="C127">
            <v>0.8322271009905035</v>
          </cell>
          <cell r="D127">
            <v>138</v>
          </cell>
          <cell r="E127">
            <v>0.8081044679978919</v>
          </cell>
          <cell r="F127">
            <v>22</v>
          </cell>
          <cell r="G127">
            <v>0.7450050795800881</v>
          </cell>
          <cell r="H127">
            <v>0</v>
          </cell>
          <cell r="I127">
            <v>0</v>
          </cell>
          <cell r="J127">
            <v>323</v>
          </cell>
          <cell r="K127">
            <v>0.8152654029632247</v>
          </cell>
          <cell r="L127">
            <v>227</v>
          </cell>
          <cell r="M127">
            <v>0.6918200658295746</v>
          </cell>
          <cell r="N127">
            <v>329</v>
          </cell>
          <cell r="O127">
            <v>0.7911126073051675</v>
          </cell>
          <cell r="P127">
            <v>70</v>
          </cell>
          <cell r="Q127">
            <v>0.810185185185185</v>
          </cell>
          <cell r="R127">
            <v>0</v>
          </cell>
          <cell r="S127">
            <v>0</v>
          </cell>
          <cell r="T127">
            <v>626</v>
          </cell>
          <cell r="U127">
            <v>0.7531642523701815</v>
          </cell>
          <cell r="V127">
            <v>949</v>
          </cell>
          <cell r="W127">
            <v>0.7732105756304233</v>
          </cell>
        </row>
        <row r="128">
          <cell r="A128" t="str">
            <v>23 Charlerloi</v>
          </cell>
          <cell r="B128">
            <v>602</v>
          </cell>
          <cell r="C128">
            <v>3.0736240171551104</v>
          </cell>
          <cell r="D128">
            <v>620</v>
          </cell>
          <cell r="E128">
            <v>3.630614276512268</v>
          </cell>
          <cell r="F128">
            <v>126</v>
          </cell>
          <cell r="G128">
            <v>4.266847273958686</v>
          </cell>
          <cell r="H128">
            <v>0</v>
          </cell>
          <cell r="I128">
            <v>0</v>
          </cell>
          <cell r="J128">
            <v>1348</v>
          </cell>
          <cell r="K128">
            <v>3.402407935586461</v>
          </cell>
          <cell r="L128">
            <v>980</v>
          </cell>
          <cell r="M128">
            <v>2.986712178471291</v>
          </cell>
          <cell r="N128">
            <v>1603</v>
          </cell>
          <cell r="O128">
            <v>3.8545699377209224</v>
          </cell>
          <cell r="P128">
            <v>358</v>
          </cell>
          <cell r="Q128">
            <v>4.143518518518519</v>
          </cell>
          <cell r="R128">
            <v>4</v>
          </cell>
          <cell r="S128">
            <v>5.128205128205128</v>
          </cell>
          <cell r="T128">
            <v>2945</v>
          </cell>
          <cell r="U128">
            <v>3.5432407719332017</v>
          </cell>
          <cell r="V128">
            <v>4293</v>
          </cell>
          <cell r="W128">
            <v>3.497779769421925</v>
          </cell>
        </row>
        <row r="129">
          <cell r="A129" t="str">
            <v>24 Mons</v>
          </cell>
          <cell r="B129">
            <v>336</v>
          </cell>
          <cell r="C129">
            <v>1.7155110793423873</v>
          </cell>
          <cell r="D129">
            <v>334</v>
          </cell>
          <cell r="E129">
            <v>1.9558470457340282</v>
          </cell>
          <cell r="F129">
            <v>64</v>
          </cell>
          <cell r="G129">
            <v>2.1672875042329833</v>
          </cell>
          <cell r="H129">
            <v>0</v>
          </cell>
          <cell r="I129">
            <v>0</v>
          </cell>
          <cell r="J129">
            <v>734</v>
          </cell>
          <cell r="K129">
            <v>1.852646457507761</v>
          </cell>
          <cell r="L129">
            <v>519</v>
          </cell>
          <cell r="M129">
            <v>1.58173838839449</v>
          </cell>
          <cell r="N129">
            <v>783</v>
          </cell>
          <cell r="O129">
            <v>1.8827999134344866</v>
          </cell>
          <cell r="P129">
            <v>191</v>
          </cell>
          <cell r="Q129">
            <v>2.210648148148148</v>
          </cell>
          <cell r="R129">
            <v>5</v>
          </cell>
          <cell r="S129">
            <v>6.41025641025641</v>
          </cell>
          <cell r="T129">
            <v>1498</v>
          </cell>
          <cell r="U129">
            <v>1.802300399441744</v>
          </cell>
          <cell r="V129">
            <v>2232</v>
          </cell>
          <cell r="W129">
            <v>1.8185521652340406</v>
          </cell>
        </row>
        <row r="130">
          <cell r="A130" t="str">
            <v>25 Mouscron</v>
          </cell>
          <cell r="B130">
            <v>124</v>
          </cell>
          <cell r="C130">
            <v>0.6331052792811191</v>
          </cell>
          <cell r="D130">
            <v>178</v>
          </cell>
          <cell r="E130">
            <v>1.0423376471277157</v>
          </cell>
          <cell r="F130">
            <v>11</v>
          </cell>
          <cell r="G130">
            <v>0.37250253979004405</v>
          </cell>
          <cell r="H130">
            <v>0</v>
          </cell>
          <cell r="I130">
            <v>0</v>
          </cell>
          <cell r="J130">
            <v>313</v>
          </cell>
          <cell r="K130">
            <v>0.7900249880108031</v>
          </cell>
          <cell r="L130">
            <v>289</v>
          </cell>
          <cell r="M130">
            <v>0.8807753261002073</v>
          </cell>
          <cell r="N130">
            <v>581</v>
          </cell>
          <cell r="O130">
            <v>1.3970712001346575</v>
          </cell>
          <cell r="P130">
            <v>65</v>
          </cell>
          <cell r="Q130">
            <v>0.7523148148148148</v>
          </cell>
          <cell r="R130">
            <v>0</v>
          </cell>
          <cell r="S130">
            <v>0</v>
          </cell>
          <cell r="T130">
            <v>935</v>
          </cell>
          <cell r="U130">
            <v>1.1249338274219165</v>
          </cell>
          <cell r="V130">
            <v>1248</v>
          </cell>
          <cell r="W130">
            <v>1.0168248665824744</v>
          </cell>
        </row>
        <row r="131">
          <cell r="A131" t="str">
            <v>26 Soignies</v>
          </cell>
          <cell r="B131">
            <v>258</v>
          </cell>
          <cell r="C131">
            <v>1.317267435923619</v>
          </cell>
          <cell r="D131">
            <v>284</v>
          </cell>
          <cell r="E131">
            <v>1.6630555718217488</v>
          </cell>
          <cell r="F131">
            <v>67</v>
          </cell>
          <cell r="G131">
            <v>2.268879105993905</v>
          </cell>
          <cell r="H131">
            <v>0</v>
          </cell>
          <cell r="I131">
            <v>0</v>
          </cell>
          <cell r="J131">
            <v>609</v>
          </cell>
          <cell r="K131">
            <v>1.5371412706024887</v>
          </cell>
          <cell r="L131">
            <v>454</v>
          </cell>
          <cell r="M131">
            <v>1.3836401316591491</v>
          </cell>
          <cell r="N131">
            <v>684</v>
          </cell>
          <cell r="O131">
            <v>1.6447447519657588</v>
          </cell>
          <cell r="P131">
            <v>161</v>
          </cell>
          <cell r="Q131">
            <v>1.863425925925926</v>
          </cell>
          <cell r="R131">
            <v>1</v>
          </cell>
          <cell r="S131">
            <v>1.282051282051282</v>
          </cell>
          <cell r="T131">
            <v>1300</v>
          </cell>
          <cell r="U131">
            <v>1.5640791183406322</v>
          </cell>
          <cell r="V131">
            <v>1909</v>
          </cell>
          <cell r="W131">
            <v>1.5553835499246345</v>
          </cell>
        </row>
        <row r="132">
          <cell r="A132" t="str">
            <v>27 Thuin</v>
          </cell>
          <cell r="B132">
            <v>198</v>
          </cell>
          <cell r="C132">
            <v>1.0109261717553355</v>
          </cell>
          <cell r="D132">
            <v>212</v>
          </cell>
          <cell r="E132">
            <v>1.241435849388066</v>
          </cell>
          <cell r="F132">
            <v>44</v>
          </cell>
          <cell r="G132">
            <v>1.4900101591601762</v>
          </cell>
          <cell r="H132">
            <v>0</v>
          </cell>
          <cell r="I132">
            <v>0</v>
          </cell>
          <cell r="J132">
            <v>454</v>
          </cell>
          <cell r="K132">
            <v>1.1459148388399505</v>
          </cell>
          <cell r="L132">
            <v>383</v>
          </cell>
          <cell r="M132">
            <v>1.1672558819943923</v>
          </cell>
          <cell r="N132">
            <v>511</v>
          </cell>
          <cell r="O132">
            <v>1.2287493687931326</v>
          </cell>
          <cell r="P132">
            <v>133</v>
          </cell>
          <cell r="Q132">
            <v>1.5393518518518519</v>
          </cell>
          <cell r="R132">
            <v>2</v>
          </cell>
          <cell r="S132">
            <v>2.564102564102564</v>
          </cell>
          <cell r="T132">
            <v>1029</v>
          </cell>
          <cell r="U132">
            <v>1.2380287790557774</v>
          </cell>
          <cell r="V132">
            <v>1483</v>
          </cell>
          <cell r="W132">
            <v>1.2082942925815783</v>
          </cell>
        </row>
        <row r="133">
          <cell r="A133" t="str">
            <v>28 Tournai</v>
          </cell>
          <cell r="B133">
            <v>238</v>
          </cell>
          <cell r="C133">
            <v>1.2151536812008579</v>
          </cell>
          <cell r="D133">
            <v>263</v>
          </cell>
          <cell r="E133">
            <v>1.5400831527785912</v>
          </cell>
          <cell r="F133">
            <v>27</v>
          </cell>
          <cell r="G133">
            <v>0.9143244158482898</v>
          </cell>
          <cell r="H133">
            <v>1</v>
          </cell>
          <cell r="I133">
            <v>33.33333333333333</v>
          </cell>
          <cell r="J133">
            <v>529</v>
          </cell>
          <cell r="K133">
            <v>1.335217950983114</v>
          </cell>
          <cell r="L133">
            <v>412</v>
          </cell>
          <cell r="M133">
            <v>1.2556381811532367</v>
          </cell>
          <cell r="N133">
            <v>601</v>
          </cell>
          <cell r="O133">
            <v>1.4451631519465218</v>
          </cell>
          <cell r="P133">
            <v>111</v>
          </cell>
          <cell r="Q133">
            <v>1.284722222222222</v>
          </cell>
          <cell r="R133">
            <v>2</v>
          </cell>
          <cell r="S133">
            <v>2.564102564102564</v>
          </cell>
          <cell r="T133">
            <v>1126</v>
          </cell>
          <cell r="U133">
            <v>1.3547331440396553</v>
          </cell>
          <cell r="V133">
            <v>1655</v>
          </cell>
          <cell r="W133">
            <v>1.3484336171426243</v>
          </cell>
        </row>
        <row r="134">
          <cell r="A134" t="str">
            <v>29 Huy</v>
          </cell>
          <cell r="B134">
            <v>136</v>
          </cell>
          <cell r="C134">
            <v>0.6943735321147758</v>
          </cell>
          <cell r="D134">
            <v>178</v>
          </cell>
          <cell r="E134">
            <v>1.0423376471277157</v>
          </cell>
          <cell r="F134">
            <v>32</v>
          </cell>
          <cell r="G134">
            <v>1.0836437521164917</v>
          </cell>
          <cell r="H134">
            <v>0</v>
          </cell>
          <cell r="I134">
            <v>0</v>
          </cell>
          <cell r="J134">
            <v>346</v>
          </cell>
          <cell r="K134">
            <v>0.8733183573537948</v>
          </cell>
          <cell r="L134">
            <v>336</v>
          </cell>
          <cell r="M134">
            <v>1.0240156040472999</v>
          </cell>
          <cell r="N134">
            <v>378</v>
          </cell>
          <cell r="O134">
            <v>0.9089378892442349</v>
          </cell>
          <cell r="P134">
            <v>81</v>
          </cell>
          <cell r="Q134">
            <v>0.9375</v>
          </cell>
          <cell r="R134">
            <v>0</v>
          </cell>
          <cell r="S134">
            <v>0</v>
          </cell>
          <cell r="T134">
            <v>795</v>
          </cell>
          <cell r="U134">
            <v>0.9564945377544636</v>
          </cell>
          <cell r="V134">
            <v>1141</v>
          </cell>
          <cell r="W134">
            <v>0.9296451704892655</v>
          </cell>
        </row>
        <row r="135">
          <cell r="A135" t="str">
            <v>30 Liège</v>
          </cell>
          <cell r="B135">
            <v>881</v>
          </cell>
          <cell r="C135">
            <v>4.498110895537629</v>
          </cell>
          <cell r="D135">
            <v>776</v>
          </cell>
          <cell r="E135">
            <v>4.5441236751185805</v>
          </cell>
          <cell r="F135">
            <v>156</v>
          </cell>
          <cell r="G135">
            <v>5.282763291567898</v>
          </cell>
          <cell r="H135">
            <v>0</v>
          </cell>
          <cell r="I135">
            <v>0</v>
          </cell>
          <cell r="J135">
            <v>1813</v>
          </cell>
          <cell r="K135">
            <v>4.576087230874076</v>
          </cell>
          <cell r="L135">
            <v>1900</v>
          </cell>
          <cell r="M135">
            <v>5.790564427648421</v>
          </cell>
          <cell r="N135">
            <v>2373</v>
          </cell>
          <cell r="O135">
            <v>5.706110082477697</v>
          </cell>
          <cell r="P135">
            <v>582</v>
          </cell>
          <cell r="Q135">
            <v>6.736111111111111</v>
          </cell>
          <cell r="R135">
            <v>0</v>
          </cell>
          <cell r="S135">
            <v>0</v>
          </cell>
          <cell r="T135">
            <v>4855</v>
          </cell>
          <cell r="U135">
            <v>5.841233938110593</v>
          </cell>
          <cell r="V135">
            <v>6668</v>
          </cell>
          <cell r="W135">
            <v>5.432843117285207</v>
          </cell>
        </row>
        <row r="136">
          <cell r="A136" t="str">
            <v>31 Verviers</v>
          </cell>
          <cell r="B136">
            <v>358</v>
          </cell>
          <cell r="C136">
            <v>1.8278362095374245</v>
          </cell>
          <cell r="D136">
            <v>322</v>
          </cell>
          <cell r="E136">
            <v>1.8855770919950812</v>
          </cell>
          <cell r="F136">
            <v>97</v>
          </cell>
          <cell r="G136">
            <v>3.284795123603115</v>
          </cell>
          <cell r="H136">
            <v>0</v>
          </cell>
          <cell r="I136">
            <v>0</v>
          </cell>
          <cell r="J136">
            <v>777</v>
          </cell>
          <cell r="K136">
            <v>1.9611802418031752</v>
          </cell>
          <cell r="L136">
            <v>782</v>
          </cell>
          <cell r="M136">
            <v>2.383274411800561</v>
          </cell>
          <cell r="N136">
            <v>1260</v>
          </cell>
          <cell r="O136">
            <v>3.0297929641474495</v>
          </cell>
          <cell r="P136">
            <v>294</v>
          </cell>
          <cell r="Q136">
            <v>3.4027777777777777</v>
          </cell>
          <cell r="R136">
            <v>0</v>
          </cell>
          <cell r="S136">
            <v>0</v>
          </cell>
          <cell r="T136">
            <v>2336</v>
          </cell>
          <cell r="U136">
            <v>2.8105298618797825</v>
          </cell>
          <cell r="V136">
            <v>3113</v>
          </cell>
          <cell r="W136">
            <v>2.5363588218519575</v>
          </cell>
        </row>
        <row r="137">
          <cell r="A137" t="str">
            <v>32 Waremme</v>
          </cell>
          <cell r="B137">
            <v>97</v>
          </cell>
          <cell r="C137">
            <v>0.49525171040539157</v>
          </cell>
          <cell r="D137">
            <v>103</v>
          </cell>
          <cell r="E137">
            <v>0.6031504362592961</v>
          </cell>
          <cell r="F137">
            <v>20</v>
          </cell>
          <cell r="G137">
            <v>0.6772773450728073</v>
          </cell>
          <cell r="H137">
            <v>0</v>
          </cell>
          <cell r="I137">
            <v>0</v>
          </cell>
          <cell r="J137">
            <v>220</v>
          </cell>
          <cell r="K137">
            <v>0.55528912895328</v>
          </cell>
          <cell r="L137">
            <v>211</v>
          </cell>
          <cell r="M137">
            <v>0.6430574180177984</v>
          </cell>
          <cell r="N137">
            <v>289</v>
          </cell>
          <cell r="O137">
            <v>0.6949287036814389</v>
          </cell>
          <cell r="P137">
            <v>83</v>
          </cell>
          <cell r="Q137">
            <v>0.9606481481481481</v>
          </cell>
          <cell r="R137">
            <v>1</v>
          </cell>
          <cell r="S137">
            <v>1.282051282051282</v>
          </cell>
          <cell r="T137">
            <v>584</v>
          </cell>
          <cell r="U137">
            <v>0.7026324654699456</v>
          </cell>
          <cell r="V137">
            <v>804</v>
          </cell>
          <cell r="W137">
            <v>0.6550698659714018</v>
          </cell>
        </row>
        <row r="138">
          <cell r="A138" t="str">
            <v>33 Hasselt</v>
          </cell>
          <cell r="B138">
            <v>742</v>
          </cell>
          <cell r="C138">
            <v>3.7884203002144385</v>
          </cell>
          <cell r="D138">
            <v>723</v>
          </cell>
          <cell r="E138">
            <v>4.233764712771564</v>
          </cell>
          <cell r="F138">
            <v>97</v>
          </cell>
          <cell r="G138">
            <v>3.284795123603115</v>
          </cell>
          <cell r="H138">
            <v>0</v>
          </cell>
          <cell r="I138">
            <v>0</v>
          </cell>
          <cell r="J138">
            <v>1562</v>
          </cell>
          <cell r="K138">
            <v>3.9425528155682876</v>
          </cell>
          <cell r="L138">
            <v>1269</v>
          </cell>
          <cell r="M138">
            <v>3.8674875045714985</v>
          </cell>
          <cell r="N138">
            <v>1718</v>
          </cell>
          <cell r="O138">
            <v>4.131098660639141</v>
          </cell>
          <cell r="P138">
            <v>293</v>
          </cell>
          <cell r="Q138">
            <v>3.3912037037037037</v>
          </cell>
          <cell r="R138">
            <v>2</v>
          </cell>
          <cell r="S138">
            <v>2.564102564102564</v>
          </cell>
          <cell r="T138">
            <v>3282</v>
          </cell>
          <cell r="U138">
            <v>3.9486982049184274</v>
          </cell>
          <cell r="V138">
            <v>4844</v>
          </cell>
          <cell r="W138">
            <v>3.946714466126207</v>
          </cell>
        </row>
        <row r="139">
          <cell r="A139" t="str">
            <v>34 Maaseik</v>
          </cell>
          <cell r="B139">
            <v>452</v>
          </cell>
          <cell r="C139">
            <v>2.307770856734402</v>
          </cell>
          <cell r="D139">
            <v>495</v>
          </cell>
          <cell r="E139">
            <v>2.8986355917315687</v>
          </cell>
          <cell r="F139">
            <v>61</v>
          </cell>
          <cell r="G139">
            <v>2.0656959024720623</v>
          </cell>
          <cell r="H139">
            <v>0</v>
          </cell>
          <cell r="I139">
            <v>0</v>
          </cell>
          <cell r="J139">
            <v>1008</v>
          </cell>
          <cell r="K139">
            <v>2.544233827204119</v>
          </cell>
          <cell r="L139">
            <v>836</v>
          </cell>
          <cell r="M139">
            <v>2.5478483481653056</v>
          </cell>
          <cell r="N139">
            <v>1135</v>
          </cell>
          <cell r="O139">
            <v>2.7292182653232984</v>
          </cell>
          <cell r="P139">
            <v>188</v>
          </cell>
          <cell r="Q139">
            <v>2.175925925925926</v>
          </cell>
          <cell r="R139">
            <v>1</v>
          </cell>
          <cell r="S139">
            <v>1.282051282051282</v>
          </cell>
          <cell r="T139">
            <v>2160</v>
          </cell>
          <cell r="U139">
            <v>2.598777612012127</v>
          </cell>
          <cell r="V139">
            <v>3168</v>
          </cell>
          <cell r="W139">
            <v>2.5811708151708967</v>
          </cell>
        </row>
        <row r="140">
          <cell r="A140" t="str">
            <v>35 Tongres</v>
          </cell>
          <cell r="B140">
            <v>286</v>
          </cell>
          <cell r="C140">
            <v>1.4602266925354845</v>
          </cell>
          <cell r="D140">
            <v>299</v>
          </cell>
          <cell r="E140">
            <v>1.7508930139954324</v>
          </cell>
          <cell r="F140">
            <v>44</v>
          </cell>
          <cell r="G140">
            <v>1.4900101591601762</v>
          </cell>
          <cell r="H140">
            <v>0</v>
          </cell>
          <cell r="I140">
            <v>0</v>
          </cell>
          <cell r="J140">
            <v>629</v>
          </cell>
          <cell r="K140">
            <v>1.5876221005073325</v>
          </cell>
          <cell r="L140">
            <v>567</v>
          </cell>
          <cell r="M140">
            <v>1.7280263318298181</v>
          </cell>
          <cell r="N140">
            <v>797</v>
          </cell>
          <cell r="O140">
            <v>1.9164642797027918</v>
          </cell>
          <cell r="P140">
            <v>146</v>
          </cell>
          <cell r="Q140">
            <v>1.6898148148148149</v>
          </cell>
          <cell r="R140">
            <v>0</v>
          </cell>
          <cell r="S140">
            <v>0</v>
          </cell>
          <cell r="T140">
            <v>1510</v>
          </cell>
          <cell r="U140">
            <v>1.8167380528418116</v>
          </cell>
          <cell r="V140">
            <v>2139</v>
          </cell>
          <cell r="W140">
            <v>1.742779158349289</v>
          </cell>
        </row>
        <row r="141">
          <cell r="A141" t="str">
            <v>36 Arlon</v>
          </cell>
          <cell r="B141">
            <v>33</v>
          </cell>
          <cell r="C141">
            <v>0.16848769529255592</v>
          </cell>
          <cell r="D141">
            <v>26</v>
          </cell>
          <cell r="E141">
            <v>0.15225156643438542</v>
          </cell>
          <cell r="F141">
            <v>6</v>
          </cell>
          <cell r="G141">
            <v>0.2031832035218422</v>
          </cell>
          <cell r="H141">
            <v>0</v>
          </cell>
          <cell r="I141">
            <v>0</v>
          </cell>
          <cell r="J141">
            <v>65</v>
          </cell>
          <cell r="K141">
            <v>0.16406269719074182</v>
          </cell>
          <cell r="L141">
            <v>47</v>
          </cell>
          <cell r="M141">
            <v>0.14324027794709251</v>
          </cell>
          <cell r="N141">
            <v>40</v>
          </cell>
          <cell r="O141">
            <v>0.09618390362372857</v>
          </cell>
          <cell r="P141">
            <v>7</v>
          </cell>
          <cell r="Q141">
            <v>0.08101851851851852</v>
          </cell>
          <cell r="R141">
            <v>0</v>
          </cell>
          <cell r="S141">
            <v>0</v>
          </cell>
          <cell r="T141">
            <v>94</v>
          </cell>
          <cell r="U141">
            <v>0.1130949516338611</v>
          </cell>
          <cell r="V141">
            <v>159</v>
          </cell>
          <cell r="W141">
            <v>0.1295473988674787</v>
          </cell>
        </row>
        <row r="142">
          <cell r="A142" t="str">
            <v>37 Bastogne</v>
          </cell>
          <cell r="B142">
            <v>35</v>
          </cell>
          <cell r="C142">
            <v>0.17869907076483202</v>
          </cell>
          <cell r="D142">
            <v>39</v>
          </cell>
          <cell r="E142">
            <v>0.22837734965157813</v>
          </cell>
          <cell r="F142">
            <v>5</v>
          </cell>
          <cell r="G142">
            <v>0.16931933626820184</v>
          </cell>
          <cell r="H142">
            <v>0</v>
          </cell>
          <cell r="I142">
            <v>0</v>
          </cell>
          <cell r="J142">
            <v>79</v>
          </cell>
          <cell r="K142">
            <v>0.19939927812413238</v>
          </cell>
          <cell r="L142">
            <v>68</v>
          </cell>
          <cell r="M142">
            <v>0.20724125320004874</v>
          </cell>
          <cell r="N142">
            <v>140</v>
          </cell>
          <cell r="O142">
            <v>0.33664366268304996</v>
          </cell>
          <cell r="P142">
            <v>24</v>
          </cell>
          <cell r="Q142">
            <v>0.2777777777777778</v>
          </cell>
          <cell r="R142">
            <v>1</v>
          </cell>
          <cell r="S142">
            <v>1.282051282051282</v>
          </cell>
          <cell r="T142">
            <v>233</v>
          </cell>
          <cell r="U142">
            <v>0.28033110351797486</v>
          </cell>
          <cell r="V142">
            <v>312</v>
          </cell>
          <cell r="W142">
            <v>0.2542062166456186</v>
          </cell>
        </row>
        <row r="143">
          <cell r="A143" t="str">
            <v>38 Marche-en-Famenne</v>
          </cell>
          <cell r="B143">
            <v>84</v>
          </cell>
          <cell r="C143">
            <v>0.42887776983559683</v>
          </cell>
          <cell r="D143">
            <v>95</v>
          </cell>
          <cell r="E143">
            <v>0.5563038004333314</v>
          </cell>
          <cell r="F143">
            <v>11</v>
          </cell>
          <cell r="G143">
            <v>0.37250253979004405</v>
          </cell>
          <cell r="H143">
            <v>0</v>
          </cell>
          <cell r="I143">
            <v>0</v>
          </cell>
          <cell r="J143">
            <v>190</v>
          </cell>
          <cell r="K143">
            <v>0.47956788409601453</v>
          </cell>
          <cell r="L143">
            <v>141</v>
          </cell>
          <cell r="M143">
            <v>0.42972083384127757</v>
          </cell>
          <cell r="N143">
            <v>251</v>
          </cell>
          <cell r="O143">
            <v>0.6035539952388967</v>
          </cell>
          <cell r="P143">
            <v>36</v>
          </cell>
          <cell r="Q143">
            <v>0.41666666666666674</v>
          </cell>
          <cell r="R143">
            <v>0</v>
          </cell>
          <cell r="S143">
            <v>0</v>
          </cell>
          <cell r="T143">
            <v>428</v>
          </cell>
          <cell r="U143">
            <v>0.5149429712690697</v>
          </cell>
          <cell r="V143">
            <v>618</v>
          </cell>
          <cell r="W143">
            <v>0.5035238522018983</v>
          </cell>
        </row>
        <row r="144">
          <cell r="A144" t="str">
            <v>39 Neufchâteau</v>
          </cell>
          <cell r="B144">
            <v>53</v>
          </cell>
          <cell r="C144">
            <v>0.27060145001531705</v>
          </cell>
          <cell r="D144">
            <v>71</v>
          </cell>
          <cell r="E144">
            <v>0.4157638929554372</v>
          </cell>
          <cell r="F144">
            <v>15</v>
          </cell>
          <cell r="G144">
            <v>0.5079580088046055</v>
          </cell>
          <cell r="H144">
            <v>0</v>
          </cell>
          <cell r="I144">
            <v>0</v>
          </cell>
          <cell r="J144">
            <v>139</v>
          </cell>
          <cell r="K144">
            <v>0.3508417678386633</v>
          </cell>
          <cell r="L144">
            <v>115</v>
          </cell>
          <cell r="M144">
            <v>0.3504815311471413</v>
          </cell>
          <cell r="N144">
            <v>208</v>
          </cell>
          <cell r="O144">
            <v>0.5001562988433885</v>
          </cell>
          <cell r="P144">
            <v>41</v>
          </cell>
          <cell r="Q144">
            <v>0.47453703703703703</v>
          </cell>
          <cell r="R144">
            <v>0</v>
          </cell>
          <cell r="S144">
            <v>0</v>
          </cell>
          <cell r="T144">
            <v>364</v>
          </cell>
          <cell r="U144">
            <v>0.43794215313537704</v>
          </cell>
          <cell r="V144">
            <v>503</v>
          </cell>
          <cell r="W144">
            <v>0.409826047989571</v>
          </cell>
        </row>
        <row r="145">
          <cell r="A145" t="str">
            <v>40 Virton</v>
          </cell>
          <cell r="B145">
            <v>50</v>
          </cell>
          <cell r="C145">
            <v>0.2552843868069029</v>
          </cell>
          <cell r="D145">
            <v>42</v>
          </cell>
          <cell r="E145">
            <v>0.2459448380863149</v>
          </cell>
          <cell r="F145">
            <v>4</v>
          </cell>
          <cell r="G145">
            <v>0.13545546901456146</v>
          </cell>
          <cell r="H145">
            <v>0</v>
          </cell>
          <cell r="I145">
            <v>0</v>
          </cell>
          <cell r="J145">
            <v>96</v>
          </cell>
          <cell r="K145">
            <v>0.24230798354324942</v>
          </cell>
          <cell r="L145">
            <v>69</v>
          </cell>
          <cell r="M145">
            <v>0.21028891868828478</v>
          </cell>
          <cell r="N145">
            <v>100</v>
          </cell>
          <cell r="O145">
            <v>0.24045975905932143</v>
          </cell>
          <cell r="P145">
            <v>25</v>
          </cell>
          <cell r="Q145">
            <v>0.28935185185185186</v>
          </cell>
          <cell r="R145">
            <v>1</v>
          </cell>
          <cell r="S145">
            <v>1.282051282051282</v>
          </cell>
          <cell r="T145">
            <v>195</v>
          </cell>
          <cell r="U145">
            <v>0.23461186775109488</v>
          </cell>
          <cell r="V145">
            <v>291</v>
          </cell>
          <cell r="W145">
            <v>0.23709618283293274</v>
          </cell>
        </row>
        <row r="146">
          <cell r="A146" t="str">
            <v>41 Dinant</v>
          </cell>
          <cell r="B146">
            <v>214</v>
          </cell>
          <cell r="C146">
            <v>1.0926171755335443</v>
          </cell>
          <cell r="D146">
            <v>215</v>
          </cell>
          <cell r="E146">
            <v>1.2590033378228025</v>
          </cell>
          <cell r="F146">
            <v>34</v>
          </cell>
          <cell r="G146">
            <v>1.1513714866237725</v>
          </cell>
          <cell r="H146">
            <v>0</v>
          </cell>
          <cell r="I146">
            <v>0</v>
          </cell>
          <cell r="J146">
            <v>463</v>
          </cell>
          <cell r="K146">
            <v>1.1686312122971303</v>
          </cell>
          <cell r="L146">
            <v>290</v>
          </cell>
          <cell r="M146">
            <v>0.8838229915884432</v>
          </cell>
          <cell r="N146">
            <v>449</v>
          </cell>
          <cell r="O146">
            <v>1.0796643181763532</v>
          </cell>
          <cell r="P146">
            <v>91</v>
          </cell>
          <cell r="Q146">
            <v>1.0532407407407407</v>
          </cell>
          <cell r="R146">
            <v>0</v>
          </cell>
          <cell r="S146">
            <v>0</v>
          </cell>
          <cell r="T146">
            <v>830</v>
          </cell>
          <cell r="U146">
            <v>0.9986043601713268</v>
          </cell>
          <cell r="V146">
            <v>1293</v>
          </cell>
          <cell r="W146">
            <v>1.0534892247525156</v>
          </cell>
        </row>
        <row r="147">
          <cell r="A147" t="str">
            <v>42 Namur</v>
          </cell>
          <cell r="B147">
            <v>531</v>
          </cell>
          <cell r="C147">
            <v>2.7111201878893088</v>
          </cell>
          <cell r="D147">
            <v>527</v>
          </cell>
          <cell r="E147">
            <v>3.0860221350354275</v>
          </cell>
          <cell r="F147">
            <v>104</v>
          </cell>
          <cell r="G147">
            <v>3.521842194378598</v>
          </cell>
          <cell r="H147">
            <v>1</v>
          </cell>
          <cell r="I147">
            <v>33.33333333333333</v>
          </cell>
          <cell r="J147">
            <v>1163</v>
          </cell>
          <cell r="K147">
            <v>2.9354602589666574</v>
          </cell>
          <cell r="L147">
            <v>698</v>
          </cell>
          <cell r="M147">
            <v>2.127270510788736</v>
          </cell>
          <cell r="N147">
            <v>945</v>
          </cell>
          <cell r="O147">
            <v>2.2723447231105873</v>
          </cell>
          <cell r="P147">
            <v>219</v>
          </cell>
          <cell r="Q147">
            <v>2.5347222222222223</v>
          </cell>
          <cell r="R147">
            <v>2</v>
          </cell>
          <cell r="S147">
            <v>2.564102564102564</v>
          </cell>
          <cell r="T147">
            <v>1864</v>
          </cell>
          <cell r="U147">
            <v>2.242648828143799</v>
          </cell>
          <cell r="V147">
            <v>3027</v>
          </cell>
          <cell r="W147">
            <v>2.4662891595714345</v>
          </cell>
        </row>
        <row r="148">
          <cell r="A148" t="str">
            <v>43 Philippeville</v>
          </cell>
          <cell r="B148">
            <v>92</v>
          </cell>
          <cell r="C148">
            <v>0.46972327172470135</v>
          </cell>
          <cell r="D148">
            <v>95</v>
          </cell>
          <cell r="E148">
            <v>0.5563038004333314</v>
          </cell>
          <cell r="F148">
            <v>26</v>
          </cell>
          <cell r="G148">
            <v>0.8804605485946495</v>
          </cell>
          <cell r="H148">
            <v>0</v>
          </cell>
          <cell r="I148">
            <v>0</v>
          </cell>
          <cell r="J148">
            <v>213</v>
          </cell>
          <cell r="K148">
            <v>0.5376208384865847</v>
          </cell>
          <cell r="L148">
            <v>136</v>
          </cell>
          <cell r="M148">
            <v>0.4144825064000975</v>
          </cell>
          <cell r="N148">
            <v>255</v>
          </cell>
          <cell r="O148">
            <v>0.6131723856012696</v>
          </cell>
          <cell r="P148">
            <v>48</v>
          </cell>
          <cell r="Q148">
            <v>0.5555555555555556</v>
          </cell>
          <cell r="R148">
            <v>0</v>
          </cell>
          <cell r="S148">
            <v>0</v>
          </cell>
          <cell r="T148">
            <v>439</v>
          </cell>
          <cell r="U148">
            <v>0.5281774868857981</v>
          </cell>
          <cell r="V148">
            <v>652</v>
          </cell>
          <cell r="W148">
            <v>0.5312258117081518</v>
          </cell>
        </row>
        <row r="149">
          <cell r="A149" t="str">
            <v>Autre</v>
          </cell>
          <cell r="B149">
            <v>75</v>
          </cell>
          <cell r="C149">
            <v>0.38292658021035436</v>
          </cell>
          <cell r="D149">
            <v>1</v>
          </cell>
          <cell r="E149">
            <v>0.005855829478245594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76</v>
          </cell>
          <cell r="K149">
            <v>0.1918271536384058</v>
          </cell>
          <cell r="L149">
            <v>127</v>
          </cell>
          <cell r="M149">
            <v>0.3870535170059734</v>
          </cell>
          <cell r="N149">
            <v>4</v>
          </cell>
          <cell r="O149">
            <v>0.009618390362372857</v>
          </cell>
          <cell r="P149">
            <v>2</v>
          </cell>
          <cell r="Q149">
            <v>0.02314814814814815</v>
          </cell>
          <cell r="R149">
            <v>0</v>
          </cell>
          <cell r="S149">
            <v>0</v>
          </cell>
          <cell r="T149">
            <v>133</v>
          </cell>
          <cell r="U149">
            <v>0.16001732518408007</v>
          </cell>
          <cell r="V149">
            <v>209</v>
          </cell>
          <cell r="W149">
            <v>0.17028557461196886</v>
          </cell>
        </row>
        <row r="150">
          <cell r="A150" t="str">
            <v>Résidence inconnue- nationalité belge</v>
          </cell>
          <cell r="B150">
            <v>107</v>
          </cell>
          <cell r="C150">
            <v>0.5463085877667722</v>
          </cell>
          <cell r="D150">
            <v>134</v>
          </cell>
          <cell r="E150">
            <v>0.7846811500849096</v>
          </cell>
          <cell r="F150">
            <v>28</v>
          </cell>
          <cell r="G150">
            <v>0.9481882831019303</v>
          </cell>
          <cell r="H150">
            <v>0</v>
          </cell>
          <cell r="I150">
            <v>0</v>
          </cell>
          <cell r="J150">
            <v>269</v>
          </cell>
          <cell r="K150">
            <v>0.6789671622201469</v>
          </cell>
          <cell r="L150">
            <v>376</v>
          </cell>
          <cell r="M150">
            <v>1.1459222235767401</v>
          </cell>
          <cell r="N150">
            <v>519</v>
          </cell>
          <cell r="O150">
            <v>1.2479861495178781</v>
          </cell>
          <cell r="P150">
            <v>103</v>
          </cell>
          <cell r="Q150">
            <v>1.1921296296296295</v>
          </cell>
          <cell r="R150">
            <v>1</v>
          </cell>
          <cell r="S150">
            <v>1.282051282051282</v>
          </cell>
          <cell r="T150">
            <v>999</v>
          </cell>
          <cell r="U150">
            <v>1.201934645555609</v>
          </cell>
          <cell r="V150">
            <v>1268</v>
          </cell>
          <cell r="W150">
            <v>1.0331201368802705</v>
          </cell>
        </row>
        <row r="151">
          <cell r="A151" t="str">
            <v>Résidence inconnue- nationalité étrangère</v>
          </cell>
          <cell r="B151">
            <v>327</v>
          </cell>
          <cell r="C151">
            <v>1.669559889717145</v>
          </cell>
          <cell r="D151">
            <v>324</v>
          </cell>
          <cell r="E151">
            <v>1.8972887509515721</v>
          </cell>
          <cell r="F151">
            <v>49</v>
          </cell>
          <cell r="G151">
            <v>1.659329495428378</v>
          </cell>
          <cell r="H151">
            <v>0</v>
          </cell>
          <cell r="I151">
            <v>0</v>
          </cell>
          <cell r="J151">
            <v>700</v>
          </cell>
          <cell r="K151">
            <v>1.7668290466695273</v>
          </cell>
          <cell r="L151">
            <v>1011</v>
          </cell>
          <cell r="M151">
            <v>3.081189808606607</v>
          </cell>
          <cell r="N151">
            <v>1386</v>
          </cell>
          <cell r="O151">
            <v>3.3327722605621957</v>
          </cell>
          <cell r="P151">
            <v>221</v>
          </cell>
          <cell r="Q151">
            <v>2.5578703703703702</v>
          </cell>
          <cell r="R151">
            <v>3</v>
          </cell>
          <cell r="S151">
            <v>3.8461538461538463</v>
          </cell>
          <cell r="T151">
            <v>2621</v>
          </cell>
          <cell r="U151">
            <v>3.1534241301313823</v>
          </cell>
          <cell r="V151">
            <v>3321</v>
          </cell>
          <cell r="W151">
            <v>2.705829632949036</v>
          </cell>
        </row>
        <row r="152">
          <cell r="A152" t="str">
            <v>Total</v>
          </cell>
          <cell r="B152">
            <v>19586</v>
          </cell>
          <cell r="C152">
            <v>100</v>
          </cell>
          <cell r="D152">
            <v>17077</v>
          </cell>
          <cell r="E152">
            <v>100</v>
          </cell>
          <cell r="F152">
            <v>2953</v>
          </cell>
          <cell r="G152">
            <v>100</v>
          </cell>
          <cell r="H152">
            <v>3</v>
          </cell>
          <cell r="I152">
            <v>100</v>
          </cell>
          <cell r="J152">
            <v>39619</v>
          </cell>
          <cell r="K152">
            <v>100</v>
          </cell>
          <cell r="L152">
            <v>32812</v>
          </cell>
          <cell r="M152">
            <v>100</v>
          </cell>
          <cell r="N152">
            <v>41587</v>
          </cell>
          <cell r="O152">
            <v>100</v>
          </cell>
          <cell r="P152">
            <v>8640</v>
          </cell>
          <cell r="Q152">
            <v>100</v>
          </cell>
          <cell r="R152">
            <v>78</v>
          </cell>
          <cell r="S152">
            <v>100</v>
          </cell>
          <cell r="T152">
            <v>83116</v>
          </cell>
          <cell r="U152">
            <v>100</v>
          </cell>
          <cell r="V152">
            <v>122735</v>
          </cell>
          <cell r="W152">
            <v>100</v>
          </cell>
        </row>
        <row r="157">
          <cell r="A157" t="str">
            <v>01 Anvers</v>
          </cell>
          <cell r="B157">
            <v>322</v>
          </cell>
          <cell r="C157">
            <v>8.731019522776574</v>
          </cell>
          <cell r="D157">
            <v>3339</v>
          </cell>
          <cell r="E157">
            <v>9.65838419484539</v>
          </cell>
          <cell r="F157">
            <v>2877</v>
          </cell>
          <cell r="G157">
            <v>9.25050641458474</v>
          </cell>
          <cell r="H157">
            <v>2419</v>
          </cell>
          <cell r="I157">
            <v>8.763222721344732</v>
          </cell>
          <cell r="J157">
            <v>2177</v>
          </cell>
          <cell r="K157">
            <v>9.509872444522104</v>
          </cell>
          <cell r="L157">
            <v>319</v>
          </cell>
          <cell r="M157">
            <v>11.080236193122612</v>
          </cell>
          <cell r="N157">
            <v>11453</v>
          </cell>
          <cell r="O157">
            <v>9.331486536032916</v>
          </cell>
        </row>
        <row r="158">
          <cell r="A158" t="str">
            <v>02 Malines</v>
          </cell>
          <cell r="B158">
            <v>111</v>
          </cell>
          <cell r="C158">
            <v>3.009761388286334</v>
          </cell>
          <cell r="D158">
            <v>1017</v>
          </cell>
          <cell r="E158">
            <v>2.9417720054380836</v>
          </cell>
          <cell r="F158">
            <v>867</v>
          </cell>
          <cell r="G158">
            <v>2.787691714092795</v>
          </cell>
          <cell r="H158">
            <v>796</v>
          </cell>
          <cell r="I158">
            <v>2.8836400521663528</v>
          </cell>
          <cell r="J158">
            <v>777</v>
          </cell>
          <cell r="K158">
            <v>3.3941988467586928</v>
          </cell>
          <cell r="L158">
            <v>85</v>
          </cell>
          <cell r="M158">
            <v>2.952414032650226</v>
          </cell>
          <cell r="N158">
            <v>3653</v>
          </cell>
          <cell r="O158">
            <v>2.976331119892451</v>
          </cell>
        </row>
        <row r="159">
          <cell r="A159" t="str">
            <v>03 Turnhout</v>
          </cell>
          <cell r="B159">
            <v>207</v>
          </cell>
          <cell r="C159">
            <v>5.612798264642082</v>
          </cell>
          <cell r="D159">
            <v>1656</v>
          </cell>
          <cell r="E159">
            <v>4.790142026554048</v>
          </cell>
          <cell r="F159">
            <v>1435</v>
          </cell>
          <cell r="G159">
            <v>4.613999549853703</v>
          </cell>
          <cell r="H159">
            <v>1252</v>
          </cell>
          <cell r="I159">
            <v>4.535574554412404</v>
          </cell>
          <cell r="J159">
            <v>1247</v>
          </cell>
          <cell r="K159">
            <v>5.447317840293553</v>
          </cell>
          <cell r="L159">
            <v>130</v>
          </cell>
          <cell r="M159">
            <v>4.5154567558179926</v>
          </cell>
          <cell r="N159">
            <v>5927</v>
          </cell>
          <cell r="O159">
            <v>4.829103352751864</v>
          </cell>
        </row>
        <row r="160">
          <cell r="A160" t="str">
            <v>04 Bruxelles-Capitale</v>
          </cell>
          <cell r="B160">
            <v>118</v>
          </cell>
          <cell r="C160">
            <v>3.1995661605206074</v>
          </cell>
          <cell r="D160">
            <v>1831</v>
          </cell>
          <cell r="E160">
            <v>5.2963466489254</v>
          </cell>
          <cell r="F160">
            <v>1962</v>
          </cell>
          <cell r="G160">
            <v>6.308478827047362</v>
          </cell>
          <cell r="H160">
            <v>1715</v>
          </cell>
          <cell r="I160">
            <v>6.212867700333285</v>
          </cell>
          <cell r="J160">
            <v>1139</v>
          </cell>
          <cell r="K160">
            <v>4.975537305608946</v>
          </cell>
          <cell r="L160">
            <v>194</v>
          </cell>
          <cell r="M160">
            <v>6.738450850989926</v>
          </cell>
          <cell r="N160">
            <v>6959</v>
          </cell>
          <cell r="O160">
            <v>5.669939300118141</v>
          </cell>
        </row>
        <row r="161">
          <cell r="A161" t="str">
            <v>05 Hal-Vilvorde</v>
          </cell>
          <cell r="B161">
            <v>139</v>
          </cell>
          <cell r="C161">
            <v>3.768980477223427</v>
          </cell>
          <cell r="D161">
            <v>1382</v>
          </cell>
          <cell r="E161">
            <v>3.9975702178126173</v>
          </cell>
          <cell r="F161">
            <v>1236</v>
          </cell>
          <cell r="G161">
            <v>3.9741487411980323</v>
          </cell>
          <cell r="H161">
            <v>1213</v>
          </cell>
          <cell r="I161">
            <v>4.394290682509781</v>
          </cell>
          <cell r="J161">
            <v>1063</v>
          </cell>
          <cell r="K161">
            <v>4.643543596016075</v>
          </cell>
          <cell r="L161">
            <v>162</v>
          </cell>
          <cell r="M161">
            <v>5.626953803403961</v>
          </cell>
          <cell r="N161">
            <v>5195</v>
          </cell>
          <cell r="O161">
            <v>4.232696459852528</v>
          </cell>
        </row>
        <row r="162">
          <cell r="A162" t="str">
            <v>06 Louvain</v>
          </cell>
          <cell r="B162">
            <v>136</v>
          </cell>
          <cell r="C162">
            <v>3.68763557483731</v>
          </cell>
          <cell r="D162">
            <v>1379</v>
          </cell>
          <cell r="E162">
            <v>3.9888924242862513</v>
          </cell>
          <cell r="F162">
            <v>1030</v>
          </cell>
          <cell r="G162">
            <v>3.3117906176650265</v>
          </cell>
          <cell r="H162">
            <v>965</v>
          </cell>
          <cell r="I162">
            <v>3.4958701637443848</v>
          </cell>
          <cell r="J162">
            <v>894</v>
          </cell>
          <cell r="K162">
            <v>3.90529442600035</v>
          </cell>
          <cell r="L162">
            <v>136</v>
          </cell>
          <cell r="M162">
            <v>4.723862452240361</v>
          </cell>
          <cell r="N162">
            <v>4540</v>
          </cell>
          <cell r="O162">
            <v>3.6990263575997067</v>
          </cell>
        </row>
        <row r="163">
          <cell r="A163" t="str">
            <v>07 Nivelles</v>
          </cell>
          <cell r="B163">
            <v>60</v>
          </cell>
          <cell r="C163">
            <v>1.626898047722343</v>
          </cell>
          <cell r="D163">
            <v>709</v>
          </cell>
          <cell r="E163">
            <v>2.050851870064505</v>
          </cell>
          <cell r="F163">
            <v>682</v>
          </cell>
          <cell r="G163">
            <v>2.1928555351917947</v>
          </cell>
          <cell r="H163">
            <v>631</v>
          </cell>
          <cell r="I163">
            <v>2.2859005941167947</v>
          </cell>
          <cell r="J163">
            <v>524</v>
          </cell>
          <cell r="K163">
            <v>2.2890092608771626</v>
          </cell>
          <cell r="L163">
            <v>89</v>
          </cell>
          <cell r="M163">
            <v>3.091351163598472</v>
          </cell>
          <cell r="N163">
            <v>2695</v>
          </cell>
          <cell r="O163">
            <v>2.1957876726280197</v>
          </cell>
        </row>
        <row r="164">
          <cell r="A164" t="str">
            <v>08 Bruges</v>
          </cell>
          <cell r="B164">
            <v>122</v>
          </cell>
          <cell r="C164">
            <v>3.308026030368764</v>
          </cell>
          <cell r="D164">
            <v>925</v>
          </cell>
          <cell r="E164">
            <v>2.675653003962859</v>
          </cell>
          <cell r="F164">
            <v>775</v>
          </cell>
          <cell r="G164">
            <v>2.4918812899906757</v>
          </cell>
          <cell r="H164">
            <v>734</v>
          </cell>
          <cell r="I164">
            <v>2.6590349224750036</v>
          </cell>
          <cell r="J164">
            <v>700</v>
          </cell>
          <cell r="K164">
            <v>3.0578367988817057</v>
          </cell>
          <cell r="L164">
            <v>88</v>
          </cell>
          <cell r="M164">
            <v>3.05661688086141</v>
          </cell>
          <cell r="N164">
            <v>3344</v>
          </cell>
          <cell r="O164">
            <v>2.7245691937915018</v>
          </cell>
        </row>
        <row r="165">
          <cell r="A165" t="str">
            <v>09 Dixmude</v>
          </cell>
          <cell r="B165">
            <v>36</v>
          </cell>
          <cell r="C165">
            <v>0.9761388286334056</v>
          </cell>
          <cell r="D165">
            <v>243</v>
          </cell>
          <cell r="E165">
            <v>0.7029012756356484</v>
          </cell>
          <cell r="F165">
            <v>196</v>
          </cell>
          <cell r="G165">
            <v>0.6302048165653837</v>
          </cell>
          <cell r="H165">
            <v>171</v>
          </cell>
          <cell r="I165">
            <v>0.6194754383422693</v>
          </cell>
          <cell r="J165">
            <v>161</v>
          </cell>
          <cell r="K165">
            <v>0.7033024637427923</v>
          </cell>
          <cell r="L165">
            <v>11</v>
          </cell>
          <cell r="M165">
            <v>0.38207711010767625</v>
          </cell>
          <cell r="N165">
            <v>818</v>
          </cell>
          <cell r="O165">
            <v>0.6664765551798592</v>
          </cell>
        </row>
        <row r="166">
          <cell r="A166" t="str">
            <v>10 Ypres</v>
          </cell>
          <cell r="B166">
            <v>55</v>
          </cell>
          <cell r="C166">
            <v>1.4913232104121477</v>
          </cell>
          <cell r="D166">
            <v>512</v>
          </cell>
          <cell r="E166">
            <v>1.4810100951664689</v>
          </cell>
          <cell r="F166">
            <v>416</v>
          </cell>
          <cell r="G166">
            <v>1.3375775698530594</v>
          </cell>
          <cell r="H166">
            <v>376</v>
          </cell>
          <cell r="I166">
            <v>1.3621214316765689</v>
          </cell>
          <cell r="J166">
            <v>366</v>
          </cell>
          <cell r="K166">
            <v>1.5988118119867203</v>
          </cell>
          <cell r="L166">
            <v>27</v>
          </cell>
          <cell r="M166">
            <v>0.93782563390066</v>
          </cell>
          <cell r="N166">
            <v>1752</v>
          </cell>
          <cell r="O166">
            <v>1.4274656780869353</v>
          </cell>
        </row>
        <row r="167">
          <cell r="A167" t="str">
            <v>11 Courtrai</v>
          </cell>
          <cell r="B167">
            <v>163</v>
          </cell>
          <cell r="C167">
            <v>4.419739696312364</v>
          </cell>
          <cell r="D167">
            <v>1278</v>
          </cell>
          <cell r="E167">
            <v>3.6967400422319288</v>
          </cell>
          <cell r="F167">
            <v>1099</v>
          </cell>
          <cell r="G167">
            <v>3.5336484357416165</v>
          </cell>
          <cell r="H167">
            <v>998</v>
          </cell>
          <cell r="I167">
            <v>3.615418055354296</v>
          </cell>
          <cell r="J167">
            <v>895</v>
          </cell>
          <cell r="K167">
            <v>3.909662764284466</v>
          </cell>
          <cell r="L167">
            <v>87</v>
          </cell>
          <cell r="M167">
            <v>3.0218825981243485</v>
          </cell>
          <cell r="N167">
            <v>4520</v>
          </cell>
          <cell r="O167">
            <v>3.6827310873019097</v>
          </cell>
        </row>
        <row r="168">
          <cell r="A168" t="str">
            <v>12 Ostende</v>
          </cell>
          <cell r="B168">
            <v>63</v>
          </cell>
          <cell r="C168">
            <v>1.7082429501084595</v>
          </cell>
          <cell r="D168">
            <v>546</v>
          </cell>
          <cell r="E168">
            <v>1.5793584217986174</v>
          </cell>
          <cell r="F168">
            <v>474</v>
          </cell>
          <cell r="G168">
            <v>1.5240667502652647</v>
          </cell>
          <cell r="H168">
            <v>396</v>
          </cell>
          <cell r="I168">
            <v>1.4345746993189392</v>
          </cell>
          <cell r="J168">
            <v>354</v>
          </cell>
          <cell r="K168">
            <v>1.5463917525773199</v>
          </cell>
          <cell r="L168">
            <v>53</v>
          </cell>
          <cell r="M168">
            <v>1.8409169850642584</v>
          </cell>
          <cell r="N168">
            <v>1886</v>
          </cell>
          <cell r="O168">
            <v>1.536643989082169</v>
          </cell>
        </row>
        <row r="169">
          <cell r="A169" t="str">
            <v>13 Roulers</v>
          </cell>
          <cell r="B169">
            <v>85</v>
          </cell>
          <cell r="C169">
            <v>2.304772234273319</v>
          </cell>
          <cell r="D169">
            <v>787</v>
          </cell>
          <cell r="E169">
            <v>2.2764745017500214</v>
          </cell>
          <cell r="F169">
            <v>686</v>
          </cell>
          <cell r="G169">
            <v>2.2057168579788433</v>
          </cell>
          <cell r="H169">
            <v>559</v>
          </cell>
          <cell r="I169">
            <v>2.0250688306042606</v>
          </cell>
          <cell r="J169">
            <v>455</v>
          </cell>
          <cell r="K169">
            <v>1.9875939192731087</v>
          </cell>
          <cell r="L169">
            <v>48</v>
          </cell>
          <cell r="M169">
            <v>1.667245571378951</v>
          </cell>
          <cell r="N169">
            <v>2620</v>
          </cell>
          <cell r="O169">
            <v>2.1346804090112843</v>
          </cell>
        </row>
        <row r="170">
          <cell r="A170" t="str">
            <v>14 Tielt</v>
          </cell>
          <cell r="B170">
            <v>50</v>
          </cell>
          <cell r="C170">
            <v>1.3557483731019524</v>
          </cell>
          <cell r="D170">
            <v>379</v>
          </cell>
          <cell r="E170">
            <v>1.0962945821642418</v>
          </cell>
          <cell r="F170">
            <v>326</v>
          </cell>
          <cell r="G170">
            <v>1.0481978071444649</v>
          </cell>
          <cell r="H170">
            <v>324</v>
          </cell>
          <cell r="I170">
            <v>1.1737429358064049</v>
          </cell>
          <cell r="J170">
            <v>321</v>
          </cell>
          <cell r="K170">
            <v>1.4022365892014677</v>
          </cell>
          <cell r="L170">
            <v>21</v>
          </cell>
          <cell r="M170">
            <v>0.729419937478291</v>
          </cell>
          <cell r="N170">
            <v>1421</v>
          </cell>
          <cell r="O170">
            <v>1.1577789546584105</v>
          </cell>
        </row>
        <row r="171">
          <cell r="A171" t="str">
            <v>15 Furnes</v>
          </cell>
          <cell r="B171">
            <v>12</v>
          </cell>
          <cell r="C171">
            <v>0.32537960954446854</v>
          </cell>
          <cell r="D171">
            <v>187</v>
          </cell>
          <cell r="E171">
            <v>0.5409157964768158</v>
          </cell>
          <cell r="F171">
            <v>129</v>
          </cell>
          <cell r="G171">
            <v>0.41477765988231885</v>
          </cell>
          <cell r="H171">
            <v>131</v>
          </cell>
          <cell r="I171">
            <v>0.4745689030575279</v>
          </cell>
          <cell r="J171">
            <v>125</v>
          </cell>
          <cell r="K171">
            <v>0.5460422855145902</v>
          </cell>
          <cell r="L171">
            <v>31</v>
          </cell>
          <cell r="M171">
            <v>1.076762764848906</v>
          </cell>
          <cell r="N171">
            <v>615</v>
          </cell>
          <cell r="O171">
            <v>0.501079561657229</v>
          </cell>
        </row>
        <row r="172">
          <cell r="A172" t="str">
            <v>16 Alost</v>
          </cell>
          <cell r="B172">
            <v>98</v>
          </cell>
          <cell r="C172">
            <v>2.657266811279827</v>
          </cell>
          <cell r="D172">
            <v>941</v>
          </cell>
          <cell r="E172">
            <v>2.721934569436811</v>
          </cell>
          <cell r="F172">
            <v>764</v>
          </cell>
          <cell r="G172">
            <v>2.4565126523262917</v>
          </cell>
          <cell r="H172">
            <v>781</v>
          </cell>
          <cell r="I172">
            <v>2.829300101434575</v>
          </cell>
          <cell r="J172">
            <v>651</v>
          </cell>
          <cell r="K172">
            <v>2.843788222959986</v>
          </cell>
          <cell r="L172">
            <v>68</v>
          </cell>
          <cell r="M172">
            <v>2.3619312261201806</v>
          </cell>
          <cell r="N172">
            <v>3303</v>
          </cell>
          <cell r="O172">
            <v>2.69116388968102</v>
          </cell>
        </row>
        <row r="173">
          <cell r="A173" t="str">
            <v>17 Termonde</v>
          </cell>
          <cell r="B173">
            <v>106</v>
          </cell>
          <cell r="C173">
            <v>2.8741865509761393</v>
          </cell>
          <cell r="D173">
            <v>742</v>
          </cell>
          <cell r="E173">
            <v>2.1463075988545315</v>
          </cell>
          <cell r="F173">
            <v>577</v>
          </cell>
          <cell r="G173">
            <v>1.8552458120317674</v>
          </cell>
          <cell r="H173">
            <v>550</v>
          </cell>
          <cell r="I173">
            <v>1.9924648601651933</v>
          </cell>
          <cell r="J173">
            <v>476</v>
          </cell>
          <cell r="K173">
            <v>2.07932902323956</v>
          </cell>
          <cell r="L173">
            <v>57</v>
          </cell>
          <cell r="M173">
            <v>1.9798541160125047</v>
          </cell>
          <cell r="N173">
            <v>2508</v>
          </cell>
          <cell r="O173">
            <v>2.0434268953436265</v>
          </cell>
        </row>
        <row r="174">
          <cell r="A174" t="str">
            <v>18 Eeklo</v>
          </cell>
          <cell r="B174">
            <v>53</v>
          </cell>
          <cell r="C174">
            <v>1.4370932754880696</v>
          </cell>
          <cell r="D174">
            <v>378</v>
          </cell>
          <cell r="E174">
            <v>1.0934019843221197</v>
          </cell>
          <cell r="F174">
            <v>293</v>
          </cell>
          <cell r="G174">
            <v>0.9420918941513137</v>
          </cell>
          <cell r="H174">
            <v>295</v>
          </cell>
          <cell r="I174">
            <v>1.0686856977249672</v>
          </cell>
          <cell r="J174">
            <v>223</v>
          </cell>
          <cell r="K174">
            <v>0.974139437358029</v>
          </cell>
          <cell r="L174">
            <v>17</v>
          </cell>
          <cell r="M174">
            <v>0.5904828065300451</v>
          </cell>
          <cell r="N174">
            <v>1259</v>
          </cell>
          <cell r="O174">
            <v>1.0257872652462623</v>
          </cell>
        </row>
        <row r="175">
          <cell r="A175" t="str">
            <v>19 Gand</v>
          </cell>
          <cell r="B175">
            <v>202</v>
          </cell>
          <cell r="C175">
            <v>5.477223427331888</v>
          </cell>
          <cell r="D175">
            <v>1790</v>
          </cell>
          <cell r="E175">
            <v>5.177750137398396</v>
          </cell>
          <cell r="F175">
            <v>1452</v>
          </cell>
          <cell r="G175">
            <v>4.668660171698659</v>
          </cell>
          <cell r="H175">
            <v>1275</v>
          </cell>
          <cell r="I175">
            <v>4.6188958122011305</v>
          </cell>
          <cell r="J175">
            <v>1092</v>
          </cell>
          <cell r="K175">
            <v>4.77022540625546</v>
          </cell>
          <cell r="L175">
            <v>138</v>
          </cell>
          <cell r="M175">
            <v>4.793331017714484</v>
          </cell>
          <cell r="N175">
            <v>5949</v>
          </cell>
          <cell r="O175">
            <v>4.847028150079439</v>
          </cell>
        </row>
        <row r="176">
          <cell r="A176" t="str">
            <v>20 Audenarde</v>
          </cell>
          <cell r="B176">
            <v>47</v>
          </cell>
          <cell r="C176">
            <v>1.2744034707158352</v>
          </cell>
          <cell r="D176">
            <v>453</v>
          </cell>
          <cell r="E176">
            <v>1.3103468224812704</v>
          </cell>
          <cell r="F176">
            <v>379</v>
          </cell>
          <cell r="G176">
            <v>1.2186103340728593</v>
          </cell>
          <cell r="H176">
            <v>432</v>
          </cell>
          <cell r="I176">
            <v>1.5649905810752065</v>
          </cell>
          <cell r="J176">
            <v>342</v>
          </cell>
          <cell r="K176">
            <v>1.4939716931679188</v>
          </cell>
          <cell r="L176">
            <v>28</v>
          </cell>
          <cell r="M176">
            <v>0.9725599166377213</v>
          </cell>
          <cell r="N176">
            <v>1681</v>
          </cell>
          <cell r="O176">
            <v>1.3696174685297593</v>
          </cell>
        </row>
        <row r="177">
          <cell r="A177" t="str">
            <v>21 Saint-Nicolas</v>
          </cell>
          <cell r="B177">
            <v>93</v>
          </cell>
          <cell r="C177">
            <v>2.5216919739696313</v>
          </cell>
          <cell r="D177">
            <v>949</v>
          </cell>
          <cell r="E177">
            <v>2.7450753521737874</v>
          </cell>
          <cell r="F177">
            <v>813</v>
          </cell>
          <cell r="G177">
            <v>2.6140638564676375</v>
          </cell>
          <cell r="H177">
            <v>752</v>
          </cell>
          <cell r="I177">
            <v>2.7242428633531377</v>
          </cell>
          <cell r="J177">
            <v>652</v>
          </cell>
          <cell r="K177">
            <v>2.8481565612441035</v>
          </cell>
          <cell r="L177">
            <v>79</v>
          </cell>
          <cell r="M177">
            <v>2.7440083362278567</v>
          </cell>
          <cell r="N177">
            <v>3338</v>
          </cell>
          <cell r="O177">
            <v>2.719680612702163</v>
          </cell>
        </row>
        <row r="178">
          <cell r="A178" t="str">
            <v>22 Ath</v>
          </cell>
          <cell r="B178">
            <v>24</v>
          </cell>
          <cell r="C178">
            <v>0.6507592190889371</v>
          </cell>
          <cell r="D178">
            <v>284</v>
          </cell>
          <cell r="E178">
            <v>0.8214977871626508</v>
          </cell>
          <cell r="F178">
            <v>259</v>
          </cell>
          <cell r="G178">
            <v>0.8327706504613999</v>
          </cell>
          <cell r="H178">
            <v>227</v>
          </cell>
          <cell r="I178">
            <v>0.8223445877409072</v>
          </cell>
          <cell r="J178">
            <v>142</v>
          </cell>
          <cell r="K178">
            <v>0.6203040363445745</v>
          </cell>
          <cell r="L178">
            <v>13</v>
          </cell>
          <cell r="M178">
            <v>0.45154567558179926</v>
          </cell>
          <cell r="N178">
            <v>949</v>
          </cell>
          <cell r="O178">
            <v>0.7732105756304233</v>
          </cell>
        </row>
        <row r="179">
          <cell r="A179" t="str">
            <v>23 Charlerloi</v>
          </cell>
          <cell r="B179">
            <v>107</v>
          </cell>
          <cell r="C179">
            <v>2.901301518438178</v>
          </cell>
          <cell r="D179">
            <v>1159</v>
          </cell>
          <cell r="E179">
            <v>3.352520899019409</v>
          </cell>
          <cell r="F179">
            <v>1136</v>
          </cell>
          <cell r="G179">
            <v>3.6526156715218163</v>
          </cell>
          <cell r="H179">
            <v>1051</v>
          </cell>
          <cell r="I179">
            <v>3.8074192146065786</v>
          </cell>
          <cell r="J179">
            <v>765</v>
          </cell>
          <cell r="K179">
            <v>3.341778787349292</v>
          </cell>
          <cell r="L179">
            <v>75</v>
          </cell>
          <cell r="M179">
            <v>2.6050712052796117</v>
          </cell>
          <cell r="N179">
            <v>4293</v>
          </cell>
          <cell r="O179">
            <v>3.497779769421925</v>
          </cell>
        </row>
        <row r="180">
          <cell r="A180" t="str">
            <v>24 Mons</v>
          </cell>
          <cell r="B180">
            <v>38</v>
          </cell>
          <cell r="C180">
            <v>1.0303687635574839</v>
          </cell>
          <cell r="D180">
            <v>606</v>
          </cell>
          <cell r="E180">
            <v>1.752914292325938</v>
          </cell>
          <cell r="F180">
            <v>634</v>
          </cell>
          <cell r="G180">
            <v>2.0385196617472108</v>
          </cell>
          <cell r="H180">
            <v>545</v>
          </cell>
          <cell r="I180">
            <v>1.9743515432546008</v>
          </cell>
          <cell r="J180">
            <v>354</v>
          </cell>
          <cell r="K180">
            <v>1.5463917525773199</v>
          </cell>
          <cell r="L180">
            <v>55</v>
          </cell>
          <cell r="M180">
            <v>1.9103855505383813</v>
          </cell>
          <cell r="N180">
            <v>2232</v>
          </cell>
          <cell r="O180">
            <v>1.8185521652340406</v>
          </cell>
        </row>
        <row r="181">
          <cell r="A181" t="str">
            <v>25 Mouscron</v>
          </cell>
          <cell r="B181">
            <v>47</v>
          </cell>
          <cell r="C181">
            <v>1.2744034707158352</v>
          </cell>
          <cell r="D181">
            <v>374</v>
          </cell>
          <cell r="E181">
            <v>1.0818315929536315</v>
          </cell>
          <cell r="F181">
            <v>350</v>
          </cell>
          <cell r="G181">
            <v>1.1253657438667568</v>
          </cell>
          <cell r="H181">
            <v>286</v>
          </cell>
          <cell r="I181">
            <v>1.0360817272859006</v>
          </cell>
          <cell r="J181">
            <v>177</v>
          </cell>
          <cell r="K181">
            <v>0.7731958762886599</v>
          </cell>
          <cell r="L181">
            <v>14</v>
          </cell>
          <cell r="M181">
            <v>0.48627995831886067</v>
          </cell>
          <cell r="N181">
            <v>1248</v>
          </cell>
          <cell r="O181">
            <v>1.0168248665824744</v>
          </cell>
        </row>
        <row r="182">
          <cell r="A182" t="str">
            <v>26 Soignies</v>
          </cell>
          <cell r="B182">
            <v>59</v>
          </cell>
          <cell r="C182">
            <v>1.5997830802603037</v>
          </cell>
          <cell r="D182">
            <v>497</v>
          </cell>
          <cell r="E182">
            <v>1.4376211275346389</v>
          </cell>
          <cell r="F182">
            <v>469</v>
          </cell>
          <cell r="G182">
            <v>1.5079900967814541</v>
          </cell>
          <cell r="H182">
            <v>505</v>
          </cell>
          <cell r="I182">
            <v>1.8294450079698594</v>
          </cell>
          <cell r="J182">
            <v>341</v>
          </cell>
          <cell r="K182">
            <v>1.4896033548838021</v>
          </cell>
          <cell r="L182">
            <v>38</v>
          </cell>
          <cell r="M182">
            <v>1.3199027440083362</v>
          </cell>
          <cell r="N182">
            <v>1909</v>
          </cell>
          <cell r="O182">
            <v>1.5553835499246345</v>
          </cell>
        </row>
        <row r="183">
          <cell r="A183" t="str">
            <v>27 Thuin</v>
          </cell>
          <cell r="B183">
            <v>47</v>
          </cell>
          <cell r="C183">
            <v>1.2744034707158352</v>
          </cell>
          <cell r="D183">
            <v>404</v>
          </cell>
          <cell r="E183">
            <v>1.168609528217292</v>
          </cell>
          <cell r="F183">
            <v>406</v>
          </cell>
          <cell r="G183">
            <v>1.3054242628854376</v>
          </cell>
          <cell r="H183">
            <v>350</v>
          </cell>
          <cell r="I183">
            <v>1.2679321837414868</v>
          </cell>
          <cell r="J183">
            <v>252</v>
          </cell>
          <cell r="K183">
            <v>1.100821247597414</v>
          </cell>
          <cell r="L183">
            <v>24</v>
          </cell>
          <cell r="M183">
            <v>0.8336227856894755</v>
          </cell>
          <cell r="N183">
            <v>1483</v>
          </cell>
          <cell r="O183">
            <v>1.2082942925815783</v>
          </cell>
        </row>
        <row r="184">
          <cell r="A184" t="str">
            <v>28 Tournai</v>
          </cell>
          <cell r="B184">
            <v>52</v>
          </cell>
          <cell r="C184">
            <v>1.40997830802603</v>
          </cell>
          <cell r="D184">
            <v>483</v>
          </cell>
          <cell r="E184">
            <v>1.3971247577449306</v>
          </cell>
          <cell r="F184">
            <v>442</v>
          </cell>
          <cell r="G184">
            <v>1.4211761679688757</v>
          </cell>
          <cell r="H184">
            <v>402</v>
          </cell>
          <cell r="I184">
            <v>1.4563106796116505</v>
          </cell>
          <cell r="J184">
            <v>249</v>
          </cell>
          <cell r="K184">
            <v>1.0877162327450638</v>
          </cell>
          <cell r="L184">
            <v>27</v>
          </cell>
          <cell r="M184">
            <v>0.93782563390066</v>
          </cell>
          <cell r="N184">
            <v>1655</v>
          </cell>
          <cell r="O184">
            <v>1.3484336171426243</v>
          </cell>
        </row>
        <row r="185">
          <cell r="A185" t="str">
            <v>29 Huy</v>
          </cell>
          <cell r="B185">
            <v>30</v>
          </cell>
          <cell r="C185">
            <v>0.8134490238611715</v>
          </cell>
          <cell r="D185">
            <v>329</v>
          </cell>
          <cell r="E185">
            <v>0.951664690058141</v>
          </cell>
          <cell r="F185">
            <v>299</v>
          </cell>
          <cell r="G185">
            <v>0.9613838783318864</v>
          </cell>
          <cell r="H185">
            <v>259</v>
          </cell>
          <cell r="I185">
            <v>0.9382698159687002</v>
          </cell>
          <cell r="J185">
            <v>192</v>
          </cell>
          <cell r="K185">
            <v>0.8387209505504107</v>
          </cell>
          <cell r="L185">
            <v>32</v>
          </cell>
          <cell r="M185">
            <v>1.1114970475859673</v>
          </cell>
          <cell r="N185">
            <v>1141</v>
          </cell>
          <cell r="O185">
            <v>0.9296451704892655</v>
          </cell>
        </row>
        <row r="186">
          <cell r="A186" t="str">
            <v>30 Liège</v>
          </cell>
          <cell r="B186">
            <v>166</v>
          </cell>
          <cell r="C186">
            <v>4.5010845986984815</v>
          </cell>
          <cell r="D186">
            <v>1746</v>
          </cell>
          <cell r="E186">
            <v>5.050475832345029</v>
          </cell>
          <cell r="F186">
            <v>1894</v>
          </cell>
          <cell r="G186">
            <v>6.089836339667535</v>
          </cell>
          <cell r="H186">
            <v>1486</v>
          </cell>
          <cell r="I186">
            <v>5.383277785828141</v>
          </cell>
          <cell r="J186">
            <v>1219</v>
          </cell>
          <cell r="K186">
            <v>5.325004368338284</v>
          </cell>
          <cell r="L186">
            <v>157</v>
          </cell>
          <cell r="M186">
            <v>5.453282389718652</v>
          </cell>
          <cell r="N186">
            <v>6668</v>
          </cell>
          <cell r="O186">
            <v>5.432843117285207</v>
          </cell>
        </row>
        <row r="187">
          <cell r="A187" t="str">
            <v>31 Verviers</v>
          </cell>
          <cell r="B187">
            <v>143</v>
          </cell>
          <cell r="C187">
            <v>3.8774403470715835</v>
          </cell>
          <cell r="D187">
            <v>877</v>
          </cell>
          <cell r="E187">
            <v>2.5368083075410026</v>
          </cell>
          <cell r="F187">
            <v>788</v>
          </cell>
          <cell r="G187">
            <v>2.5336805890485836</v>
          </cell>
          <cell r="H187">
            <v>641</v>
          </cell>
          <cell r="I187">
            <v>2.32212722793798</v>
          </cell>
          <cell r="J187">
            <v>580</v>
          </cell>
          <cell r="K187">
            <v>2.533636204787699</v>
          </cell>
          <cell r="L187">
            <v>84</v>
          </cell>
          <cell r="M187">
            <v>2.917679749913164</v>
          </cell>
          <cell r="N187">
            <v>3113</v>
          </cell>
          <cell r="O187">
            <v>2.5363588218519575</v>
          </cell>
        </row>
        <row r="188">
          <cell r="A188" t="str">
            <v>32 Waremme</v>
          </cell>
          <cell r="B188">
            <v>25</v>
          </cell>
          <cell r="C188">
            <v>0.6778741865509762</v>
          </cell>
          <cell r="D188">
            <v>223</v>
          </cell>
          <cell r="E188">
            <v>0.6450493187932083</v>
          </cell>
          <cell r="F188">
            <v>206</v>
          </cell>
          <cell r="G188">
            <v>0.6623581235330053</v>
          </cell>
          <cell r="H188">
            <v>181</v>
          </cell>
          <cell r="I188">
            <v>0.6557020721634546</v>
          </cell>
          <cell r="J188">
            <v>151</v>
          </cell>
          <cell r="K188">
            <v>0.6596190809016249</v>
          </cell>
          <cell r="L188">
            <v>18</v>
          </cell>
          <cell r="M188">
            <v>0.6252170892671066</v>
          </cell>
          <cell r="N188">
            <v>804</v>
          </cell>
          <cell r="O188">
            <v>0.6550698659714018</v>
          </cell>
        </row>
        <row r="189">
          <cell r="A189" t="str">
            <v>33 Hasselt</v>
          </cell>
          <cell r="B189">
            <v>158</v>
          </cell>
          <cell r="C189">
            <v>4.2841648590021695</v>
          </cell>
          <cell r="D189">
            <v>1390</v>
          </cell>
          <cell r="E189">
            <v>4.020711000549594</v>
          </cell>
          <cell r="F189">
            <v>1211</v>
          </cell>
          <cell r="G189">
            <v>3.8937654737789784</v>
          </cell>
          <cell r="H189">
            <v>1045</v>
          </cell>
          <cell r="I189">
            <v>3.7856832343138676</v>
          </cell>
          <cell r="J189">
            <v>932</v>
          </cell>
          <cell r="K189">
            <v>4.071291280796785</v>
          </cell>
          <cell r="L189">
            <v>108</v>
          </cell>
          <cell r="M189">
            <v>3.75130253560264</v>
          </cell>
          <cell r="N189">
            <v>4844</v>
          </cell>
          <cell r="O189">
            <v>3.946714466126207</v>
          </cell>
        </row>
        <row r="190">
          <cell r="A190" t="str">
            <v>34 Maaseik</v>
          </cell>
          <cell r="B190">
            <v>93</v>
          </cell>
          <cell r="C190">
            <v>2.5216919739696313</v>
          </cell>
          <cell r="D190">
            <v>919</v>
          </cell>
          <cell r="E190">
            <v>2.658297416910127</v>
          </cell>
          <cell r="F190">
            <v>811</v>
          </cell>
          <cell r="G190">
            <v>2.607633195074113</v>
          </cell>
          <cell r="H190">
            <v>682</v>
          </cell>
          <cell r="I190">
            <v>2.47065642660484</v>
          </cell>
          <cell r="J190">
            <v>608</v>
          </cell>
          <cell r="K190">
            <v>2.655949676742967</v>
          </cell>
          <cell r="L190">
            <v>55</v>
          </cell>
          <cell r="M190">
            <v>1.9103855505383813</v>
          </cell>
          <cell r="N190">
            <v>3168</v>
          </cell>
          <cell r="O190">
            <v>2.5811708151708967</v>
          </cell>
        </row>
        <row r="191">
          <cell r="A191" t="str">
            <v>35 Tongres</v>
          </cell>
          <cell r="B191">
            <v>62</v>
          </cell>
          <cell r="C191">
            <v>1.6811279826464207</v>
          </cell>
          <cell r="D191">
            <v>555</v>
          </cell>
          <cell r="E191">
            <v>1.6053918023777154</v>
          </cell>
          <cell r="F191">
            <v>563</v>
          </cell>
          <cell r="G191">
            <v>1.8102311822770973</v>
          </cell>
          <cell r="H191">
            <v>501</v>
          </cell>
          <cell r="I191">
            <v>1.814954354441385</v>
          </cell>
          <cell r="J191">
            <v>396</v>
          </cell>
          <cell r="K191">
            <v>1.7298619605102217</v>
          </cell>
          <cell r="L191">
            <v>62</v>
          </cell>
          <cell r="M191">
            <v>2.153525529697812</v>
          </cell>
          <cell r="N191">
            <v>2139</v>
          </cell>
          <cell r="O191">
            <v>1.742779158349289</v>
          </cell>
        </row>
        <row r="192">
          <cell r="A192" t="str">
            <v>36 Arlon</v>
          </cell>
          <cell r="B192">
            <v>5</v>
          </cell>
          <cell r="C192">
            <v>0.13557483731019523</v>
          </cell>
          <cell r="D192">
            <v>52</v>
          </cell>
          <cell r="E192">
            <v>0.15041508779034451</v>
          </cell>
          <cell r="F192">
            <v>38</v>
          </cell>
          <cell r="G192">
            <v>0.12218256647696216</v>
          </cell>
          <cell r="H192">
            <v>31</v>
          </cell>
          <cell r="I192">
            <v>0.11230256484567455</v>
          </cell>
          <cell r="J192">
            <v>31</v>
          </cell>
          <cell r="K192">
            <v>0.1354184868076184</v>
          </cell>
          <cell r="L192">
            <v>2</v>
          </cell>
          <cell r="M192">
            <v>0.06946856547412296</v>
          </cell>
          <cell r="N192">
            <v>159</v>
          </cell>
          <cell r="O192">
            <v>0.1295473988674787</v>
          </cell>
        </row>
        <row r="193">
          <cell r="A193" t="str">
            <v>37 Bastogne</v>
          </cell>
          <cell r="B193">
            <v>26</v>
          </cell>
          <cell r="C193">
            <v>0.704989154013015</v>
          </cell>
          <cell r="D193">
            <v>91</v>
          </cell>
          <cell r="E193">
            <v>0.2632264036331029</v>
          </cell>
          <cell r="F193">
            <v>79</v>
          </cell>
          <cell r="G193">
            <v>0.2540111250442108</v>
          </cell>
          <cell r="H193">
            <v>55</v>
          </cell>
          <cell r="I193">
            <v>0.1992464860165194</v>
          </cell>
          <cell r="J193">
            <v>55</v>
          </cell>
          <cell r="K193">
            <v>0.24025860562641974</v>
          </cell>
          <cell r="L193">
            <v>6</v>
          </cell>
          <cell r="M193">
            <v>0.20840569642236886</v>
          </cell>
          <cell r="N193">
            <v>312</v>
          </cell>
          <cell r="O193">
            <v>0.2542062166456186</v>
          </cell>
        </row>
        <row r="194">
          <cell r="A194" t="str">
            <v>38 Marche-en-Famenne</v>
          </cell>
          <cell r="B194">
            <v>30</v>
          </cell>
          <cell r="C194">
            <v>0.8134490238611715</v>
          </cell>
          <cell r="D194">
            <v>207</v>
          </cell>
          <cell r="E194">
            <v>0.598767753319256</v>
          </cell>
          <cell r="F194">
            <v>138</v>
          </cell>
          <cell r="G194">
            <v>0.4437156361531784</v>
          </cell>
          <cell r="H194">
            <v>129</v>
          </cell>
          <cell r="I194">
            <v>0.4673235762932908</v>
          </cell>
          <cell r="J194">
            <v>105</v>
          </cell>
          <cell r="K194">
            <v>0.45867551983225574</v>
          </cell>
          <cell r="L194">
            <v>9</v>
          </cell>
          <cell r="M194">
            <v>0.3126085446335533</v>
          </cell>
          <cell r="N194">
            <v>618</v>
          </cell>
          <cell r="O194">
            <v>0.5035238522018983</v>
          </cell>
        </row>
        <row r="195">
          <cell r="A195" t="str">
            <v>39 Neufchâteau</v>
          </cell>
          <cell r="B195">
            <v>29</v>
          </cell>
          <cell r="C195">
            <v>0.7863340563991325</v>
          </cell>
          <cell r="D195">
            <v>135</v>
          </cell>
          <cell r="E195">
            <v>0.39050070868647135</v>
          </cell>
          <cell r="F195">
            <v>136</v>
          </cell>
          <cell r="G195">
            <v>0.437284974759654</v>
          </cell>
          <cell r="H195">
            <v>110</v>
          </cell>
          <cell r="I195">
            <v>0.3984929720330388</v>
          </cell>
          <cell r="J195">
            <v>85</v>
          </cell>
          <cell r="K195">
            <v>0.37130875414992137</v>
          </cell>
          <cell r="L195">
            <v>8</v>
          </cell>
          <cell r="M195">
            <v>0.27787426189649184</v>
          </cell>
          <cell r="N195">
            <v>503</v>
          </cell>
          <cell r="O195">
            <v>0.409826047989571</v>
          </cell>
        </row>
        <row r="196">
          <cell r="A196" t="str">
            <v>40 Virton</v>
          </cell>
          <cell r="B196">
            <v>24</v>
          </cell>
          <cell r="C196">
            <v>0.6507592190889371</v>
          </cell>
          <cell r="D196">
            <v>77</v>
          </cell>
          <cell r="E196">
            <v>0.22273003384339474</v>
          </cell>
          <cell r="F196">
            <v>69</v>
          </cell>
          <cell r="G196">
            <v>0.2218578180765892</v>
          </cell>
          <cell r="H196">
            <v>63</v>
          </cell>
          <cell r="I196">
            <v>0.2282277930734676</v>
          </cell>
          <cell r="J196">
            <v>45</v>
          </cell>
          <cell r="K196">
            <v>0.1965752227852525</v>
          </cell>
          <cell r="L196">
            <v>13</v>
          </cell>
          <cell r="M196">
            <v>0.45154567558179926</v>
          </cell>
          <cell r="N196">
            <v>291</v>
          </cell>
          <cell r="O196">
            <v>0.23709618283293274</v>
          </cell>
        </row>
        <row r="197">
          <cell r="A197" t="str">
            <v>41 Dinant</v>
          </cell>
          <cell r="B197">
            <v>46</v>
          </cell>
          <cell r="C197">
            <v>1.2472885032537961</v>
          </cell>
          <cell r="D197">
            <v>371</v>
          </cell>
          <cell r="E197">
            <v>1.0731537994272657</v>
          </cell>
          <cell r="F197">
            <v>351</v>
          </cell>
          <cell r="G197">
            <v>1.128581074563519</v>
          </cell>
          <cell r="H197">
            <v>275</v>
          </cell>
          <cell r="I197">
            <v>0.9962324300825967</v>
          </cell>
          <cell r="J197">
            <v>220</v>
          </cell>
          <cell r="K197">
            <v>0.9610344225056789</v>
          </cell>
          <cell r="L197">
            <v>30</v>
          </cell>
          <cell r="M197">
            <v>1.0420284821118444</v>
          </cell>
          <cell r="N197">
            <v>1293</v>
          </cell>
          <cell r="O197">
            <v>1.0534892247525156</v>
          </cell>
        </row>
        <row r="198">
          <cell r="A198" t="str">
            <v>42 Namur</v>
          </cell>
          <cell r="B198">
            <v>68</v>
          </cell>
          <cell r="C198">
            <v>1.843817787418655</v>
          </cell>
          <cell r="D198">
            <v>880</v>
          </cell>
          <cell r="E198">
            <v>2.5454861010673686</v>
          </cell>
          <cell r="F198">
            <v>783</v>
          </cell>
          <cell r="G198">
            <v>2.5176039355647726</v>
          </cell>
          <cell r="H198">
            <v>685</v>
          </cell>
          <cell r="I198">
            <v>2.4815244167511956</v>
          </cell>
          <cell r="J198">
            <v>546</v>
          </cell>
          <cell r="K198">
            <v>2.38511270312773</v>
          </cell>
          <cell r="L198">
            <v>65</v>
          </cell>
          <cell r="M198">
            <v>2.2577283779089963</v>
          </cell>
          <cell r="N198">
            <v>3027</v>
          </cell>
          <cell r="O198">
            <v>2.4662891595714345</v>
          </cell>
        </row>
        <row r="199">
          <cell r="A199" t="str">
            <v>43 Philippeville</v>
          </cell>
          <cell r="B199">
            <v>18</v>
          </cell>
          <cell r="C199">
            <v>0.4880694143167028</v>
          </cell>
          <cell r="D199">
            <v>175</v>
          </cell>
          <cell r="E199">
            <v>0.5062046223713517</v>
          </cell>
          <cell r="F199">
            <v>179</v>
          </cell>
          <cell r="G199">
            <v>0.575544194720427</v>
          </cell>
          <cell r="H199">
            <v>156</v>
          </cell>
          <cell r="I199">
            <v>0.5651354876104913</v>
          </cell>
          <cell r="J199">
            <v>114</v>
          </cell>
          <cell r="K199">
            <v>0.4979905643893063</v>
          </cell>
          <cell r="L199">
            <v>10</v>
          </cell>
          <cell r="M199">
            <v>0.3473428273706148</v>
          </cell>
          <cell r="N199">
            <v>652</v>
          </cell>
          <cell r="O199">
            <v>0.5312258117081518</v>
          </cell>
        </row>
        <row r="200">
          <cell r="A200" t="str">
            <v>Autre</v>
          </cell>
          <cell r="B200">
            <v>13</v>
          </cell>
          <cell r="C200">
            <v>0.3524945770065075</v>
          </cell>
          <cell r="D200">
            <v>59</v>
          </cell>
          <cell r="E200">
            <v>0.17066327268519857</v>
          </cell>
          <cell r="F200">
            <v>45</v>
          </cell>
          <cell r="G200">
            <v>0.14468988135429728</v>
          </cell>
          <cell r="H200">
            <v>48</v>
          </cell>
          <cell r="I200">
            <v>0.17388784234168958</v>
          </cell>
          <cell r="J200">
            <v>37</v>
          </cell>
          <cell r="K200">
            <v>0.16162851651231872</v>
          </cell>
          <cell r="L200">
            <v>7</v>
          </cell>
          <cell r="M200">
            <v>0.24313997915943034</v>
          </cell>
          <cell r="N200">
            <v>209</v>
          </cell>
          <cell r="O200">
            <v>0.17028557461196886</v>
          </cell>
        </row>
        <row r="201">
          <cell r="A201" t="str">
            <v>Résidence inconnue- nationalité belge</v>
          </cell>
          <cell r="B201">
            <v>41</v>
          </cell>
          <cell r="C201">
            <v>1.1117136659436009</v>
          </cell>
          <cell r="D201">
            <v>360</v>
          </cell>
          <cell r="E201">
            <v>1.0413352231639235</v>
          </cell>
          <cell r="F201">
            <v>339</v>
          </cell>
          <cell r="G201">
            <v>1.089997106202373</v>
          </cell>
          <cell r="H201">
            <v>320</v>
          </cell>
          <cell r="I201">
            <v>1.1592522822779308</v>
          </cell>
          <cell r="J201">
            <v>179</v>
          </cell>
          <cell r="K201">
            <v>0.7819325528568932</v>
          </cell>
          <cell r="L201">
            <v>29</v>
          </cell>
          <cell r="M201">
            <v>1.0072941993747828</v>
          </cell>
          <cell r="N201">
            <v>1268</v>
          </cell>
          <cell r="O201">
            <v>1.0331201368802705</v>
          </cell>
        </row>
        <row r="202">
          <cell r="A202" t="str">
            <v>Résidence inconnue- nationalité étrangère</v>
          </cell>
          <cell r="B202">
            <v>59</v>
          </cell>
          <cell r="C202">
            <v>1.5997830802603037</v>
          </cell>
          <cell r="D202">
            <v>895</v>
          </cell>
          <cell r="E202">
            <v>2.588875068699198</v>
          </cell>
          <cell r="F202">
            <v>1008</v>
          </cell>
          <cell r="G202">
            <v>3.2410533423362593</v>
          </cell>
          <cell r="H202">
            <v>806</v>
          </cell>
          <cell r="I202">
            <v>2.9198666859875377</v>
          </cell>
          <cell r="J202">
            <v>483</v>
          </cell>
          <cell r="K202">
            <v>2.109907391228377</v>
          </cell>
          <cell r="L202">
            <v>70</v>
          </cell>
          <cell r="M202">
            <v>2.4313997915943037</v>
          </cell>
          <cell r="N202">
            <v>3321</v>
          </cell>
          <cell r="O202">
            <v>2.705829632949036</v>
          </cell>
        </row>
        <row r="203">
          <cell r="A203" t="str">
            <v>Total</v>
          </cell>
          <cell r="B203">
            <v>3688</v>
          </cell>
          <cell r="C203">
            <v>100</v>
          </cell>
          <cell r="D203">
            <v>34571</v>
          </cell>
          <cell r="E203">
            <v>100</v>
          </cell>
          <cell r="F203">
            <v>31101</v>
          </cell>
          <cell r="G203">
            <v>100</v>
          </cell>
          <cell r="H203">
            <v>27604</v>
          </cell>
          <cell r="I203">
            <v>100</v>
          </cell>
          <cell r="J203">
            <v>22892</v>
          </cell>
          <cell r="K203">
            <v>100</v>
          </cell>
          <cell r="L203">
            <v>2879</v>
          </cell>
          <cell r="M203">
            <v>100</v>
          </cell>
          <cell r="N203">
            <v>122735</v>
          </cell>
          <cell r="O203">
            <v>100</v>
          </cell>
        </row>
        <row r="208">
          <cell r="A208" t="str">
            <v>01 Anvers</v>
          </cell>
          <cell r="B208">
            <v>5334</v>
          </cell>
          <cell r="C208">
            <v>9.8628009319182</v>
          </cell>
          <cell r="D208">
            <v>1431</v>
          </cell>
          <cell r="E208">
            <v>10.230928719525274</v>
          </cell>
          <cell r="F208">
            <v>1324</v>
          </cell>
          <cell r="G208">
            <v>9.6996336996337</v>
          </cell>
          <cell r="H208">
            <v>1248</v>
          </cell>
          <cell r="I208">
            <v>8.597409754753375</v>
          </cell>
          <cell r="J208">
            <v>781</v>
          </cell>
          <cell r="K208">
            <v>8.164332009199248</v>
          </cell>
          <cell r="L208">
            <v>928</v>
          </cell>
          <cell r="M208">
            <v>7.723035952063913</v>
          </cell>
          <cell r="N208">
            <v>274</v>
          </cell>
          <cell r="O208">
            <v>7.826335332762067</v>
          </cell>
          <cell r="P208">
            <v>133</v>
          </cell>
          <cell r="Q208">
            <v>9.39929328621908</v>
          </cell>
          <cell r="R208">
            <v>0</v>
          </cell>
          <cell r="S208">
            <v>0</v>
          </cell>
          <cell r="T208">
            <v>11453</v>
          </cell>
          <cell r="U208">
            <v>9.331486536032916</v>
          </cell>
        </row>
        <row r="209">
          <cell r="A209" t="str">
            <v>02 Malines</v>
          </cell>
          <cell r="B209">
            <v>1698</v>
          </cell>
          <cell r="C209">
            <v>3.1396767871010685</v>
          </cell>
          <cell r="D209">
            <v>460</v>
          </cell>
          <cell r="E209">
            <v>3.288768141846</v>
          </cell>
          <cell r="F209">
            <v>384</v>
          </cell>
          <cell r="G209">
            <v>2.813186813186813</v>
          </cell>
          <cell r="H209">
            <v>383</v>
          </cell>
          <cell r="I209">
            <v>2.6384678974924225</v>
          </cell>
          <cell r="J209">
            <v>262</v>
          </cell>
          <cell r="K209">
            <v>2.7388668199874555</v>
          </cell>
          <cell r="L209">
            <v>349</v>
          </cell>
          <cell r="M209">
            <v>2.9044607190412783</v>
          </cell>
          <cell r="N209">
            <v>84</v>
          </cell>
          <cell r="O209">
            <v>2.3993144815766922</v>
          </cell>
          <cell r="P209">
            <v>33</v>
          </cell>
          <cell r="Q209">
            <v>2.3321554770318023</v>
          </cell>
          <cell r="R209">
            <v>0</v>
          </cell>
          <cell r="S209">
            <v>0</v>
          </cell>
          <cell r="T209">
            <v>3653</v>
          </cell>
          <cell r="U209">
            <v>2.976331119892451</v>
          </cell>
        </row>
        <row r="210">
          <cell r="A210" t="str">
            <v>03 Turnhout</v>
          </cell>
          <cell r="B210">
            <v>2531</v>
          </cell>
          <cell r="C210">
            <v>4.679930475943937</v>
          </cell>
          <cell r="D210">
            <v>716</v>
          </cell>
          <cell r="E210">
            <v>5.119039107742904</v>
          </cell>
          <cell r="F210">
            <v>705</v>
          </cell>
          <cell r="G210">
            <v>5.164835164835164</v>
          </cell>
          <cell r="H210">
            <v>710</v>
          </cell>
          <cell r="I210">
            <v>4.8911545880407825</v>
          </cell>
          <cell r="J210">
            <v>480</v>
          </cell>
          <cell r="K210">
            <v>5.017771273259461</v>
          </cell>
          <cell r="L210">
            <v>594</v>
          </cell>
          <cell r="M210">
            <v>4.94340878828229</v>
          </cell>
          <cell r="N210">
            <v>139</v>
          </cell>
          <cell r="O210">
            <v>3.9702942016566696</v>
          </cell>
          <cell r="P210">
            <v>52</v>
          </cell>
          <cell r="Q210">
            <v>3.674911660777385</v>
          </cell>
          <cell r="R210">
            <v>0</v>
          </cell>
          <cell r="S210">
            <v>0</v>
          </cell>
          <cell r="T210">
            <v>5927</v>
          </cell>
          <cell r="U210">
            <v>4.829103352751864</v>
          </cell>
        </row>
        <row r="211">
          <cell r="A211" t="str">
            <v>04 Bruxelles-Capitale</v>
          </cell>
          <cell r="B211">
            <v>3089</v>
          </cell>
          <cell r="C211">
            <v>5.711697052623794</v>
          </cell>
          <cell r="D211">
            <v>744</v>
          </cell>
          <cell r="E211">
            <v>5.319224994637877</v>
          </cell>
          <cell r="F211">
            <v>771</v>
          </cell>
          <cell r="G211">
            <v>5.648351648351647</v>
          </cell>
          <cell r="H211">
            <v>785</v>
          </cell>
          <cell r="I211">
            <v>5.407825847340865</v>
          </cell>
          <cell r="J211">
            <v>516</v>
          </cell>
          <cell r="K211">
            <v>5.39410411875392</v>
          </cell>
          <cell r="L211">
            <v>665</v>
          </cell>
          <cell r="M211">
            <v>5.5342876165113175</v>
          </cell>
          <cell r="N211">
            <v>269</v>
          </cell>
          <cell r="O211">
            <v>7.683518994572981</v>
          </cell>
          <cell r="P211">
            <v>120</v>
          </cell>
          <cell r="Q211">
            <v>8.480565371024735</v>
          </cell>
          <cell r="R211">
            <v>0</v>
          </cell>
          <cell r="S211">
            <v>0</v>
          </cell>
          <cell r="T211">
            <v>6959</v>
          </cell>
          <cell r="U211">
            <v>5.669939300118141</v>
          </cell>
        </row>
        <row r="212">
          <cell r="A212" t="str">
            <v>05 Hal-Vilvorde</v>
          </cell>
          <cell r="B212">
            <v>2392</v>
          </cell>
          <cell r="C212">
            <v>4.422913353796087</v>
          </cell>
          <cell r="D212">
            <v>594</v>
          </cell>
          <cell r="E212">
            <v>4.246800600557661</v>
          </cell>
          <cell r="F212">
            <v>541</v>
          </cell>
          <cell r="G212">
            <v>3.963369963369963</v>
          </cell>
          <cell r="H212">
            <v>573</v>
          </cell>
          <cell r="I212">
            <v>3.9473684210526314</v>
          </cell>
          <cell r="J212">
            <v>392</v>
          </cell>
          <cell r="K212">
            <v>4.09784653982856</v>
          </cell>
          <cell r="L212">
            <v>488</v>
          </cell>
          <cell r="M212">
            <v>4.061251664447404</v>
          </cell>
          <cell r="N212">
            <v>161</v>
          </cell>
          <cell r="O212">
            <v>4.598686089688661</v>
          </cell>
          <cell r="P212">
            <v>54</v>
          </cell>
          <cell r="Q212">
            <v>3.816254416961131</v>
          </cell>
          <cell r="R212">
            <v>0</v>
          </cell>
          <cell r="S212">
            <v>0</v>
          </cell>
          <cell r="T212">
            <v>5195</v>
          </cell>
          <cell r="U212">
            <v>4.232696459852528</v>
          </cell>
        </row>
        <row r="213">
          <cell r="A213" t="str">
            <v>06 Louvain</v>
          </cell>
          <cell r="B213">
            <v>2252</v>
          </cell>
          <cell r="C213">
            <v>4.164047187604009</v>
          </cell>
          <cell r="D213">
            <v>518</v>
          </cell>
          <cell r="E213">
            <v>3.703438907557017</v>
          </cell>
          <cell r="F213">
            <v>485</v>
          </cell>
          <cell r="G213">
            <v>3.553113553113553</v>
          </cell>
          <cell r="H213">
            <v>491</v>
          </cell>
          <cell r="I213">
            <v>3.3824745108845415</v>
          </cell>
          <cell r="J213">
            <v>281</v>
          </cell>
          <cell r="K213">
            <v>2.937486932887309</v>
          </cell>
          <cell r="L213">
            <v>391</v>
          </cell>
          <cell r="M213">
            <v>3.253994673768309</v>
          </cell>
          <cell r="N213">
            <v>94</v>
          </cell>
          <cell r="O213">
            <v>2.68494715795487</v>
          </cell>
          <cell r="P213">
            <v>28</v>
          </cell>
          <cell r="Q213">
            <v>1.9787985865724382</v>
          </cell>
          <cell r="R213">
            <v>0</v>
          </cell>
          <cell r="S213">
            <v>0</v>
          </cell>
          <cell r="T213">
            <v>4540</v>
          </cell>
          <cell r="U213">
            <v>3.6990263575997067</v>
          </cell>
        </row>
        <row r="214">
          <cell r="A214" t="str">
            <v>07 Nivelles</v>
          </cell>
          <cell r="B214">
            <v>1207</v>
          </cell>
          <cell r="C214">
            <v>2.231796161384564</v>
          </cell>
          <cell r="D214">
            <v>287</v>
          </cell>
          <cell r="E214">
            <v>2.0519053406734824</v>
          </cell>
          <cell r="F214">
            <v>282</v>
          </cell>
          <cell r="G214">
            <v>2.065934065934066</v>
          </cell>
          <cell r="H214">
            <v>347</v>
          </cell>
          <cell r="I214">
            <v>2.3904656930283825</v>
          </cell>
          <cell r="J214">
            <v>207</v>
          </cell>
          <cell r="K214">
            <v>2.163913861593142</v>
          </cell>
          <cell r="L214">
            <v>263</v>
          </cell>
          <cell r="M214">
            <v>2.1887483355525967</v>
          </cell>
          <cell r="N214">
            <v>75</v>
          </cell>
          <cell r="O214">
            <v>2.1422450728363325</v>
          </cell>
          <cell r="P214">
            <v>27</v>
          </cell>
          <cell r="Q214">
            <v>1.9081272084805656</v>
          </cell>
          <cell r="R214">
            <v>0</v>
          </cell>
          <cell r="S214">
            <v>0</v>
          </cell>
          <cell r="T214">
            <v>2695</v>
          </cell>
          <cell r="U214">
            <v>2.1957876726280197</v>
          </cell>
        </row>
        <row r="215">
          <cell r="A215" t="str">
            <v>08 Bruges</v>
          </cell>
          <cell r="B215">
            <v>1604</v>
          </cell>
          <cell r="C215">
            <v>2.9658666469435304</v>
          </cell>
          <cell r="D215">
            <v>402</v>
          </cell>
          <cell r="E215">
            <v>2.874097376134982</v>
          </cell>
          <cell r="F215">
            <v>371</v>
          </cell>
          <cell r="G215">
            <v>2.717948717948718</v>
          </cell>
          <cell r="H215">
            <v>337</v>
          </cell>
          <cell r="I215">
            <v>2.3215761917883713</v>
          </cell>
          <cell r="J215">
            <v>211</v>
          </cell>
          <cell r="K215">
            <v>2.2057286222036376</v>
          </cell>
          <cell r="L215">
            <v>300</v>
          </cell>
          <cell r="M215">
            <v>2.4966711051930757</v>
          </cell>
          <cell r="N215">
            <v>97</v>
          </cell>
          <cell r="O215">
            <v>2.7706369608683237</v>
          </cell>
          <cell r="P215">
            <v>23</v>
          </cell>
          <cell r="Q215">
            <v>1.6254416961130742</v>
          </cell>
          <cell r="R215">
            <v>0</v>
          </cell>
          <cell r="S215">
            <v>0</v>
          </cell>
          <cell r="T215">
            <v>3344</v>
          </cell>
          <cell r="U215">
            <v>2.7245691937915018</v>
          </cell>
        </row>
        <row r="216">
          <cell r="A216" t="str">
            <v>09 Dixmude</v>
          </cell>
          <cell r="B216">
            <v>379</v>
          </cell>
          <cell r="C216">
            <v>0.7007876927628416</v>
          </cell>
          <cell r="D216">
            <v>115</v>
          </cell>
          <cell r="E216">
            <v>0.8221920354615</v>
          </cell>
          <cell r="F216">
            <v>73</v>
          </cell>
          <cell r="G216">
            <v>0.5347985347985349</v>
          </cell>
          <cell r="H216">
            <v>92</v>
          </cell>
          <cell r="I216">
            <v>0.6337834114081015</v>
          </cell>
          <cell r="J216">
            <v>64</v>
          </cell>
          <cell r="K216">
            <v>0.669036169767928</v>
          </cell>
          <cell r="L216">
            <v>65</v>
          </cell>
          <cell r="M216">
            <v>0.5409454061251664</v>
          </cell>
          <cell r="N216">
            <v>22</v>
          </cell>
          <cell r="O216">
            <v>0.6283918880319909</v>
          </cell>
          <cell r="P216">
            <v>8</v>
          </cell>
          <cell r="Q216">
            <v>0.5653710247349824</v>
          </cell>
          <cell r="R216">
            <v>0</v>
          </cell>
          <cell r="S216">
            <v>0</v>
          </cell>
          <cell r="T216">
            <v>818</v>
          </cell>
          <cell r="U216">
            <v>0.6664765551798592</v>
          </cell>
        </row>
        <row r="217">
          <cell r="A217" t="str">
            <v>10 Ypres</v>
          </cell>
          <cell r="B217">
            <v>820</v>
          </cell>
          <cell r="C217">
            <v>1.5162161162678895</v>
          </cell>
          <cell r="D217">
            <v>241</v>
          </cell>
          <cell r="E217">
            <v>1.7230285264888827</v>
          </cell>
          <cell r="F217">
            <v>183</v>
          </cell>
          <cell r="G217">
            <v>1.3406593406593403</v>
          </cell>
          <cell r="H217">
            <v>182</v>
          </cell>
          <cell r="I217">
            <v>1.2537889225682006</v>
          </cell>
          <cell r="J217">
            <v>144</v>
          </cell>
          <cell r="K217">
            <v>1.5053313819778382</v>
          </cell>
          <cell r="L217">
            <v>143</v>
          </cell>
          <cell r="M217">
            <v>1.1900798934753662</v>
          </cell>
          <cell r="N217">
            <v>31</v>
          </cell>
          <cell r="O217">
            <v>0.8854612967723505</v>
          </cell>
          <cell r="P217">
            <v>8</v>
          </cell>
          <cell r="Q217">
            <v>0.5653710247349824</v>
          </cell>
          <cell r="R217">
            <v>0</v>
          </cell>
          <cell r="S217">
            <v>0</v>
          </cell>
          <cell r="T217">
            <v>1752</v>
          </cell>
          <cell r="U217">
            <v>1.4274656780869353</v>
          </cell>
        </row>
        <row r="218">
          <cell r="A218" t="str">
            <v>11 Courtrai</v>
          </cell>
          <cell r="B218">
            <v>2031</v>
          </cell>
          <cell r="C218">
            <v>3.7554084538293697</v>
          </cell>
          <cell r="D218">
            <v>624</v>
          </cell>
          <cell r="E218">
            <v>4.4612854793737045</v>
          </cell>
          <cell r="F218">
            <v>554</v>
          </cell>
          <cell r="G218">
            <v>4.058608058608058</v>
          </cell>
          <cell r="H218">
            <v>485</v>
          </cell>
          <cell r="I218">
            <v>3.3411408101405344</v>
          </cell>
          <cell r="J218">
            <v>304</v>
          </cell>
          <cell r="K218">
            <v>3.1779218063976584</v>
          </cell>
          <cell r="L218">
            <v>397</v>
          </cell>
          <cell r="M218">
            <v>3.30392809587217</v>
          </cell>
          <cell r="N218">
            <v>91</v>
          </cell>
          <cell r="O218">
            <v>2.599257355041417</v>
          </cell>
          <cell r="P218">
            <v>34</v>
          </cell>
          <cell r="Q218">
            <v>2.402826855123675</v>
          </cell>
          <cell r="R218">
            <v>0</v>
          </cell>
          <cell r="S218">
            <v>0</v>
          </cell>
          <cell r="T218">
            <v>4520</v>
          </cell>
          <cell r="U218">
            <v>3.6827310873019097</v>
          </cell>
        </row>
        <row r="219">
          <cell r="A219" t="str">
            <v>12 Ostende</v>
          </cell>
          <cell r="B219">
            <v>850</v>
          </cell>
          <cell r="C219">
            <v>1.5716874375947638</v>
          </cell>
          <cell r="D219">
            <v>221</v>
          </cell>
          <cell r="E219">
            <v>1.5800386072781871</v>
          </cell>
          <cell r="F219">
            <v>246</v>
          </cell>
          <cell r="G219">
            <v>1.802197802197802</v>
          </cell>
          <cell r="H219">
            <v>206</v>
          </cell>
          <cell r="I219">
            <v>1.4191237255442273</v>
          </cell>
          <cell r="J219">
            <v>131</v>
          </cell>
          <cell r="K219">
            <v>1.3694334099937278</v>
          </cell>
          <cell r="L219">
            <v>172</v>
          </cell>
          <cell r="M219">
            <v>1.4314247669773636</v>
          </cell>
          <cell r="N219">
            <v>39</v>
          </cell>
          <cell r="O219">
            <v>1.113967437874893</v>
          </cell>
          <cell r="P219">
            <v>21</v>
          </cell>
          <cell r="Q219">
            <v>1.4840989399293287</v>
          </cell>
          <cell r="R219">
            <v>0</v>
          </cell>
          <cell r="S219">
            <v>0</v>
          </cell>
          <cell r="T219">
            <v>1886</v>
          </cell>
          <cell r="U219">
            <v>1.536643989082169</v>
          </cell>
        </row>
        <row r="220">
          <cell r="A220" t="str">
            <v>13 Roulers</v>
          </cell>
          <cell r="B220">
            <v>1333</v>
          </cell>
          <cell r="C220">
            <v>2.464775710957435</v>
          </cell>
          <cell r="D220">
            <v>319</v>
          </cell>
          <cell r="E220">
            <v>2.2806892114105954</v>
          </cell>
          <cell r="F220">
            <v>274</v>
          </cell>
          <cell r="G220">
            <v>2.0073260073260073</v>
          </cell>
          <cell r="H220">
            <v>264</v>
          </cell>
          <cell r="I220">
            <v>1.818682832736291</v>
          </cell>
          <cell r="J220">
            <v>167</v>
          </cell>
          <cell r="K220">
            <v>1.7457662554881872</v>
          </cell>
          <cell r="L220">
            <v>205</v>
          </cell>
          <cell r="M220">
            <v>1.7060585885486017</v>
          </cell>
          <cell r="N220">
            <v>39</v>
          </cell>
          <cell r="O220">
            <v>1.113967437874893</v>
          </cell>
          <cell r="P220">
            <v>19</v>
          </cell>
          <cell r="Q220">
            <v>1.3427561837455828</v>
          </cell>
          <cell r="R220">
            <v>0</v>
          </cell>
          <cell r="S220">
            <v>0</v>
          </cell>
          <cell r="T220">
            <v>2620</v>
          </cell>
          <cell r="U220">
            <v>2.1346804090112843</v>
          </cell>
        </row>
        <row r="221">
          <cell r="A221" t="str">
            <v>14 Tielt</v>
          </cell>
          <cell r="B221">
            <v>634</v>
          </cell>
          <cell r="C221">
            <v>1.1722939240412706</v>
          </cell>
          <cell r="D221">
            <v>168</v>
          </cell>
          <cell r="E221">
            <v>1.2011153213698433</v>
          </cell>
          <cell r="F221">
            <v>160</v>
          </cell>
          <cell r="G221">
            <v>1.1721611721611722</v>
          </cell>
          <cell r="H221">
            <v>145</v>
          </cell>
          <cell r="I221">
            <v>0.9988977679801598</v>
          </cell>
          <cell r="J221">
            <v>103</v>
          </cell>
          <cell r="K221">
            <v>1.0767300857202593</v>
          </cell>
          <cell r="L221">
            <v>152</v>
          </cell>
          <cell r="M221">
            <v>1.2649800266311584</v>
          </cell>
          <cell r="N221">
            <v>41</v>
          </cell>
          <cell r="O221">
            <v>1.1710939731505283</v>
          </cell>
          <cell r="P221">
            <v>18</v>
          </cell>
          <cell r="Q221">
            <v>1.2720848056537104</v>
          </cell>
          <cell r="R221">
            <v>0</v>
          </cell>
          <cell r="S221">
            <v>0</v>
          </cell>
          <cell r="T221">
            <v>1421</v>
          </cell>
          <cell r="U221">
            <v>1.1577789546584105</v>
          </cell>
        </row>
        <row r="222">
          <cell r="A222" t="str">
            <v>15 Furnes</v>
          </cell>
          <cell r="B222">
            <v>302</v>
          </cell>
          <cell r="C222">
            <v>0.5584113013571983</v>
          </cell>
          <cell r="D222">
            <v>79</v>
          </cell>
          <cell r="E222">
            <v>0.5648101808822478</v>
          </cell>
          <cell r="F222">
            <v>73</v>
          </cell>
          <cell r="G222">
            <v>0.5347985347985349</v>
          </cell>
          <cell r="H222">
            <v>59</v>
          </cell>
          <cell r="I222">
            <v>0.40644805731606504</v>
          </cell>
          <cell r="J222">
            <v>41</v>
          </cell>
          <cell r="K222">
            <v>0.428601296257579</v>
          </cell>
          <cell r="L222">
            <v>47</v>
          </cell>
          <cell r="M222">
            <v>0.39114513981358184</v>
          </cell>
          <cell r="N222">
            <v>9</v>
          </cell>
          <cell r="O222">
            <v>0.2570694087403599</v>
          </cell>
          <cell r="P222">
            <v>5</v>
          </cell>
          <cell r="Q222">
            <v>0.35335689045936397</v>
          </cell>
          <cell r="R222">
            <v>0</v>
          </cell>
          <cell r="S222">
            <v>0</v>
          </cell>
          <cell r="T222">
            <v>615</v>
          </cell>
          <cell r="U222">
            <v>0.501079561657229</v>
          </cell>
        </row>
        <row r="223">
          <cell r="A223" t="str">
            <v>16 Alost</v>
          </cell>
          <cell r="B223">
            <v>1448</v>
          </cell>
          <cell r="C223">
            <v>2.6774157760437856</v>
          </cell>
          <cell r="D223">
            <v>397</v>
          </cell>
          <cell r="E223">
            <v>2.838349896332309</v>
          </cell>
          <cell r="F223">
            <v>350</v>
          </cell>
          <cell r="G223">
            <v>2.564102564102564</v>
          </cell>
          <cell r="H223">
            <v>397</v>
          </cell>
          <cell r="I223">
            <v>2.7349131992284375</v>
          </cell>
          <cell r="J223">
            <v>257</v>
          </cell>
          <cell r="K223">
            <v>2.6865983692243365</v>
          </cell>
          <cell r="L223">
            <v>318</v>
          </cell>
          <cell r="M223">
            <v>2.6464713715046613</v>
          </cell>
          <cell r="N223">
            <v>94</v>
          </cell>
          <cell r="O223">
            <v>2.68494715795487</v>
          </cell>
          <cell r="P223">
            <v>42</v>
          </cell>
          <cell r="Q223">
            <v>2.9681978798586575</v>
          </cell>
          <cell r="R223">
            <v>0</v>
          </cell>
          <cell r="S223">
            <v>0</v>
          </cell>
          <cell r="T223">
            <v>3303</v>
          </cell>
          <cell r="U223">
            <v>2.69116388968102</v>
          </cell>
        </row>
        <row r="224">
          <cell r="A224" t="str">
            <v>17 Termonde</v>
          </cell>
          <cell r="B224">
            <v>1158</v>
          </cell>
          <cell r="C224">
            <v>2.1411930032173365</v>
          </cell>
          <cell r="D224">
            <v>269</v>
          </cell>
          <cell r="E224">
            <v>1.9232144133838565</v>
          </cell>
          <cell r="F224">
            <v>254</v>
          </cell>
          <cell r="G224">
            <v>1.8608058608058606</v>
          </cell>
          <cell r="H224">
            <v>294</v>
          </cell>
          <cell r="I224">
            <v>2.0253513364563243</v>
          </cell>
          <cell r="J224">
            <v>209</v>
          </cell>
          <cell r="K224">
            <v>2.18482124189839</v>
          </cell>
          <cell r="L224">
            <v>225</v>
          </cell>
          <cell r="M224">
            <v>1.872503328894807</v>
          </cell>
          <cell r="N224">
            <v>71</v>
          </cell>
          <cell r="O224">
            <v>2.0279920022850613</v>
          </cell>
          <cell r="P224">
            <v>28</v>
          </cell>
          <cell r="Q224">
            <v>1.9787985865724382</v>
          </cell>
          <cell r="R224">
            <v>0</v>
          </cell>
          <cell r="S224">
            <v>0</v>
          </cell>
          <cell r="T224">
            <v>2508</v>
          </cell>
          <cell r="U224">
            <v>2.0434268953436265</v>
          </cell>
        </row>
        <row r="225">
          <cell r="A225" t="str">
            <v>18 Eeklo</v>
          </cell>
          <cell r="B225">
            <v>578</v>
          </cell>
          <cell r="C225">
            <v>1.0687474575644391</v>
          </cell>
          <cell r="D225">
            <v>146</v>
          </cell>
          <cell r="E225">
            <v>1.043826410238078</v>
          </cell>
          <cell r="F225">
            <v>129</v>
          </cell>
          <cell r="G225">
            <v>0.9450549450549451</v>
          </cell>
          <cell r="H225">
            <v>150</v>
          </cell>
          <cell r="I225">
            <v>1.0333425186001655</v>
          </cell>
          <cell r="J225">
            <v>97</v>
          </cell>
          <cell r="K225">
            <v>1.014007944804516</v>
          </cell>
          <cell r="L225">
            <v>111</v>
          </cell>
          <cell r="M225">
            <v>0.923768308921438</v>
          </cell>
          <cell r="N225">
            <v>37</v>
          </cell>
          <cell r="O225">
            <v>1.0568409025992573</v>
          </cell>
          <cell r="P225">
            <v>11</v>
          </cell>
          <cell r="Q225">
            <v>0.7773851590106008</v>
          </cell>
          <cell r="R225">
            <v>0</v>
          </cell>
          <cell r="S225">
            <v>0</v>
          </cell>
          <cell r="T225">
            <v>1259</v>
          </cell>
          <cell r="U225">
            <v>1.0257872652462623</v>
          </cell>
        </row>
        <row r="226">
          <cell r="A226" t="str">
            <v>19 Gand</v>
          </cell>
          <cell r="B226">
            <v>2904</v>
          </cell>
          <cell r="C226">
            <v>5.3696239044414025</v>
          </cell>
          <cell r="D226">
            <v>755</v>
          </cell>
          <cell r="E226">
            <v>5.3978694502037605</v>
          </cell>
          <cell r="F226">
            <v>611</v>
          </cell>
          <cell r="G226">
            <v>4.476190476190476</v>
          </cell>
          <cell r="H226">
            <v>594</v>
          </cell>
          <cell r="I226">
            <v>4.092036373656654</v>
          </cell>
          <cell r="J226">
            <v>400</v>
          </cell>
          <cell r="K226">
            <v>4.181476061049551</v>
          </cell>
          <cell r="L226">
            <v>491</v>
          </cell>
          <cell r="M226">
            <v>4.086218375499334</v>
          </cell>
          <cell r="N226">
            <v>133</v>
          </cell>
          <cell r="O226">
            <v>3.798914595829763</v>
          </cell>
          <cell r="P226">
            <v>61</v>
          </cell>
          <cell r="Q226">
            <v>4.31095406360424</v>
          </cell>
          <cell r="R226">
            <v>0</v>
          </cell>
          <cell r="S226">
            <v>0</v>
          </cell>
          <cell r="T226">
            <v>5949</v>
          </cell>
          <cell r="U226">
            <v>4.847028150079439</v>
          </cell>
        </row>
        <row r="227">
          <cell r="A227" t="str">
            <v>20 Audenarde</v>
          </cell>
          <cell r="B227">
            <v>745</v>
          </cell>
          <cell r="C227">
            <v>1.3775378129507048</v>
          </cell>
          <cell r="D227">
            <v>203</v>
          </cell>
          <cell r="E227">
            <v>1.4513476799885607</v>
          </cell>
          <cell r="F227">
            <v>196</v>
          </cell>
          <cell r="G227">
            <v>1.435897435897436</v>
          </cell>
          <cell r="H227">
            <v>198</v>
          </cell>
          <cell r="I227">
            <v>1.3640121245522183</v>
          </cell>
          <cell r="J227">
            <v>137</v>
          </cell>
          <cell r="K227">
            <v>1.432155550909471</v>
          </cell>
          <cell r="L227">
            <v>156</v>
          </cell>
          <cell r="M227">
            <v>1.2982689747003995</v>
          </cell>
          <cell r="N227">
            <v>38</v>
          </cell>
          <cell r="O227">
            <v>1.0854041702370751</v>
          </cell>
          <cell r="P227">
            <v>8</v>
          </cell>
          <cell r="Q227">
            <v>0.5653710247349824</v>
          </cell>
          <cell r="R227">
            <v>0</v>
          </cell>
          <cell r="S227">
            <v>0</v>
          </cell>
          <cell r="T227">
            <v>1681</v>
          </cell>
          <cell r="U227">
            <v>1.3696174685297593</v>
          </cell>
        </row>
        <row r="228">
          <cell r="A228" t="str">
            <v>21 Saint-Nicolas</v>
          </cell>
          <cell r="B228">
            <v>1492</v>
          </cell>
          <cell r="C228">
            <v>2.7587737139898674</v>
          </cell>
          <cell r="D228">
            <v>406</v>
          </cell>
          <cell r="E228">
            <v>2.9026953599771215</v>
          </cell>
          <cell r="F228">
            <v>374</v>
          </cell>
          <cell r="G228">
            <v>2.73992673992674</v>
          </cell>
          <cell r="H228">
            <v>377</v>
          </cell>
          <cell r="I228">
            <v>2.5971341967484154</v>
          </cell>
          <cell r="J228">
            <v>263</v>
          </cell>
          <cell r="K228">
            <v>2.749320510140079</v>
          </cell>
          <cell r="L228">
            <v>319</v>
          </cell>
          <cell r="M228">
            <v>2.6547936085219708</v>
          </cell>
          <cell r="N228">
            <v>77</v>
          </cell>
          <cell r="O228">
            <v>2.199371608111968</v>
          </cell>
          <cell r="P228">
            <v>30</v>
          </cell>
          <cell r="Q228">
            <v>2.1201413427561837</v>
          </cell>
          <cell r="R228">
            <v>0</v>
          </cell>
          <cell r="S228">
            <v>0</v>
          </cell>
          <cell r="T228">
            <v>3338</v>
          </cell>
          <cell r="U228">
            <v>2.719680612702163</v>
          </cell>
        </row>
        <row r="229">
          <cell r="A229" t="str">
            <v>22 Ath</v>
          </cell>
          <cell r="B229">
            <v>397</v>
          </cell>
          <cell r="C229">
            <v>0.734070485558966</v>
          </cell>
          <cell r="D229">
            <v>90</v>
          </cell>
          <cell r="E229">
            <v>0.6434546364481304</v>
          </cell>
          <cell r="F229">
            <v>116</v>
          </cell>
          <cell r="G229">
            <v>0.8498168498168498</v>
          </cell>
          <cell r="H229">
            <v>116</v>
          </cell>
          <cell r="I229">
            <v>0.7991182143841279</v>
          </cell>
          <cell r="J229">
            <v>76</v>
          </cell>
          <cell r="K229">
            <v>0.7944804515994146</v>
          </cell>
          <cell r="L229">
            <v>104</v>
          </cell>
          <cell r="M229">
            <v>0.8655126498002662</v>
          </cell>
          <cell r="N229">
            <v>37</v>
          </cell>
          <cell r="O229">
            <v>1.0568409025992573</v>
          </cell>
          <cell r="P229">
            <v>13</v>
          </cell>
          <cell r="Q229">
            <v>0.9187279151943463</v>
          </cell>
          <cell r="R229">
            <v>0</v>
          </cell>
          <cell r="S229">
            <v>0</v>
          </cell>
          <cell r="T229">
            <v>949</v>
          </cell>
          <cell r="U229">
            <v>0.7732105756304233</v>
          </cell>
        </row>
        <row r="230">
          <cell r="A230" t="str">
            <v>23 Charlerloi</v>
          </cell>
          <cell r="B230">
            <v>1632</v>
          </cell>
          <cell r="C230">
            <v>3.017639880181946</v>
          </cell>
          <cell r="D230">
            <v>450</v>
          </cell>
          <cell r="E230">
            <v>3.217273182240652</v>
          </cell>
          <cell r="F230">
            <v>503</v>
          </cell>
          <cell r="G230">
            <v>3.6849816849816848</v>
          </cell>
          <cell r="H230">
            <v>575</v>
          </cell>
          <cell r="I230">
            <v>3.961146321300634</v>
          </cell>
          <cell r="J230">
            <v>351</v>
          </cell>
          <cell r="K230">
            <v>3.6692452435709813</v>
          </cell>
          <cell r="L230">
            <v>509</v>
          </cell>
          <cell r="M230">
            <v>4.236018641810919</v>
          </cell>
          <cell r="N230">
            <v>178</v>
          </cell>
          <cell r="O230">
            <v>5.084261639531562</v>
          </cell>
          <cell r="P230">
            <v>95</v>
          </cell>
          <cell r="Q230">
            <v>6.713780918727917</v>
          </cell>
          <cell r="R230">
            <v>0</v>
          </cell>
          <cell r="S230">
            <v>0</v>
          </cell>
          <cell r="T230">
            <v>4293</v>
          </cell>
          <cell r="U230">
            <v>3.497779769421925</v>
          </cell>
        </row>
        <row r="231">
          <cell r="A231" t="str">
            <v>24 Mons</v>
          </cell>
          <cell r="B231">
            <v>885</v>
          </cell>
          <cell r="C231">
            <v>1.6364039791427833</v>
          </cell>
          <cell r="D231">
            <v>241</v>
          </cell>
          <cell r="E231">
            <v>1.7230285264888827</v>
          </cell>
          <cell r="F231">
            <v>243</v>
          </cell>
          <cell r="G231">
            <v>1.7802197802197803</v>
          </cell>
          <cell r="H231">
            <v>287</v>
          </cell>
          <cell r="I231">
            <v>1.9771286855883161</v>
          </cell>
          <cell r="J231">
            <v>203</v>
          </cell>
          <cell r="K231">
            <v>2.1220991009826466</v>
          </cell>
          <cell r="L231">
            <v>250</v>
          </cell>
          <cell r="M231">
            <v>2.0805592543275635</v>
          </cell>
          <cell r="N231">
            <v>93</v>
          </cell>
          <cell r="O231">
            <v>2.6563838903170525</v>
          </cell>
          <cell r="P231">
            <v>30</v>
          </cell>
          <cell r="Q231">
            <v>2.1201413427561837</v>
          </cell>
          <cell r="R231">
            <v>0</v>
          </cell>
          <cell r="S231">
            <v>0</v>
          </cell>
          <cell r="T231">
            <v>2232</v>
          </cell>
          <cell r="U231">
            <v>1.8185521652340406</v>
          </cell>
        </row>
        <row r="232">
          <cell r="A232" t="str">
            <v>25 Mouscron</v>
          </cell>
          <cell r="B232">
            <v>421</v>
          </cell>
          <cell r="C232">
            <v>0.7784475426204652</v>
          </cell>
          <cell r="D232">
            <v>146</v>
          </cell>
          <cell r="E232">
            <v>1.043826410238078</v>
          </cell>
          <cell r="F232">
            <v>181</v>
          </cell>
          <cell r="G232">
            <v>1.3260073260073257</v>
          </cell>
          <cell r="H232">
            <v>202</v>
          </cell>
          <cell r="I232">
            <v>1.3915679250482227</v>
          </cell>
          <cell r="J232">
            <v>128</v>
          </cell>
          <cell r="K232">
            <v>1.338072339535856</v>
          </cell>
          <cell r="L232">
            <v>132</v>
          </cell>
          <cell r="M232">
            <v>1.0985352862849533</v>
          </cell>
          <cell r="N232">
            <v>31</v>
          </cell>
          <cell r="O232">
            <v>0.8854612967723505</v>
          </cell>
          <cell r="P232">
            <v>7</v>
          </cell>
          <cell r="Q232">
            <v>0.49469964664310956</v>
          </cell>
          <cell r="R232">
            <v>0</v>
          </cell>
          <cell r="S232">
            <v>0</v>
          </cell>
          <cell r="T232">
            <v>1248</v>
          </cell>
          <cell r="U232">
            <v>1.0168248665824744</v>
          </cell>
        </row>
        <row r="233">
          <cell r="A233" t="str">
            <v>26 Soignies</v>
          </cell>
          <cell r="B233">
            <v>747</v>
          </cell>
          <cell r="C233">
            <v>1.3812359010391628</v>
          </cell>
          <cell r="D233">
            <v>196</v>
          </cell>
          <cell r="E233">
            <v>1.4013012082648175</v>
          </cell>
          <cell r="F233">
            <v>214</v>
          </cell>
          <cell r="G233">
            <v>1.567765567765568</v>
          </cell>
          <cell r="H233">
            <v>240</v>
          </cell>
          <cell r="I233">
            <v>1.6533480297602647</v>
          </cell>
          <cell r="J233">
            <v>178</v>
          </cell>
          <cell r="K233">
            <v>1.86075684716705</v>
          </cell>
          <cell r="L233">
            <v>221</v>
          </cell>
          <cell r="M233">
            <v>1.839214380825566</v>
          </cell>
          <cell r="N233">
            <v>73</v>
          </cell>
          <cell r="O233">
            <v>2.085118537560697</v>
          </cell>
          <cell r="P233">
            <v>40</v>
          </cell>
          <cell r="Q233">
            <v>2.8268551236749118</v>
          </cell>
          <cell r="R233">
            <v>0</v>
          </cell>
          <cell r="S233">
            <v>0</v>
          </cell>
          <cell r="T233">
            <v>1909</v>
          </cell>
          <cell r="U233">
            <v>1.5553835499246345</v>
          </cell>
        </row>
        <row r="234">
          <cell r="A234" t="str">
            <v>27 Thuin</v>
          </cell>
          <cell r="B234">
            <v>603</v>
          </cell>
          <cell r="C234">
            <v>1.1149735586701677</v>
          </cell>
          <cell r="D234">
            <v>149</v>
          </cell>
          <cell r="E234">
            <v>1.0652748981196825</v>
          </cell>
          <cell r="F234">
            <v>163</v>
          </cell>
          <cell r="G234">
            <v>1.1941391941391941</v>
          </cell>
          <cell r="H234">
            <v>172</v>
          </cell>
          <cell r="I234">
            <v>1.1848994213281896</v>
          </cell>
          <cell r="J234">
            <v>121</v>
          </cell>
          <cell r="K234">
            <v>1.264896508467489</v>
          </cell>
          <cell r="L234">
            <v>180</v>
          </cell>
          <cell r="M234">
            <v>1.4980026631158454</v>
          </cell>
          <cell r="N234">
            <v>67</v>
          </cell>
          <cell r="O234">
            <v>1.9137389317337903</v>
          </cell>
          <cell r="P234">
            <v>28</v>
          </cell>
          <cell r="Q234">
            <v>1.9787985865724382</v>
          </cell>
          <cell r="R234">
            <v>0</v>
          </cell>
          <cell r="S234">
            <v>0</v>
          </cell>
          <cell r="T234">
            <v>1483</v>
          </cell>
          <cell r="U234">
            <v>1.2082942925815783</v>
          </cell>
        </row>
        <row r="235">
          <cell r="A235" t="str">
            <v>28 Tournai</v>
          </cell>
          <cell r="B235">
            <v>669</v>
          </cell>
          <cell r="C235">
            <v>1.2370104655892904</v>
          </cell>
          <cell r="D235">
            <v>160</v>
          </cell>
          <cell r="E235">
            <v>1.1439193536855652</v>
          </cell>
          <cell r="F235">
            <v>181</v>
          </cell>
          <cell r="G235">
            <v>1.3260073260073257</v>
          </cell>
          <cell r="H235">
            <v>231</v>
          </cell>
          <cell r="I235">
            <v>1.5913474786442547</v>
          </cell>
          <cell r="J235">
            <v>151</v>
          </cell>
          <cell r="K235">
            <v>1.5785072130462052</v>
          </cell>
          <cell r="L235">
            <v>190</v>
          </cell>
          <cell r="M235">
            <v>1.581225033288948</v>
          </cell>
          <cell r="N235">
            <v>52</v>
          </cell>
          <cell r="O235">
            <v>1.485289917166524</v>
          </cell>
          <cell r="P235">
            <v>21</v>
          </cell>
          <cell r="Q235">
            <v>1.4840989399293287</v>
          </cell>
          <cell r="R235">
            <v>0</v>
          </cell>
          <cell r="S235">
            <v>0</v>
          </cell>
          <cell r="T235">
            <v>1655</v>
          </cell>
          <cell r="U235">
            <v>1.3484336171426243</v>
          </cell>
        </row>
        <row r="236">
          <cell r="A236" t="str">
            <v>29 Huy</v>
          </cell>
          <cell r="B236">
            <v>484</v>
          </cell>
          <cell r="C236">
            <v>0.8949373174069006</v>
          </cell>
          <cell r="D236">
            <v>94</v>
          </cell>
          <cell r="E236">
            <v>0.6720526202902696</v>
          </cell>
          <cell r="F236">
            <v>118</v>
          </cell>
          <cell r="G236">
            <v>0.8644688644688645</v>
          </cell>
          <cell r="H236">
            <v>164</v>
          </cell>
          <cell r="I236">
            <v>1.1297878203361806</v>
          </cell>
          <cell r="J236">
            <v>115</v>
          </cell>
          <cell r="K236">
            <v>1.2021743675517458</v>
          </cell>
          <cell r="L236">
            <v>115</v>
          </cell>
          <cell r="M236">
            <v>0.9570572569906791</v>
          </cell>
          <cell r="N236">
            <v>35</v>
          </cell>
          <cell r="O236">
            <v>0.9997143673236217</v>
          </cell>
          <cell r="P236">
            <v>16</v>
          </cell>
          <cell r="Q236">
            <v>1.1307420494699647</v>
          </cell>
          <cell r="R236">
            <v>0</v>
          </cell>
          <cell r="S236">
            <v>0</v>
          </cell>
          <cell r="T236">
            <v>1141</v>
          </cell>
          <cell r="U236">
            <v>0.9296451704892655</v>
          </cell>
        </row>
        <row r="237">
          <cell r="A237" t="str">
            <v>30 Liège</v>
          </cell>
          <cell r="B237">
            <v>2849</v>
          </cell>
          <cell r="C237">
            <v>5.267926482008802</v>
          </cell>
          <cell r="D237">
            <v>650</v>
          </cell>
          <cell r="E237">
            <v>4.647172374347608</v>
          </cell>
          <cell r="F237">
            <v>686</v>
          </cell>
          <cell r="G237">
            <v>5.0256410256410255</v>
          </cell>
          <cell r="H237">
            <v>856</v>
          </cell>
          <cell r="I237">
            <v>5.896941306144942</v>
          </cell>
          <cell r="J237">
            <v>542</v>
          </cell>
          <cell r="K237">
            <v>5.665900062722141</v>
          </cell>
          <cell r="L237">
            <v>736</v>
          </cell>
          <cell r="M237">
            <v>6.125166444740346</v>
          </cell>
          <cell r="N237">
            <v>250</v>
          </cell>
          <cell r="O237">
            <v>7.1408169094544425</v>
          </cell>
          <cell r="P237">
            <v>98</v>
          </cell>
          <cell r="Q237">
            <v>6.925795053003533</v>
          </cell>
          <cell r="R237">
            <v>1</v>
          </cell>
          <cell r="S237">
            <v>33.33333333333333</v>
          </cell>
          <cell r="T237">
            <v>6668</v>
          </cell>
          <cell r="U237">
            <v>5.432843117285207</v>
          </cell>
        </row>
        <row r="238">
          <cell r="A238" t="str">
            <v>31 Verviers</v>
          </cell>
          <cell r="B238">
            <v>1186</v>
          </cell>
          <cell r="C238">
            <v>2.192966236455752</v>
          </cell>
          <cell r="D238">
            <v>316</v>
          </cell>
          <cell r="E238">
            <v>2.259240723528991</v>
          </cell>
          <cell r="F238">
            <v>359</v>
          </cell>
          <cell r="G238">
            <v>2.63003663003663</v>
          </cell>
          <cell r="H238">
            <v>449</v>
          </cell>
          <cell r="I238">
            <v>3.093138605676495</v>
          </cell>
          <cell r="J238">
            <v>284</v>
          </cell>
          <cell r="K238">
            <v>2.9688480033451805</v>
          </cell>
          <cell r="L238">
            <v>340</v>
          </cell>
          <cell r="M238">
            <v>2.829560585885486</v>
          </cell>
          <cell r="N238">
            <v>126</v>
          </cell>
          <cell r="O238">
            <v>3.5989717223650386</v>
          </cell>
          <cell r="P238">
            <v>52</v>
          </cell>
          <cell r="Q238">
            <v>3.674911660777385</v>
          </cell>
          <cell r="R238">
            <v>1</v>
          </cell>
          <cell r="S238">
            <v>33.33333333333333</v>
          </cell>
          <cell r="T238">
            <v>3113</v>
          </cell>
          <cell r="U238">
            <v>2.5363588218519575</v>
          </cell>
        </row>
        <row r="239">
          <cell r="A239" t="str">
            <v>32 Waremme</v>
          </cell>
          <cell r="B239">
            <v>321</v>
          </cell>
          <cell r="C239">
            <v>0.5935431381975519</v>
          </cell>
          <cell r="D239">
            <v>76</v>
          </cell>
          <cell r="E239">
            <v>0.5433616930006434</v>
          </cell>
          <cell r="F239">
            <v>93</v>
          </cell>
          <cell r="G239">
            <v>0.6813186813186813</v>
          </cell>
          <cell r="H239">
            <v>104</v>
          </cell>
          <cell r="I239">
            <v>0.7164508128961147</v>
          </cell>
          <cell r="J239">
            <v>68</v>
          </cell>
          <cell r="K239">
            <v>0.7108509303784235</v>
          </cell>
          <cell r="L239">
            <v>107</v>
          </cell>
          <cell r="M239">
            <v>0.890479360852197</v>
          </cell>
          <cell r="N239">
            <v>23</v>
          </cell>
          <cell r="O239">
            <v>0.6569551556698086</v>
          </cell>
          <cell r="P239">
            <v>12</v>
          </cell>
          <cell r="Q239">
            <v>0.8480565371024734</v>
          </cell>
          <cell r="R239">
            <v>0</v>
          </cell>
          <cell r="S239">
            <v>0</v>
          </cell>
          <cell r="T239">
            <v>804</v>
          </cell>
          <cell r="U239">
            <v>0.6550698659714018</v>
          </cell>
        </row>
        <row r="240">
          <cell r="A240" t="str">
            <v>33 Hasselt</v>
          </cell>
          <cell r="B240">
            <v>2078</v>
          </cell>
          <cell r="C240">
            <v>3.84231352390814</v>
          </cell>
          <cell r="D240">
            <v>583</v>
          </cell>
          <cell r="E240">
            <v>4.168156144991778</v>
          </cell>
          <cell r="F240">
            <v>528</v>
          </cell>
          <cell r="G240">
            <v>3.868131868131868</v>
          </cell>
          <cell r="H240">
            <v>566</v>
          </cell>
          <cell r="I240">
            <v>3.899145770184624</v>
          </cell>
          <cell r="J240">
            <v>422</v>
          </cell>
          <cell r="K240">
            <v>4.411457244407275</v>
          </cell>
          <cell r="L240">
            <v>497</v>
          </cell>
          <cell r="M240">
            <v>4.136151797603196</v>
          </cell>
          <cell r="N240">
            <v>136</v>
          </cell>
          <cell r="O240">
            <v>3.8846043987432157</v>
          </cell>
          <cell r="P240">
            <v>33</v>
          </cell>
          <cell r="Q240">
            <v>2.3321554770318023</v>
          </cell>
          <cell r="R240">
            <v>1</v>
          </cell>
          <cell r="S240">
            <v>33.33333333333333</v>
          </cell>
          <cell r="T240">
            <v>4844</v>
          </cell>
          <cell r="U240">
            <v>3.946714466126207</v>
          </cell>
        </row>
        <row r="241">
          <cell r="A241" t="str">
            <v>34 Maaseik</v>
          </cell>
          <cell r="B241">
            <v>1323</v>
          </cell>
          <cell r="C241">
            <v>2.4462852705151437</v>
          </cell>
          <cell r="D241">
            <v>345</v>
          </cell>
          <cell r="E241">
            <v>2.4665761063845</v>
          </cell>
          <cell r="F241">
            <v>381</v>
          </cell>
          <cell r="G241">
            <v>2.791208791208791</v>
          </cell>
          <cell r="H241">
            <v>413</v>
          </cell>
          <cell r="I241">
            <v>2.845136401212455</v>
          </cell>
          <cell r="J241">
            <v>269</v>
          </cell>
          <cell r="K241">
            <v>2.812042651055823</v>
          </cell>
          <cell r="L241">
            <v>357</v>
          </cell>
          <cell r="M241">
            <v>2.9710386151797605</v>
          </cell>
          <cell r="N241">
            <v>60</v>
          </cell>
          <cell r="O241">
            <v>1.7137960582690661</v>
          </cell>
          <cell r="P241">
            <v>20</v>
          </cell>
          <cell r="Q241">
            <v>1.4134275618374559</v>
          </cell>
          <cell r="R241">
            <v>0</v>
          </cell>
          <cell r="S241">
            <v>0</v>
          </cell>
          <cell r="T241">
            <v>3168</v>
          </cell>
          <cell r="U241">
            <v>2.5811708151708967</v>
          </cell>
        </row>
        <row r="242">
          <cell r="A242" t="str">
            <v>35 Tongres</v>
          </cell>
          <cell r="B242">
            <v>878</v>
          </cell>
          <cell r="C242">
            <v>1.6234606708331791</v>
          </cell>
          <cell r="D242">
            <v>262</v>
          </cell>
          <cell r="E242">
            <v>1.873167941660113</v>
          </cell>
          <cell r="F242">
            <v>244</v>
          </cell>
          <cell r="G242">
            <v>1.7875457875457876</v>
          </cell>
          <cell r="H242">
            <v>267</v>
          </cell>
          <cell r="I242">
            <v>1.8393496831082945</v>
          </cell>
          <cell r="J242">
            <v>187</v>
          </cell>
          <cell r="K242">
            <v>1.954840058540665</v>
          </cell>
          <cell r="L242">
            <v>231</v>
          </cell>
          <cell r="M242">
            <v>1.9224367509986684</v>
          </cell>
          <cell r="N242">
            <v>54</v>
          </cell>
          <cell r="O242">
            <v>1.5424164524421593</v>
          </cell>
          <cell r="P242">
            <v>16</v>
          </cell>
          <cell r="Q242">
            <v>1.1307420494699647</v>
          </cell>
          <cell r="R242">
            <v>0</v>
          </cell>
          <cell r="S242">
            <v>0</v>
          </cell>
          <cell r="T242">
            <v>2139</v>
          </cell>
          <cell r="U242">
            <v>1.742779158349289</v>
          </cell>
        </row>
        <row r="243">
          <cell r="A243" t="str">
            <v>36 Arlon</v>
          </cell>
          <cell r="B243">
            <v>80</v>
          </cell>
          <cell r="C243">
            <v>0.1479235235383307</v>
          </cell>
          <cell r="D243">
            <v>13</v>
          </cell>
          <cell r="E243">
            <v>0.09294344748695217</v>
          </cell>
          <cell r="F243">
            <v>24</v>
          </cell>
          <cell r="G243">
            <v>0.1758241758241758</v>
          </cell>
          <cell r="H243">
            <v>17</v>
          </cell>
          <cell r="I243">
            <v>0.11711215210801874</v>
          </cell>
          <cell r="J243">
            <v>5</v>
          </cell>
          <cell r="K243">
            <v>0.05226845076311938</v>
          </cell>
          <cell r="L243">
            <v>12</v>
          </cell>
          <cell r="M243">
            <v>0.09986684420772304</v>
          </cell>
          <cell r="N243">
            <v>4</v>
          </cell>
          <cell r="O243">
            <v>0.11425307055127107</v>
          </cell>
          <cell r="P243">
            <v>4</v>
          </cell>
          <cell r="Q243">
            <v>0.2826855123674912</v>
          </cell>
          <cell r="R243">
            <v>0</v>
          </cell>
          <cell r="S243">
            <v>0</v>
          </cell>
          <cell r="T243">
            <v>159</v>
          </cell>
          <cell r="U243">
            <v>0.1295473988674787</v>
          </cell>
        </row>
        <row r="244">
          <cell r="A244" t="str">
            <v>37 Bastogne</v>
          </cell>
          <cell r="B244">
            <v>108</v>
          </cell>
          <cell r="C244">
            <v>0.1996967567767464</v>
          </cell>
          <cell r="D244">
            <v>37</v>
          </cell>
          <cell r="E244">
            <v>0.264531350539787</v>
          </cell>
          <cell r="F244">
            <v>32</v>
          </cell>
          <cell r="G244">
            <v>0.2344322344322344</v>
          </cell>
          <cell r="H244">
            <v>50</v>
          </cell>
          <cell r="I244">
            <v>0.3444475062000551</v>
          </cell>
          <cell r="J244">
            <v>27</v>
          </cell>
          <cell r="K244">
            <v>0.2822496341208447</v>
          </cell>
          <cell r="L244">
            <v>46</v>
          </cell>
          <cell r="M244">
            <v>0.3828229027962716</v>
          </cell>
          <cell r="N244">
            <v>7</v>
          </cell>
          <cell r="O244">
            <v>0.1999428734647244</v>
          </cell>
          <cell r="P244">
            <v>5</v>
          </cell>
          <cell r="Q244">
            <v>0.35335689045936397</v>
          </cell>
          <cell r="R244">
            <v>0</v>
          </cell>
          <cell r="S244">
            <v>0</v>
          </cell>
          <cell r="T244">
            <v>312</v>
          </cell>
          <cell r="U244">
            <v>0.2542062166456186</v>
          </cell>
        </row>
        <row r="245">
          <cell r="A245" t="str">
            <v>38 Marche-en-Famenne</v>
          </cell>
          <cell r="B245">
            <v>228</v>
          </cell>
          <cell r="C245">
            <v>0.42158204208424244</v>
          </cell>
          <cell r="D245">
            <v>66</v>
          </cell>
          <cell r="E245">
            <v>0.4718667333952957</v>
          </cell>
          <cell r="F245">
            <v>64</v>
          </cell>
          <cell r="G245">
            <v>0.4688644688644688</v>
          </cell>
          <cell r="H245">
            <v>86</v>
          </cell>
          <cell r="I245">
            <v>0.5924497106640948</v>
          </cell>
          <cell r="J245">
            <v>56</v>
          </cell>
          <cell r="K245">
            <v>0.5854066485469371</v>
          </cell>
          <cell r="L245">
            <v>87</v>
          </cell>
          <cell r="M245">
            <v>0.724034620505992</v>
          </cell>
          <cell r="N245">
            <v>24</v>
          </cell>
          <cell r="O245">
            <v>0.6855184233076266</v>
          </cell>
          <cell r="P245">
            <v>7</v>
          </cell>
          <cell r="Q245">
            <v>0.49469964664310956</v>
          </cell>
          <cell r="R245">
            <v>0</v>
          </cell>
          <cell r="S245">
            <v>0</v>
          </cell>
          <cell r="T245">
            <v>618</v>
          </cell>
          <cell r="U245">
            <v>0.5035238522018983</v>
          </cell>
        </row>
        <row r="246">
          <cell r="A246" t="str">
            <v>39 Neufchâteau</v>
          </cell>
          <cell r="B246">
            <v>173</v>
          </cell>
          <cell r="C246">
            <v>0.3198846196516401</v>
          </cell>
          <cell r="D246">
            <v>57</v>
          </cell>
          <cell r="E246">
            <v>0.4075212697504826</v>
          </cell>
          <cell r="F246">
            <v>62</v>
          </cell>
          <cell r="G246">
            <v>0.4542124542124542</v>
          </cell>
          <cell r="H246">
            <v>78</v>
          </cell>
          <cell r="I246">
            <v>0.537338109672086</v>
          </cell>
          <cell r="J246">
            <v>41</v>
          </cell>
          <cell r="K246">
            <v>0.428601296257579</v>
          </cell>
          <cell r="L246">
            <v>57</v>
          </cell>
          <cell r="M246">
            <v>0.4743675099866844</v>
          </cell>
          <cell r="N246">
            <v>23</v>
          </cell>
          <cell r="O246">
            <v>0.6569551556698086</v>
          </cell>
          <cell r="P246">
            <v>12</v>
          </cell>
          <cell r="Q246">
            <v>0.8480565371024734</v>
          </cell>
          <cell r="R246">
            <v>0</v>
          </cell>
          <cell r="S246">
            <v>0</v>
          </cell>
          <cell r="T246">
            <v>503</v>
          </cell>
          <cell r="U246">
            <v>0.409826047989571</v>
          </cell>
        </row>
        <row r="247">
          <cell r="A247" t="str">
            <v>40 Virton</v>
          </cell>
          <cell r="B247">
            <v>127</v>
          </cell>
          <cell r="C247">
            <v>0.23482859361709996</v>
          </cell>
          <cell r="D247">
            <v>25</v>
          </cell>
          <cell r="E247">
            <v>0.17873739901336955</v>
          </cell>
          <cell r="F247">
            <v>26</v>
          </cell>
          <cell r="G247">
            <v>0.19047619047619047</v>
          </cell>
          <cell r="H247">
            <v>36</v>
          </cell>
          <cell r="I247">
            <v>0.2480022044640397</v>
          </cell>
          <cell r="J247">
            <v>21</v>
          </cell>
          <cell r="K247">
            <v>0.21952749320510143</v>
          </cell>
          <cell r="L247">
            <v>37</v>
          </cell>
          <cell r="M247">
            <v>0.3079227696404794</v>
          </cell>
          <cell r="N247">
            <v>12</v>
          </cell>
          <cell r="O247">
            <v>0.3427592116538133</v>
          </cell>
          <cell r="P247">
            <v>7</v>
          </cell>
          <cell r="Q247">
            <v>0.49469964664310956</v>
          </cell>
          <cell r="R247">
            <v>0</v>
          </cell>
          <cell r="S247">
            <v>0</v>
          </cell>
          <cell r="T247">
            <v>291</v>
          </cell>
          <cell r="U247">
            <v>0.23709618283293274</v>
          </cell>
        </row>
        <row r="248">
          <cell r="A248" t="str">
            <v>41 Dinant</v>
          </cell>
          <cell r="B248">
            <v>519</v>
          </cell>
          <cell r="C248">
            <v>0.9596538589549204</v>
          </cell>
          <cell r="D248">
            <v>127</v>
          </cell>
          <cell r="E248">
            <v>0.9079859869879173</v>
          </cell>
          <cell r="F248">
            <v>168</v>
          </cell>
          <cell r="G248">
            <v>1.2307692307692308</v>
          </cell>
          <cell r="H248">
            <v>177</v>
          </cell>
          <cell r="I248">
            <v>1.219344171948195</v>
          </cell>
          <cell r="J248">
            <v>109</v>
          </cell>
          <cell r="K248">
            <v>1.1394522266360025</v>
          </cell>
          <cell r="L248">
            <v>126</v>
          </cell>
          <cell r="M248">
            <v>1.048601864181092</v>
          </cell>
          <cell r="N248">
            <v>41</v>
          </cell>
          <cell r="O248">
            <v>1.1710939731505283</v>
          </cell>
          <cell r="P248">
            <v>26</v>
          </cell>
          <cell r="Q248">
            <v>1.8374558303886925</v>
          </cell>
          <cell r="R248">
            <v>0</v>
          </cell>
          <cell r="S248">
            <v>0</v>
          </cell>
          <cell r="T248">
            <v>1293</v>
          </cell>
          <cell r="U248">
            <v>1.0534892247525156</v>
          </cell>
        </row>
        <row r="249">
          <cell r="A249" t="str">
            <v>42 Namur</v>
          </cell>
          <cell r="B249">
            <v>1274</v>
          </cell>
          <cell r="C249">
            <v>2.355682112347916</v>
          </cell>
          <cell r="D249">
            <v>271</v>
          </cell>
          <cell r="E249">
            <v>1.9375134053049259</v>
          </cell>
          <cell r="F249">
            <v>311</v>
          </cell>
          <cell r="G249">
            <v>2.2783882783882783</v>
          </cell>
          <cell r="H249">
            <v>420</v>
          </cell>
          <cell r="I249">
            <v>2.8933590520804624</v>
          </cell>
          <cell r="J249">
            <v>264</v>
          </cell>
          <cell r="K249">
            <v>2.759774200292703</v>
          </cell>
          <cell r="L249">
            <v>337</v>
          </cell>
          <cell r="M249">
            <v>2.8045938748335555</v>
          </cell>
          <cell r="N249">
            <v>110</v>
          </cell>
          <cell r="O249">
            <v>3.1419594401599538</v>
          </cell>
          <cell r="P249">
            <v>40</v>
          </cell>
          <cell r="Q249">
            <v>2.8268551236749118</v>
          </cell>
          <cell r="R249">
            <v>0</v>
          </cell>
          <cell r="S249">
            <v>0</v>
          </cell>
          <cell r="T249">
            <v>3027</v>
          </cell>
          <cell r="U249">
            <v>2.4662891595714345</v>
          </cell>
        </row>
        <row r="250">
          <cell r="A250" t="str">
            <v>43 Philippeville</v>
          </cell>
          <cell r="B250">
            <v>237</v>
          </cell>
          <cell r="C250">
            <v>0.4382234384823046</v>
          </cell>
          <cell r="D250">
            <v>62</v>
          </cell>
          <cell r="E250">
            <v>0.4432687495531564</v>
          </cell>
          <cell r="F250">
            <v>80</v>
          </cell>
          <cell r="G250">
            <v>0.5860805860805861</v>
          </cell>
          <cell r="H250">
            <v>92</v>
          </cell>
          <cell r="I250">
            <v>0.6337834114081015</v>
          </cell>
          <cell r="J250">
            <v>58</v>
          </cell>
          <cell r="K250">
            <v>0.6063140288521849</v>
          </cell>
          <cell r="L250">
            <v>75</v>
          </cell>
          <cell r="M250">
            <v>0.6241677762982689</v>
          </cell>
          <cell r="N250">
            <v>33</v>
          </cell>
          <cell r="O250">
            <v>0.9425878320479864</v>
          </cell>
          <cell r="P250">
            <v>15</v>
          </cell>
          <cell r="Q250">
            <v>1.0600706713780919</v>
          </cell>
          <cell r="R250">
            <v>0</v>
          </cell>
          <cell r="S250">
            <v>0</v>
          </cell>
          <cell r="T250">
            <v>652</v>
          </cell>
          <cell r="U250">
            <v>0.5312258117081518</v>
          </cell>
        </row>
        <row r="251">
          <cell r="A251" t="str">
            <v>Autre</v>
          </cell>
          <cell r="B251">
            <v>204</v>
          </cell>
          <cell r="C251">
            <v>0.37720498502274324</v>
          </cell>
          <cell r="D251">
            <v>1</v>
          </cell>
          <cell r="E251">
            <v>0.0071494959605347816</v>
          </cell>
          <cell r="F251">
            <v>3</v>
          </cell>
          <cell r="G251">
            <v>0.021978021978021976</v>
          </cell>
          <cell r="H251">
            <v>0</v>
          </cell>
          <cell r="I251">
            <v>0</v>
          </cell>
          <cell r="J251">
            <v>1</v>
          </cell>
          <cell r="K251">
            <v>0.010453690152623875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209</v>
          </cell>
          <cell r="U251">
            <v>0.17028557461196886</v>
          </cell>
        </row>
        <row r="252">
          <cell r="A252" t="str">
            <v>Résidence inconnue- nationalité belge</v>
          </cell>
          <cell r="B252">
            <v>509</v>
          </cell>
          <cell r="C252">
            <v>0.941163418512629</v>
          </cell>
          <cell r="D252">
            <v>139</v>
          </cell>
          <cell r="E252">
            <v>0.9937799385143348</v>
          </cell>
          <cell r="F252">
            <v>139</v>
          </cell>
          <cell r="G252">
            <v>1.0183150183150182</v>
          </cell>
          <cell r="H252">
            <v>173</v>
          </cell>
          <cell r="I252">
            <v>1.1917883714521909</v>
          </cell>
          <cell r="J252">
            <v>115</v>
          </cell>
          <cell r="K252">
            <v>1.2021743675517458</v>
          </cell>
          <cell r="L252">
            <v>144</v>
          </cell>
          <cell r="M252">
            <v>1.1984021304926764</v>
          </cell>
          <cell r="N252">
            <v>35</v>
          </cell>
          <cell r="O252">
            <v>0.9997143673236217</v>
          </cell>
          <cell r="P252">
            <v>14</v>
          </cell>
          <cell r="Q252">
            <v>0.9893992932862191</v>
          </cell>
          <cell r="R252">
            <v>0</v>
          </cell>
          <cell r="S252">
            <v>0</v>
          </cell>
          <cell r="T252">
            <v>1268</v>
          </cell>
          <cell r="U252">
            <v>1.0331201368802705</v>
          </cell>
        </row>
        <row r="253">
          <cell r="A253" t="str">
            <v>Résidence inconnue- nationalité étrangère</v>
          </cell>
          <cell r="B253">
            <v>1369</v>
          </cell>
          <cell r="C253">
            <v>2.5313412965496838</v>
          </cell>
          <cell r="D253">
            <v>336</v>
          </cell>
          <cell r="E253">
            <v>2.4022306427396867</v>
          </cell>
          <cell r="F253">
            <v>391</v>
          </cell>
          <cell r="G253">
            <v>2.864468864468864</v>
          </cell>
          <cell r="H253">
            <v>428</v>
          </cell>
          <cell r="I253">
            <v>2.948470653072471</v>
          </cell>
          <cell r="J253">
            <v>327</v>
          </cell>
          <cell r="K253">
            <v>3.418356679908008</v>
          </cell>
          <cell r="L253">
            <v>347</v>
          </cell>
          <cell r="M253">
            <v>2.8878162450066576</v>
          </cell>
          <cell r="N253">
            <v>82</v>
          </cell>
          <cell r="O253">
            <v>2.3421879463010566</v>
          </cell>
          <cell r="P253">
            <v>41</v>
          </cell>
          <cell r="Q253">
            <v>2.897526501766784</v>
          </cell>
          <cell r="R253">
            <v>0</v>
          </cell>
          <cell r="S253">
            <v>0</v>
          </cell>
          <cell r="T253">
            <v>3321</v>
          </cell>
          <cell r="U253">
            <v>2.705829632949036</v>
          </cell>
        </row>
        <row r="254">
          <cell r="A254" t="str">
            <v>Total</v>
          </cell>
          <cell r="B254">
            <v>54082</v>
          </cell>
          <cell r="C254">
            <v>100</v>
          </cell>
          <cell r="D254">
            <v>13987</v>
          </cell>
          <cell r="E254">
            <v>100</v>
          </cell>
          <cell r="F254">
            <v>13650</v>
          </cell>
          <cell r="G254">
            <v>100</v>
          </cell>
          <cell r="H254">
            <v>14516</v>
          </cell>
          <cell r="I254">
            <v>100</v>
          </cell>
          <cell r="J254">
            <v>9566</v>
          </cell>
          <cell r="K254">
            <v>100</v>
          </cell>
          <cell r="L254">
            <v>12016</v>
          </cell>
          <cell r="M254">
            <v>100</v>
          </cell>
          <cell r="N254">
            <v>3501</v>
          </cell>
          <cell r="O254">
            <v>100</v>
          </cell>
          <cell r="P254">
            <v>1415</v>
          </cell>
          <cell r="Q254">
            <v>100</v>
          </cell>
          <cell r="R254">
            <v>3</v>
          </cell>
          <cell r="S254">
            <v>100</v>
          </cell>
          <cell r="T254">
            <v>122735</v>
          </cell>
          <cell r="U254">
            <v>100</v>
          </cell>
        </row>
        <row r="259">
          <cell r="A259" t="str">
            <v>01 Anvers</v>
          </cell>
          <cell r="B259">
            <v>10353</v>
          </cell>
          <cell r="C259">
            <v>9.304211644946585</v>
          </cell>
          <cell r="D259">
            <v>670</v>
          </cell>
          <cell r="E259">
            <v>10.97640891218873</v>
          </cell>
          <cell r="F259">
            <v>313</v>
          </cell>
          <cell r="G259">
            <v>7.438212927756655</v>
          </cell>
          <cell r="H259">
            <v>78</v>
          </cell>
          <cell r="I259">
            <v>7.951070336391436</v>
          </cell>
          <cell r="J259">
            <v>7</v>
          </cell>
          <cell r="K259">
            <v>10.44776119402985</v>
          </cell>
          <cell r="L259">
            <v>13</v>
          </cell>
          <cell r="M259">
            <v>7.975460122699386</v>
          </cell>
          <cell r="N259">
            <v>6</v>
          </cell>
          <cell r="O259">
            <v>15.384615384615385</v>
          </cell>
          <cell r="P259">
            <v>1</v>
          </cell>
          <cell r="Q259">
            <v>3.225806451612903</v>
          </cell>
          <cell r="R259">
            <v>12</v>
          </cell>
          <cell r="S259">
            <v>12.5</v>
          </cell>
          <cell r="T259">
            <v>11453</v>
          </cell>
          <cell r="U259">
            <v>9.314096419983521</v>
          </cell>
        </row>
        <row r="260">
          <cell r="A260" t="str">
            <v>02 Malines</v>
          </cell>
          <cell r="B260">
            <v>3338</v>
          </cell>
          <cell r="C260">
            <v>2.999794917687417</v>
          </cell>
          <cell r="D260">
            <v>170</v>
          </cell>
          <cell r="E260">
            <v>2.7850589777195283</v>
          </cell>
          <cell r="F260">
            <v>113</v>
          </cell>
          <cell r="G260">
            <v>2.6853612167300382</v>
          </cell>
          <cell r="H260">
            <v>21</v>
          </cell>
          <cell r="I260">
            <v>2.1406727828746175</v>
          </cell>
          <cell r="J260">
            <v>1</v>
          </cell>
          <cell r="K260">
            <v>1.4925373134328357</v>
          </cell>
          <cell r="L260">
            <v>7</v>
          </cell>
          <cell r="M260">
            <v>4.294478527607362</v>
          </cell>
          <cell r="N260">
            <v>1</v>
          </cell>
          <cell r="O260">
            <v>2.564102564102564</v>
          </cell>
          <cell r="P260">
            <v>1</v>
          </cell>
          <cell r="Q260">
            <v>3.225806451612903</v>
          </cell>
          <cell r="R260">
            <v>1</v>
          </cell>
          <cell r="S260">
            <v>1.3888888888888888</v>
          </cell>
          <cell r="T260">
            <v>3653</v>
          </cell>
          <cell r="U260">
            <v>2.970455195143688</v>
          </cell>
        </row>
        <row r="261">
          <cell r="A261" t="str">
            <v>03 Turnhout</v>
          </cell>
          <cell r="B261">
            <v>5377</v>
          </cell>
          <cell r="C261">
            <v>4.847400115591849</v>
          </cell>
          <cell r="D261">
            <v>337</v>
          </cell>
          <cell r="E261">
            <v>5.520969855832241</v>
          </cell>
          <cell r="F261">
            <v>155</v>
          </cell>
          <cell r="G261">
            <v>3.6834600760456278</v>
          </cell>
          <cell r="H261">
            <v>44</v>
          </cell>
          <cell r="I261">
            <v>4.485219164118247</v>
          </cell>
          <cell r="J261">
            <v>3</v>
          </cell>
          <cell r="K261">
            <v>4.477611940298507</v>
          </cell>
          <cell r="L261">
            <v>4</v>
          </cell>
          <cell r="M261">
            <v>2.4539877300613497</v>
          </cell>
          <cell r="N261">
            <v>0</v>
          </cell>
          <cell r="O261">
            <v>0</v>
          </cell>
          <cell r="P261">
            <v>2</v>
          </cell>
          <cell r="Q261">
            <v>6.451612903225806</v>
          </cell>
          <cell r="R261">
            <v>5</v>
          </cell>
          <cell r="S261">
            <v>6.944444444444445</v>
          </cell>
          <cell r="T261">
            <v>5927</v>
          </cell>
          <cell r="U261">
            <v>4.8344515629992095</v>
          </cell>
        </row>
        <row r="262">
          <cell r="A262" t="str">
            <v>04 Bruxelles-Capitale</v>
          </cell>
          <cell r="B262">
            <v>6120</v>
          </cell>
          <cell r="C262">
            <v>5.4477319760613</v>
          </cell>
          <cell r="D262">
            <v>337</v>
          </cell>
          <cell r="E262">
            <v>5.520969855832241</v>
          </cell>
          <cell r="F262">
            <v>389</v>
          </cell>
          <cell r="G262">
            <v>9.244296577946768</v>
          </cell>
          <cell r="H262">
            <v>92</v>
          </cell>
          <cell r="I262">
            <v>9.378185524974516</v>
          </cell>
          <cell r="J262">
            <v>4</v>
          </cell>
          <cell r="K262">
            <v>5.970149253731343</v>
          </cell>
          <cell r="L262">
            <v>11</v>
          </cell>
          <cell r="M262">
            <v>6.748466257668712</v>
          </cell>
          <cell r="N262">
            <v>1</v>
          </cell>
          <cell r="O262">
            <v>2.564102564102564</v>
          </cell>
          <cell r="P262">
            <v>2</v>
          </cell>
          <cell r="Q262">
            <v>6.451612903225806</v>
          </cell>
          <cell r="R262">
            <v>3</v>
          </cell>
          <cell r="S262">
            <v>4.166666666666666</v>
          </cell>
          <cell r="T262">
            <v>6959</v>
          </cell>
          <cell r="U262">
            <v>5.618893877482386</v>
          </cell>
        </row>
        <row r="263">
          <cell r="A263" t="str">
            <v>05 Hal-Vilvorde</v>
          </cell>
          <cell r="B263">
            <v>4647</v>
          </cell>
          <cell r="C263">
            <v>4.166899714749147</v>
          </cell>
          <cell r="D263">
            <v>266</v>
          </cell>
          <cell r="E263">
            <v>4.3577981651376145</v>
          </cell>
          <cell r="F263">
            <v>232</v>
          </cell>
          <cell r="G263">
            <v>5.513307984790874</v>
          </cell>
          <cell r="H263">
            <v>38</v>
          </cell>
          <cell r="I263">
            <v>3.873598369011213</v>
          </cell>
          <cell r="J263">
            <v>1</v>
          </cell>
          <cell r="K263">
            <v>1.4925373134328357</v>
          </cell>
          <cell r="L263">
            <v>6</v>
          </cell>
          <cell r="M263">
            <v>3.6809815950920246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5</v>
          </cell>
          <cell r="S263">
            <v>5.555555555555555</v>
          </cell>
          <cell r="T263">
            <v>5195</v>
          </cell>
          <cell r="U263">
            <v>4.218164085489919</v>
          </cell>
        </row>
        <row r="264">
          <cell r="A264" t="str">
            <v>06 Louvain</v>
          </cell>
          <cell r="B264">
            <v>4165</v>
          </cell>
          <cell r="C264">
            <v>3.7278371273561164</v>
          </cell>
          <cell r="D264">
            <v>204</v>
          </cell>
          <cell r="E264">
            <v>3.3420707732634334</v>
          </cell>
          <cell r="F264">
            <v>130</v>
          </cell>
          <cell r="G264">
            <v>3.0893536121673004</v>
          </cell>
          <cell r="H264">
            <v>28</v>
          </cell>
          <cell r="I264">
            <v>2.854230377166157</v>
          </cell>
          <cell r="J264">
            <v>2</v>
          </cell>
          <cell r="K264">
            <v>2.9850746268656714</v>
          </cell>
          <cell r="L264">
            <v>5</v>
          </cell>
          <cell r="M264">
            <v>3.067484662576687</v>
          </cell>
          <cell r="N264">
            <v>1</v>
          </cell>
          <cell r="O264">
            <v>2.564102564102564</v>
          </cell>
          <cell r="P264">
            <v>1</v>
          </cell>
          <cell r="Q264">
            <v>3.225806451612903</v>
          </cell>
          <cell r="R264">
            <v>4</v>
          </cell>
          <cell r="S264">
            <v>5.555555555555555</v>
          </cell>
          <cell r="T264">
            <v>4540</v>
          </cell>
          <cell r="U264">
            <v>3.677546284618877</v>
          </cell>
        </row>
        <row r="265">
          <cell r="A265" t="str">
            <v>07 Nivelles</v>
          </cell>
          <cell r="B265">
            <v>2420</v>
          </cell>
          <cell r="C265">
            <v>2.1748047057068813</v>
          </cell>
          <cell r="D265">
            <v>132</v>
          </cell>
          <cell r="E265">
            <v>2.1625163826998692</v>
          </cell>
          <cell r="F265">
            <v>115</v>
          </cell>
          <cell r="G265">
            <v>2.732889733840304</v>
          </cell>
          <cell r="H265">
            <v>20</v>
          </cell>
          <cell r="I265">
            <v>2.038735983690112</v>
          </cell>
          <cell r="J265">
            <v>3</v>
          </cell>
          <cell r="K265">
            <v>4.477611940298507</v>
          </cell>
          <cell r="L265">
            <v>4</v>
          </cell>
          <cell r="M265">
            <v>2.4539877300613497</v>
          </cell>
          <cell r="N265">
            <v>1</v>
          </cell>
          <cell r="O265">
            <v>2.564102564102564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2695</v>
          </cell>
          <cell r="U265">
            <v>2.1927390741394674</v>
          </cell>
        </row>
        <row r="266">
          <cell r="A266" t="str">
            <v>08 Bruges</v>
          </cell>
          <cell r="B266">
            <v>3050</v>
          </cell>
          <cell r="C266">
            <v>2.743442026959002</v>
          </cell>
          <cell r="D266">
            <v>93</v>
          </cell>
          <cell r="E266">
            <v>1.5235910878112713</v>
          </cell>
          <cell r="F266">
            <v>150</v>
          </cell>
          <cell r="G266">
            <v>3.5646387832699618</v>
          </cell>
          <cell r="H266">
            <v>43</v>
          </cell>
          <cell r="I266">
            <v>4.383282364933741</v>
          </cell>
          <cell r="J266">
            <v>0</v>
          </cell>
          <cell r="K266">
            <v>0</v>
          </cell>
          <cell r="L266">
            <v>4</v>
          </cell>
          <cell r="M266">
            <v>2.4539877300613497</v>
          </cell>
          <cell r="N266">
            <v>1</v>
          </cell>
          <cell r="O266">
            <v>2.564102564102564</v>
          </cell>
          <cell r="P266">
            <v>0</v>
          </cell>
          <cell r="Q266">
            <v>0</v>
          </cell>
          <cell r="R266">
            <v>4</v>
          </cell>
          <cell r="S266">
            <v>5.555555555555555</v>
          </cell>
          <cell r="T266">
            <v>3344</v>
          </cell>
          <cell r="U266">
            <v>2.721586036422338</v>
          </cell>
        </row>
        <row r="267">
          <cell r="A267" t="str">
            <v>09 Dixmude</v>
          </cell>
          <cell r="B267">
            <v>762</v>
          </cell>
          <cell r="C267">
            <v>0.6814325931726234</v>
          </cell>
          <cell r="D267">
            <v>27</v>
          </cell>
          <cell r="E267">
            <v>0.44233289646133683</v>
          </cell>
          <cell r="F267">
            <v>22</v>
          </cell>
          <cell r="G267">
            <v>0.5228136882129277</v>
          </cell>
          <cell r="H267">
            <v>6</v>
          </cell>
          <cell r="I267">
            <v>0.6116207951070336</v>
          </cell>
          <cell r="J267">
            <v>1</v>
          </cell>
          <cell r="K267">
            <v>1.4925373134328357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818</v>
          </cell>
          <cell r="U267">
            <v>0.6616892834922397</v>
          </cell>
        </row>
        <row r="268">
          <cell r="A268" t="str">
            <v>10 Ypres</v>
          </cell>
          <cell r="B268">
            <v>1637</v>
          </cell>
          <cell r="C268">
            <v>1.4831179969051214</v>
          </cell>
          <cell r="D268">
            <v>51</v>
          </cell>
          <cell r="E268">
            <v>0.8355176933158583</v>
          </cell>
          <cell r="F268">
            <v>44</v>
          </cell>
          <cell r="G268">
            <v>1.0456273764258555</v>
          </cell>
          <cell r="H268">
            <v>16</v>
          </cell>
          <cell r="I268">
            <v>1.6309887869520898</v>
          </cell>
          <cell r="J268">
            <v>0</v>
          </cell>
          <cell r="K268">
            <v>0</v>
          </cell>
          <cell r="L268">
            <v>2</v>
          </cell>
          <cell r="M268">
            <v>1.2269938650306749</v>
          </cell>
          <cell r="N268">
            <v>0</v>
          </cell>
          <cell r="O268">
            <v>0</v>
          </cell>
          <cell r="P268">
            <v>1</v>
          </cell>
          <cell r="Q268">
            <v>3.225806451612903</v>
          </cell>
          <cell r="R268">
            <v>1</v>
          </cell>
          <cell r="S268">
            <v>1.3888888888888888</v>
          </cell>
          <cell r="T268">
            <v>1752</v>
          </cell>
          <cell r="U268">
            <v>1.4343607593872436</v>
          </cell>
        </row>
        <row r="269">
          <cell r="A269" t="str">
            <v>11 Courtrai</v>
          </cell>
          <cell r="B269">
            <v>4137</v>
          </cell>
          <cell r="C269">
            <v>3.739955627645096</v>
          </cell>
          <cell r="D269">
            <v>210</v>
          </cell>
          <cell r="E269">
            <v>3.440366972477064</v>
          </cell>
          <cell r="F269">
            <v>119</v>
          </cell>
          <cell r="G269">
            <v>2.8279467680608366</v>
          </cell>
          <cell r="H269">
            <v>43</v>
          </cell>
          <cell r="I269">
            <v>4.383282364933741</v>
          </cell>
          <cell r="J269">
            <v>1</v>
          </cell>
          <cell r="K269">
            <v>1.4925373134328357</v>
          </cell>
          <cell r="L269">
            <v>4</v>
          </cell>
          <cell r="M269">
            <v>2.4539877300613497</v>
          </cell>
          <cell r="N269">
            <v>3</v>
          </cell>
          <cell r="O269">
            <v>7.6923076923076925</v>
          </cell>
          <cell r="P269">
            <v>2</v>
          </cell>
          <cell r="Q269">
            <v>6.451612903225806</v>
          </cell>
          <cell r="R269">
            <v>1</v>
          </cell>
          <cell r="S269">
            <v>1.3888888888888888</v>
          </cell>
          <cell r="T269">
            <v>4520</v>
          </cell>
          <cell r="U269">
            <v>3.6952025425011352</v>
          </cell>
        </row>
        <row r="270">
          <cell r="A270" t="str">
            <v>12 Ostende</v>
          </cell>
          <cell r="B270">
            <v>1773</v>
          </cell>
          <cell r="C270">
            <v>1.6024386151350745</v>
          </cell>
          <cell r="D270">
            <v>41</v>
          </cell>
          <cell r="E270">
            <v>0.6716906946264745</v>
          </cell>
          <cell r="F270">
            <v>49</v>
          </cell>
          <cell r="G270">
            <v>1.164448669201521</v>
          </cell>
          <cell r="H270">
            <v>15</v>
          </cell>
          <cell r="I270">
            <v>1.5290519877675843</v>
          </cell>
          <cell r="J270">
            <v>1</v>
          </cell>
          <cell r="K270">
            <v>1.4925373134328357</v>
          </cell>
          <cell r="L270">
            <v>3</v>
          </cell>
          <cell r="M270">
            <v>1.8404907975460123</v>
          </cell>
          <cell r="N270">
            <v>0</v>
          </cell>
          <cell r="O270">
            <v>0</v>
          </cell>
          <cell r="P270">
            <v>1</v>
          </cell>
          <cell r="Q270">
            <v>3.225806451612903</v>
          </cell>
          <cell r="R270">
            <v>3</v>
          </cell>
          <cell r="S270">
            <v>4.166666666666666</v>
          </cell>
          <cell r="T270">
            <v>1886</v>
          </cell>
          <cell r="U270">
            <v>1.5402983066807918</v>
          </cell>
        </row>
        <row r="271">
          <cell r="A271" t="str">
            <v>13 Roulers</v>
          </cell>
          <cell r="B271">
            <v>2435</v>
          </cell>
          <cell r="C271">
            <v>2.1943807446352332</v>
          </cell>
          <cell r="D271">
            <v>96</v>
          </cell>
          <cell r="E271">
            <v>1.572739187418086</v>
          </cell>
          <cell r="F271">
            <v>60</v>
          </cell>
          <cell r="G271">
            <v>1.4258555133079849</v>
          </cell>
          <cell r="H271">
            <v>25</v>
          </cell>
          <cell r="I271">
            <v>2.54841997961264</v>
          </cell>
          <cell r="J271">
            <v>1</v>
          </cell>
          <cell r="K271">
            <v>1.4925373134328357</v>
          </cell>
          <cell r="L271">
            <v>2</v>
          </cell>
          <cell r="M271">
            <v>1.2269938650306749</v>
          </cell>
          <cell r="N271">
            <v>0</v>
          </cell>
          <cell r="O271">
            <v>0</v>
          </cell>
          <cell r="P271">
            <v>1</v>
          </cell>
          <cell r="Q271">
            <v>3.225806451612903</v>
          </cell>
          <cell r="R271">
            <v>0</v>
          </cell>
          <cell r="S271">
            <v>0</v>
          </cell>
          <cell r="T271">
            <v>2620</v>
          </cell>
          <cell r="U271">
            <v>2.1347256553834772</v>
          </cell>
        </row>
        <row r="272">
          <cell r="A272" t="str">
            <v>14 Tielt</v>
          </cell>
          <cell r="B272">
            <v>1282</v>
          </cell>
          <cell r="C272">
            <v>1.1568506814325932</v>
          </cell>
          <cell r="D272">
            <v>71</v>
          </cell>
          <cell r="E272">
            <v>1.1631716906946266</v>
          </cell>
          <cell r="F272">
            <v>45</v>
          </cell>
          <cell r="G272">
            <v>1.0693916349809884</v>
          </cell>
          <cell r="H272">
            <v>16</v>
          </cell>
          <cell r="I272">
            <v>1.6309887869520898</v>
          </cell>
          <cell r="J272">
            <v>1</v>
          </cell>
          <cell r="K272">
            <v>1.4925373134328357</v>
          </cell>
          <cell r="L272">
            <v>4</v>
          </cell>
          <cell r="M272">
            <v>2.4539877300613497</v>
          </cell>
          <cell r="N272">
            <v>2</v>
          </cell>
          <cell r="O272">
            <v>5.128205128205128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1421</v>
          </cell>
          <cell r="U272">
            <v>1.1602683751198102</v>
          </cell>
        </row>
        <row r="273">
          <cell r="A273" t="str">
            <v>15 Furnes</v>
          </cell>
          <cell r="B273">
            <v>573</v>
          </cell>
          <cell r="C273">
            <v>0.5220277047560453</v>
          </cell>
          <cell r="D273">
            <v>26</v>
          </cell>
          <cell r="E273">
            <v>0.42595019659239847</v>
          </cell>
          <cell r="F273">
            <v>10</v>
          </cell>
          <cell r="G273">
            <v>0.23764258555133078</v>
          </cell>
          <cell r="H273">
            <v>4</v>
          </cell>
          <cell r="I273">
            <v>0.40774719673802245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2</v>
          </cell>
          <cell r="S273">
            <v>2.7777777777777777</v>
          </cell>
          <cell r="T273">
            <v>615</v>
          </cell>
          <cell r="U273">
            <v>0.5061460592913956</v>
          </cell>
        </row>
        <row r="274">
          <cell r="A274" t="str">
            <v>16 Alost</v>
          </cell>
          <cell r="B274">
            <v>2975</v>
          </cell>
          <cell r="C274">
            <v>2.6651378712455953</v>
          </cell>
          <cell r="D274">
            <v>154</v>
          </cell>
          <cell r="E274">
            <v>2.522935779816514</v>
          </cell>
          <cell r="F274">
            <v>124</v>
          </cell>
          <cell r="G274">
            <v>2.9467680608365017</v>
          </cell>
          <cell r="H274">
            <v>41</v>
          </cell>
          <cell r="I274">
            <v>4.17940876656473</v>
          </cell>
          <cell r="J274">
            <v>0</v>
          </cell>
          <cell r="K274">
            <v>0</v>
          </cell>
          <cell r="L274">
            <v>2</v>
          </cell>
          <cell r="M274">
            <v>1.2269938650306749</v>
          </cell>
          <cell r="N274">
            <v>2</v>
          </cell>
          <cell r="O274">
            <v>5.128205128205128</v>
          </cell>
          <cell r="P274">
            <v>2</v>
          </cell>
          <cell r="Q274">
            <v>6.451612903225806</v>
          </cell>
          <cell r="R274">
            <v>3</v>
          </cell>
          <cell r="S274">
            <v>4.166666666666666</v>
          </cell>
          <cell r="T274">
            <v>3303</v>
          </cell>
          <cell r="U274">
            <v>2.6795473271788666</v>
          </cell>
        </row>
        <row r="275">
          <cell r="A275" t="str">
            <v>17 Termonde</v>
          </cell>
          <cell r="B275">
            <v>2271</v>
          </cell>
          <cell r="C275">
            <v>2.034975856218655</v>
          </cell>
          <cell r="D275">
            <v>127</v>
          </cell>
          <cell r="E275">
            <v>2.080602883355177</v>
          </cell>
          <cell r="F275">
            <v>86</v>
          </cell>
          <cell r="G275">
            <v>2.043726235741445</v>
          </cell>
          <cell r="H275">
            <v>17</v>
          </cell>
          <cell r="I275">
            <v>1.7329255861365953</v>
          </cell>
          <cell r="J275">
            <v>0</v>
          </cell>
          <cell r="K275">
            <v>0</v>
          </cell>
          <cell r="L275">
            <v>5</v>
          </cell>
          <cell r="M275">
            <v>3.067484662576687</v>
          </cell>
          <cell r="N275">
            <v>1</v>
          </cell>
          <cell r="O275">
            <v>2.564102564102564</v>
          </cell>
          <cell r="P275">
            <v>1</v>
          </cell>
          <cell r="Q275">
            <v>3.225806451612903</v>
          </cell>
          <cell r="R275">
            <v>0</v>
          </cell>
          <cell r="S275">
            <v>0</v>
          </cell>
          <cell r="T275">
            <v>2508</v>
          </cell>
          <cell r="U275">
            <v>2.0346735273840153</v>
          </cell>
        </row>
        <row r="276">
          <cell r="A276" t="str">
            <v>18 Eeklo</v>
          </cell>
          <cell r="B276">
            <v>1151</v>
          </cell>
          <cell r="C276">
            <v>1.0384622555325616</v>
          </cell>
          <cell r="D276">
            <v>56</v>
          </cell>
          <cell r="E276">
            <v>0.9174311926605505</v>
          </cell>
          <cell r="F276">
            <v>40</v>
          </cell>
          <cell r="G276">
            <v>0.9505703422053231</v>
          </cell>
          <cell r="H276">
            <v>11</v>
          </cell>
          <cell r="I276">
            <v>1.1213047910295617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1</v>
          </cell>
          <cell r="S276">
            <v>1.3888888888888888</v>
          </cell>
          <cell r="T276">
            <v>1259</v>
          </cell>
          <cell r="U276">
            <v>1.0274260539104407</v>
          </cell>
        </row>
        <row r="277">
          <cell r="A277" t="str">
            <v>19 Gand</v>
          </cell>
          <cell r="B277">
            <v>5491</v>
          </cell>
          <cell r="C277">
            <v>4.961127579842273</v>
          </cell>
          <cell r="D277">
            <v>236</v>
          </cell>
          <cell r="E277">
            <v>3.866317169069463</v>
          </cell>
          <cell r="F277">
            <v>160</v>
          </cell>
          <cell r="G277">
            <v>3.8022813688212924</v>
          </cell>
          <cell r="H277">
            <v>40</v>
          </cell>
          <cell r="I277">
            <v>4.077471967380224</v>
          </cell>
          <cell r="J277">
            <v>1</v>
          </cell>
          <cell r="K277">
            <v>1.4925373134328357</v>
          </cell>
          <cell r="L277">
            <v>9</v>
          </cell>
          <cell r="M277">
            <v>5.521472392638037</v>
          </cell>
          <cell r="N277">
            <v>4</v>
          </cell>
          <cell r="O277">
            <v>10.256410256410255</v>
          </cell>
          <cell r="P277">
            <v>4</v>
          </cell>
          <cell r="Q277">
            <v>12.903225806451612</v>
          </cell>
          <cell r="R277">
            <v>4</v>
          </cell>
          <cell r="S277">
            <v>5.555555555555555</v>
          </cell>
          <cell r="T277">
            <v>5949</v>
          </cell>
          <cell r="U277">
            <v>4.859674788545292</v>
          </cell>
        </row>
        <row r="278">
          <cell r="A278" t="str">
            <v>20 Audenarde</v>
          </cell>
          <cell r="B278">
            <v>1560</v>
          </cell>
          <cell r="C278">
            <v>1.4141357644909298</v>
          </cell>
          <cell r="D278">
            <v>67</v>
          </cell>
          <cell r="E278">
            <v>1.0976408912188729</v>
          </cell>
          <cell r="F278">
            <v>44</v>
          </cell>
          <cell r="G278">
            <v>1.0456273764258555</v>
          </cell>
          <cell r="H278">
            <v>8</v>
          </cell>
          <cell r="I278">
            <v>0.8154943934760449</v>
          </cell>
          <cell r="J278">
            <v>1</v>
          </cell>
          <cell r="K278">
            <v>1.4925373134328357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1</v>
          </cell>
          <cell r="S278">
            <v>1.3888888888888888</v>
          </cell>
          <cell r="T278">
            <v>1681</v>
          </cell>
          <cell r="U278">
            <v>1.3771881148161227</v>
          </cell>
        </row>
        <row r="279">
          <cell r="A279" t="str">
            <v>21 Saint-Nicolas</v>
          </cell>
          <cell r="B279">
            <v>2997</v>
          </cell>
          <cell r="C279">
            <v>2.6931036411432405</v>
          </cell>
          <cell r="D279">
            <v>176</v>
          </cell>
          <cell r="E279">
            <v>2.8833551769331587</v>
          </cell>
          <cell r="F279">
            <v>131</v>
          </cell>
          <cell r="G279">
            <v>3.113117870722433</v>
          </cell>
          <cell r="H279">
            <v>21</v>
          </cell>
          <cell r="I279">
            <v>2.1406727828746175</v>
          </cell>
          <cell r="J279">
            <v>2</v>
          </cell>
          <cell r="K279">
            <v>2.9850746268656714</v>
          </cell>
          <cell r="L279">
            <v>6</v>
          </cell>
          <cell r="M279">
            <v>3.6809815950920246</v>
          </cell>
          <cell r="N279">
            <v>1</v>
          </cell>
          <cell r="O279">
            <v>2.564102564102564</v>
          </cell>
          <cell r="P279">
            <v>1</v>
          </cell>
          <cell r="Q279">
            <v>3.225806451612903</v>
          </cell>
          <cell r="R279">
            <v>3</v>
          </cell>
          <cell r="S279">
            <v>4.166666666666666</v>
          </cell>
          <cell r="T279">
            <v>3338</v>
          </cell>
          <cell r="U279">
            <v>2.7157006171282516</v>
          </cell>
        </row>
        <row r="280">
          <cell r="A280" t="str">
            <v>22 Ath</v>
          </cell>
          <cell r="B280">
            <v>857</v>
          </cell>
          <cell r="C280">
            <v>0.7746518261647743</v>
          </cell>
          <cell r="D280">
            <v>47</v>
          </cell>
          <cell r="E280">
            <v>0.7699868938401048</v>
          </cell>
          <cell r="F280">
            <v>29</v>
          </cell>
          <cell r="G280">
            <v>0.6891634980988592</v>
          </cell>
          <cell r="H280">
            <v>14</v>
          </cell>
          <cell r="I280">
            <v>1.4271151885830784</v>
          </cell>
          <cell r="J280">
            <v>1</v>
          </cell>
          <cell r="K280">
            <v>1.4925373134328357</v>
          </cell>
          <cell r="L280">
            <v>0</v>
          </cell>
          <cell r="M280">
            <v>0</v>
          </cell>
          <cell r="N280">
            <v>1</v>
          </cell>
          <cell r="O280">
            <v>2.564102564102564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949</v>
          </cell>
          <cell r="U280">
            <v>0.7760345726344817</v>
          </cell>
        </row>
        <row r="281">
          <cell r="A281" t="str">
            <v>23 Charlerloi</v>
          </cell>
          <cell r="B281">
            <v>3805</v>
          </cell>
          <cell r="C281">
            <v>3.4239424278017037</v>
          </cell>
          <cell r="D281">
            <v>294</v>
          </cell>
          <cell r="E281">
            <v>4.81651376146789</v>
          </cell>
          <cell r="F281">
            <v>160</v>
          </cell>
          <cell r="G281">
            <v>3.8022813688212924</v>
          </cell>
          <cell r="H281">
            <v>22</v>
          </cell>
          <cell r="I281">
            <v>2.2426095820591234</v>
          </cell>
          <cell r="J281">
            <v>1</v>
          </cell>
          <cell r="K281">
            <v>1.4925373134328357</v>
          </cell>
          <cell r="L281">
            <v>6</v>
          </cell>
          <cell r="M281">
            <v>3.6809815950920246</v>
          </cell>
          <cell r="N281">
            <v>0</v>
          </cell>
          <cell r="O281">
            <v>0</v>
          </cell>
          <cell r="P281">
            <v>1</v>
          </cell>
          <cell r="Q281">
            <v>3.225806451612903</v>
          </cell>
          <cell r="R281">
            <v>4</v>
          </cell>
          <cell r="S281">
            <v>5.555555555555555</v>
          </cell>
          <cell r="T281">
            <v>4293</v>
          </cell>
          <cell r="U281">
            <v>3.4984613832416884</v>
          </cell>
        </row>
        <row r="282">
          <cell r="A282" t="str">
            <v>24 Mons</v>
          </cell>
          <cell r="B282">
            <v>1972</v>
          </cell>
          <cell r="C282">
            <v>1.7720976191807896</v>
          </cell>
          <cell r="D282">
            <v>150</v>
          </cell>
          <cell r="E282">
            <v>2.45740498034076</v>
          </cell>
          <cell r="F282">
            <v>80</v>
          </cell>
          <cell r="G282">
            <v>1.9011406844106462</v>
          </cell>
          <cell r="H282">
            <v>19</v>
          </cell>
          <cell r="I282">
            <v>1.9367991845056065</v>
          </cell>
          <cell r="J282">
            <v>3</v>
          </cell>
          <cell r="K282">
            <v>4.477611940298507</v>
          </cell>
          <cell r="L282">
            <v>3</v>
          </cell>
          <cell r="M282">
            <v>1.8404907975460123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5</v>
          </cell>
          <cell r="S282">
            <v>2.7777777777777777</v>
          </cell>
          <cell r="T282">
            <v>2232</v>
          </cell>
          <cell r="U282">
            <v>1.8143906909482252</v>
          </cell>
        </row>
        <row r="283">
          <cell r="A283" t="str">
            <v>25 Mouscron</v>
          </cell>
          <cell r="B283">
            <v>1172</v>
          </cell>
          <cell r="C283">
            <v>1.0897328336782446</v>
          </cell>
          <cell r="D283">
            <v>53</v>
          </cell>
          <cell r="E283">
            <v>0.8682830930537352</v>
          </cell>
          <cell r="F283">
            <v>15</v>
          </cell>
          <cell r="G283">
            <v>0.3564638783269962</v>
          </cell>
          <cell r="H283">
            <v>5</v>
          </cell>
          <cell r="I283">
            <v>0.509683995922528</v>
          </cell>
          <cell r="J283">
            <v>0</v>
          </cell>
          <cell r="K283">
            <v>0</v>
          </cell>
          <cell r="L283">
            <v>1</v>
          </cell>
          <cell r="M283">
            <v>0.6134969325153374</v>
          </cell>
          <cell r="N283">
            <v>2</v>
          </cell>
          <cell r="O283">
            <v>5.128205128205128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1248</v>
          </cell>
          <cell r="U283">
            <v>1.0467638601624374</v>
          </cell>
        </row>
        <row r="284">
          <cell r="A284" t="str">
            <v>26 Soignies</v>
          </cell>
          <cell r="B284">
            <v>1680</v>
          </cell>
          <cell r="C284">
            <v>1.5437104983500196</v>
          </cell>
          <cell r="D284">
            <v>115</v>
          </cell>
          <cell r="E284">
            <v>1.884010484927916</v>
          </cell>
          <cell r="F284">
            <v>84</v>
          </cell>
          <cell r="G284">
            <v>1.9961977186311788</v>
          </cell>
          <cell r="H284">
            <v>22</v>
          </cell>
          <cell r="I284">
            <v>2.2426095820591234</v>
          </cell>
          <cell r="J284">
            <v>1</v>
          </cell>
          <cell r="K284">
            <v>1.4925373134328357</v>
          </cell>
          <cell r="L284">
            <v>4</v>
          </cell>
          <cell r="M284">
            <v>2.4539877300613497</v>
          </cell>
          <cell r="N284">
            <v>1</v>
          </cell>
          <cell r="O284">
            <v>2.564102564102564</v>
          </cell>
          <cell r="P284">
            <v>1</v>
          </cell>
          <cell r="Q284">
            <v>3.225806451612903</v>
          </cell>
          <cell r="R284">
            <v>1</v>
          </cell>
          <cell r="S284">
            <v>1.3888888888888888</v>
          </cell>
          <cell r="T284">
            <v>1909</v>
          </cell>
          <cell r="U284">
            <v>1.5848593384788712</v>
          </cell>
        </row>
        <row r="285">
          <cell r="A285" t="str">
            <v>27 Thuin</v>
          </cell>
          <cell r="B285">
            <v>1304</v>
          </cell>
          <cell r="C285">
            <v>1.1866808359900816</v>
          </cell>
          <cell r="D285">
            <v>101</v>
          </cell>
          <cell r="E285">
            <v>1.6546526867627784</v>
          </cell>
          <cell r="F285">
            <v>57</v>
          </cell>
          <cell r="G285">
            <v>1.3545627376425855</v>
          </cell>
          <cell r="H285">
            <v>11</v>
          </cell>
          <cell r="I285">
            <v>1.1213047910295617</v>
          </cell>
          <cell r="J285">
            <v>3</v>
          </cell>
          <cell r="K285">
            <v>4.477611940298507</v>
          </cell>
          <cell r="L285">
            <v>4</v>
          </cell>
          <cell r="M285">
            <v>2.4539877300613497</v>
          </cell>
          <cell r="N285">
            <v>1</v>
          </cell>
          <cell r="O285">
            <v>2.564102564102564</v>
          </cell>
          <cell r="P285">
            <v>0</v>
          </cell>
          <cell r="Q285">
            <v>0</v>
          </cell>
          <cell r="R285">
            <v>2</v>
          </cell>
          <cell r="S285">
            <v>2.7777777777777777</v>
          </cell>
          <cell r="T285">
            <v>1483</v>
          </cell>
          <cell r="U285">
            <v>1.220804116430409</v>
          </cell>
        </row>
        <row r="286">
          <cell r="A286" t="str">
            <v>28 Tournai</v>
          </cell>
          <cell r="B286">
            <v>1514</v>
          </cell>
          <cell r="C286">
            <v>1.3796446482838336</v>
          </cell>
          <cell r="D286">
            <v>78</v>
          </cell>
          <cell r="E286">
            <v>1.2778505897771952</v>
          </cell>
          <cell r="F286">
            <v>42</v>
          </cell>
          <cell r="G286">
            <v>0.9980988593155894</v>
          </cell>
          <cell r="H286">
            <v>13</v>
          </cell>
          <cell r="I286">
            <v>1.325178389398573</v>
          </cell>
          <cell r="J286">
            <v>2</v>
          </cell>
          <cell r="K286">
            <v>2.9850746268656714</v>
          </cell>
          <cell r="L286">
            <v>2</v>
          </cell>
          <cell r="M286">
            <v>1.2269938650306749</v>
          </cell>
          <cell r="N286">
            <v>0</v>
          </cell>
          <cell r="O286">
            <v>0</v>
          </cell>
          <cell r="P286">
            <v>1</v>
          </cell>
          <cell r="Q286">
            <v>3.225806451612903</v>
          </cell>
          <cell r="R286">
            <v>3</v>
          </cell>
          <cell r="S286">
            <v>4.166666666666666</v>
          </cell>
          <cell r="T286">
            <v>1655</v>
          </cell>
          <cell r="U286">
            <v>1.3628949536733428</v>
          </cell>
        </row>
        <row r="287">
          <cell r="A287" t="str">
            <v>29 Huy</v>
          </cell>
          <cell r="B287">
            <v>1028</v>
          </cell>
          <cell r="C287">
            <v>0.9265991759419804</v>
          </cell>
          <cell r="D287">
            <v>79</v>
          </cell>
          <cell r="E287">
            <v>1.2942332896461337</v>
          </cell>
          <cell r="F287">
            <v>25</v>
          </cell>
          <cell r="G287">
            <v>0.594106463878327</v>
          </cell>
          <cell r="H287">
            <v>6</v>
          </cell>
          <cell r="I287">
            <v>0.6116207951070336</v>
          </cell>
          <cell r="J287">
            <v>1</v>
          </cell>
          <cell r="K287">
            <v>1.4925373134328357</v>
          </cell>
          <cell r="L287">
            <v>2</v>
          </cell>
          <cell r="M287">
            <v>1.2269938650306749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1141</v>
          </cell>
          <cell r="U287">
            <v>0.9307370226504565</v>
          </cell>
        </row>
        <row r="288">
          <cell r="A288" t="str">
            <v>30 Liège</v>
          </cell>
          <cell r="B288">
            <v>5930</v>
          </cell>
          <cell r="C288">
            <v>5.3517161660793855</v>
          </cell>
          <cell r="D288">
            <v>400</v>
          </cell>
          <cell r="E288">
            <v>6.553079947575361</v>
          </cell>
          <cell r="F288">
            <v>293</v>
          </cell>
          <cell r="G288">
            <v>6.962927756653993</v>
          </cell>
          <cell r="H288">
            <v>32</v>
          </cell>
          <cell r="I288">
            <v>3.2619775739041796</v>
          </cell>
          <cell r="J288">
            <v>5</v>
          </cell>
          <cell r="K288">
            <v>7.462686567164178</v>
          </cell>
          <cell r="L288">
            <v>5</v>
          </cell>
          <cell r="M288">
            <v>3.067484662576687</v>
          </cell>
          <cell r="N288">
            <v>1</v>
          </cell>
          <cell r="O288">
            <v>2.564102564102564</v>
          </cell>
          <cell r="P288">
            <v>2</v>
          </cell>
          <cell r="Q288">
            <v>6.451612903225806</v>
          </cell>
          <cell r="R288">
            <v>0</v>
          </cell>
          <cell r="S288">
            <v>0</v>
          </cell>
          <cell r="T288">
            <v>6668</v>
          </cell>
          <cell r="U288">
            <v>5.447375943769023</v>
          </cell>
        </row>
        <row r="289">
          <cell r="A289" t="str">
            <v>31 Verviers</v>
          </cell>
          <cell r="B289">
            <v>2722</v>
          </cell>
          <cell r="C289">
            <v>2.4712418666219214</v>
          </cell>
          <cell r="D289">
            <v>168</v>
          </cell>
          <cell r="E289">
            <v>2.7522935779816518</v>
          </cell>
          <cell r="F289">
            <v>186</v>
          </cell>
          <cell r="G289">
            <v>4.420152091254753</v>
          </cell>
          <cell r="H289">
            <v>31</v>
          </cell>
          <cell r="I289">
            <v>3.1600407747196737</v>
          </cell>
          <cell r="J289">
            <v>3</v>
          </cell>
          <cell r="K289">
            <v>4.477611940298507</v>
          </cell>
          <cell r="L289">
            <v>2</v>
          </cell>
          <cell r="M289">
            <v>1.2269938650306749</v>
          </cell>
          <cell r="N289">
            <v>1</v>
          </cell>
          <cell r="O289">
            <v>2.564102564102564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3113</v>
          </cell>
          <cell r="U289">
            <v>2.5576350703727995</v>
          </cell>
        </row>
        <row r="290">
          <cell r="A290" t="str">
            <v>32 Waremme</v>
          </cell>
          <cell r="B290">
            <v>700</v>
          </cell>
          <cell r="C290">
            <v>0.638551745996234</v>
          </cell>
          <cell r="D290">
            <v>72</v>
          </cell>
          <cell r="E290">
            <v>1.1795543905635648</v>
          </cell>
          <cell r="F290">
            <v>24</v>
          </cell>
          <cell r="G290">
            <v>0.5703422053231939</v>
          </cell>
          <cell r="H290">
            <v>4</v>
          </cell>
          <cell r="I290">
            <v>0.40774719673802245</v>
          </cell>
          <cell r="J290">
            <v>0</v>
          </cell>
          <cell r="K290">
            <v>0</v>
          </cell>
          <cell r="L290">
            <v>1</v>
          </cell>
          <cell r="M290">
            <v>0.6134969325153374</v>
          </cell>
          <cell r="N290">
            <v>1</v>
          </cell>
          <cell r="O290">
            <v>2.564102564102564</v>
          </cell>
          <cell r="P290">
            <v>1</v>
          </cell>
          <cell r="Q290">
            <v>3.225806451612903</v>
          </cell>
          <cell r="R290">
            <v>1</v>
          </cell>
          <cell r="S290">
            <v>1.3888888888888888</v>
          </cell>
          <cell r="T290">
            <v>804</v>
          </cell>
          <cell r="U290">
            <v>0.6633708318619785</v>
          </cell>
        </row>
        <row r="291">
          <cell r="A291" t="str">
            <v>33 Hasselt</v>
          </cell>
          <cell r="B291">
            <v>4452</v>
          </cell>
          <cell r="C291">
            <v>4.015884557301862</v>
          </cell>
          <cell r="D291">
            <v>194</v>
          </cell>
          <cell r="E291">
            <v>3.17824377457405</v>
          </cell>
          <cell r="F291">
            <v>144</v>
          </cell>
          <cell r="G291">
            <v>3.4220532319391634</v>
          </cell>
          <cell r="H291">
            <v>43</v>
          </cell>
          <cell r="I291">
            <v>4.383282364933741</v>
          </cell>
          <cell r="J291">
            <v>3</v>
          </cell>
          <cell r="K291">
            <v>4.477611940298507</v>
          </cell>
          <cell r="L291">
            <v>6</v>
          </cell>
          <cell r="M291">
            <v>3.6809815950920246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2</v>
          </cell>
          <cell r="S291">
            <v>1.3888888888888888</v>
          </cell>
          <cell r="T291">
            <v>4844</v>
          </cell>
          <cell r="U291">
            <v>3.9507978947014406</v>
          </cell>
        </row>
        <row r="292">
          <cell r="A292" t="str">
            <v>34 Maaseik</v>
          </cell>
          <cell r="B292">
            <v>2918</v>
          </cell>
          <cell r="C292">
            <v>2.652087178626694</v>
          </cell>
          <cell r="D292">
            <v>146</v>
          </cell>
          <cell r="E292">
            <v>2.3918741808650066</v>
          </cell>
          <cell r="F292">
            <v>69</v>
          </cell>
          <cell r="G292">
            <v>1.6397338403041826</v>
          </cell>
          <cell r="H292">
            <v>21</v>
          </cell>
          <cell r="I292">
            <v>2.1406727828746175</v>
          </cell>
          <cell r="J292">
            <v>2</v>
          </cell>
          <cell r="K292">
            <v>2.9850746268656714</v>
          </cell>
          <cell r="L292">
            <v>9</v>
          </cell>
          <cell r="M292">
            <v>5.521472392638037</v>
          </cell>
          <cell r="N292">
            <v>1</v>
          </cell>
          <cell r="O292">
            <v>2.564102564102564</v>
          </cell>
          <cell r="P292">
            <v>1</v>
          </cell>
          <cell r="Q292">
            <v>3.225806451612903</v>
          </cell>
          <cell r="R292">
            <v>1</v>
          </cell>
          <cell r="S292">
            <v>1.3888888888888888</v>
          </cell>
          <cell r="T292">
            <v>3168</v>
          </cell>
          <cell r="U292">
            <v>2.602196102170879</v>
          </cell>
        </row>
        <row r="293">
          <cell r="A293" t="str">
            <v>35 Tongres</v>
          </cell>
          <cell r="B293">
            <v>1949</v>
          </cell>
          <cell r="C293">
            <v>1.7711654268508676</v>
          </cell>
          <cell r="D293">
            <v>93</v>
          </cell>
          <cell r="E293">
            <v>1.5235910878112713</v>
          </cell>
          <cell r="F293">
            <v>67</v>
          </cell>
          <cell r="G293">
            <v>1.5922053231939166</v>
          </cell>
          <cell r="H293">
            <v>20</v>
          </cell>
          <cell r="I293">
            <v>2.038735983690112</v>
          </cell>
          <cell r="J293">
            <v>0</v>
          </cell>
          <cell r="K293">
            <v>0</v>
          </cell>
          <cell r="L293">
            <v>6</v>
          </cell>
          <cell r="M293">
            <v>3.6809815950920246</v>
          </cell>
          <cell r="N293">
            <v>3</v>
          </cell>
          <cell r="O293">
            <v>7.6923076923076925</v>
          </cell>
          <cell r="P293">
            <v>1</v>
          </cell>
          <cell r="Q293">
            <v>3.225806451612903</v>
          </cell>
          <cell r="R293">
            <v>0</v>
          </cell>
          <cell r="S293">
            <v>0</v>
          </cell>
          <cell r="T293">
            <v>2139</v>
          </cell>
          <cell r="U293">
            <v>1.7572180463771039</v>
          </cell>
        </row>
        <row r="294">
          <cell r="A294" t="str">
            <v>36 Arlon</v>
          </cell>
          <cell r="B294">
            <v>146</v>
          </cell>
          <cell r="C294">
            <v>0.13050692618901133</v>
          </cell>
          <cell r="D294">
            <v>7</v>
          </cell>
          <cell r="E294">
            <v>0.11467889908256881</v>
          </cell>
          <cell r="F294">
            <v>4</v>
          </cell>
          <cell r="G294">
            <v>0.09505703422053231</v>
          </cell>
          <cell r="H294">
            <v>2</v>
          </cell>
          <cell r="I294">
            <v>0.20387359836901123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159</v>
          </cell>
          <cell r="U294">
            <v>0.12863845028502247</v>
          </cell>
        </row>
        <row r="295">
          <cell r="A295" t="str">
            <v>37 Bastogne</v>
          </cell>
          <cell r="B295">
            <v>282</v>
          </cell>
          <cell r="C295">
            <v>0.2554206983984936</v>
          </cell>
          <cell r="D295">
            <v>14</v>
          </cell>
          <cell r="E295">
            <v>0.22935779816513763</v>
          </cell>
          <cell r="F295">
            <v>11</v>
          </cell>
          <cell r="G295">
            <v>0.26140684410646386</v>
          </cell>
          <cell r="H295">
            <v>4</v>
          </cell>
          <cell r="I295">
            <v>0.40774719673802245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1</v>
          </cell>
          <cell r="S295">
            <v>1.3888888888888888</v>
          </cell>
          <cell r="T295">
            <v>312</v>
          </cell>
          <cell r="U295">
            <v>0.25559535220030605</v>
          </cell>
        </row>
        <row r="296">
          <cell r="A296" t="str">
            <v>38 Marche-en-Famenne</v>
          </cell>
          <cell r="B296">
            <v>571</v>
          </cell>
          <cell r="C296">
            <v>0.5155023584465946</v>
          </cell>
          <cell r="D296">
            <v>28</v>
          </cell>
          <cell r="E296">
            <v>0.45871559633027525</v>
          </cell>
          <cell r="F296">
            <v>17</v>
          </cell>
          <cell r="G296">
            <v>0.40399239543726234</v>
          </cell>
          <cell r="H296">
            <v>1</v>
          </cell>
          <cell r="I296">
            <v>0.10193679918450561</v>
          </cell>
          <cell r="J296">
            <v>1</v>
          </cell>
          <cell r="K296">
            <v>1.4925373134328357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618</v>
          </cell>
          <cell r="U296">
            <v>0.5044645109216567</v>
          </cell>
        </row>
        <row r="297">
          <cell r="A297" t="str">
            <v>39 Neufchâteau</v>
          </cell>
          <cell r="B297">
            <v>447</v>
          </cell>
          <cell r="C297">
            <v>0.40457147118593506</v>
          </cell>
          <cell r="D297">
            <v>33</v>
          </cell>
          <cell r="E297">
            <v>0.5406290956749673</v>
          </cell>
          <cell r="F297">
            <v>17</v>
          </cell>
          <cell r="G297">
            <v>0.40399239543726234</v>
          </cell>
          <cell r="H297">
            <v>5</v>
          </cell>
          <cell r="I297">
            <v>0.509683995922528</v>
          </cell>
          <cell r="J297">
            <v>0</v>
          </cell>
          <cell r="K297">
            <v>0</v>
          </cell>
          <cell r="L297">
            <v>1</v>
          </cell>
          <cell r="M297">
            <v>0.6134969325153374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503</v>
          </cell>
          <cell r="U297">
            <v>0.4119793505860196</v>
          </cell>
        </row>
        <row r="298">
          <cell r="A298" t="str">
            <v>40 Virton</v>
          </cell>
          <cell r="B298">
            <v>261</v>
          </cell>
          <cell r="C298">
            <v>0.23864123645990643</v>
          </cell>
          <cell r="D298">
            <v>9</v>
          </cell>
          <cell r="E298">
            <v>0.1474442988204456</v>
          </cell>
          <cell r="F298">
            <v>15</v>
          </cell>
          <cell r="G298">
            <v>0.3564638783269962</v>
          </cell>
          <cell r="H298">
            <v>4</v>
          </cell>
          <cell r="I298">
            <v>0.40774719673802245</v>
          </cell>
          <cell r="J298">
            <v>1</v>
          </cell>
          <cell r="K298">
            <v>1.4925373134328357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1</v>
          </cell>
          <cell r="S298">
            <v>1.3888888888888888</v>
          </cell>
          <cell r="T298">
            <v>291</v>
          </cell>
          <cell r="U298">
            <v>0.24046141687265632</v>
          </cell>
        </row>
        <row r="299">
          <cell r="A299" t="str">
            <v>41 Dinant</v>
          </cell>
          <cell r="B299">
            <v>1168</v>
          </cell>
          <cell r="C299">
            <v>1.0626992561105209</v>
          </cell>
          <cell r="D299">
            <v>53</v>
          </cell>
          <cell r="E299">
            <v>0.8682830930537352</v>
          </cell>
          <cell r="F299">
            <v>54</v>
          </cell>
          <cell r="G299">
            <v>1.2832699619771863</v>
          </cell>
          <cell r="H299">
            <v>12</v>
          </cell>
          <cell r="I299">
            <v>1.2232415902140672</v>
          </cell>
          <cell r="J299">
            <v>4</v>
          </cell>
          <cell r="K299">
            <v>5.970149253731343</v>
          </cell>
          <cell r="L299">
            <v>1</v>
          </cell>
          <cell r="M299">
            <v>0.6134969325153374</v>
          </cell>
          <cell r="N299">
            <v>0</v>
          </cell>
          <cell r="O299">
            <v>0</v>
          </cell>
          <cell r="P299">
            <v>1</v>
          </cell>
          <cell r="Q299">
            <v>3.225806451612903</v>
          </cell>
          <cell r="R299">
            <v>0</v>
          </cell>
          <cell r="S299">
            <v>0</v>
          </cell>
          <cell r="T299">
            <v>1293</v>
          </cell>
          <cell r="U299">
            <v>1.0635793438598262</v>
          </cell>
        </row>
        <row r="300">
          <cell r="A300" t="str">
            <v>42 Namur</v>
          </cell>
          <cell r="B300">
            <v>2701</v>
          </cell>
          <cell r="C300">
            <v>2.4423439043943547</v>
          </cell>
          <cell r="D300">
            <v>184</v>
          </cell>
          <cell r="E300">
            <v>3.0144167758846665</v>
          </cell>
          <cell r="F300">
            <v>112</v>
          </cell>
          <cell r="G300">
            <v>2.6615969581749046</v>
          </cell>
          <cell r="H300">
            <v>23</v>
          </cell>
          <cell r="I300">
            <v>2.344546381243629</v>
          </cell>
          <cell r="J300">
            <v>1</v>
          </cell>
          <cell r="K300">
            <v>1.4925373134328357</v>
          </cell>
          <cell r="L300">
            <v>3</v>
          </cell>
          <cell r="M300">
            <v>1.8404907975460123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3</v>
          </cell>
          <cell r="S300">
            <v>4.166666666666666</v>
          </cell>
          <cell r="T300">
            <v>3027</v>
          </cell>
          <cell r="U300">
            <v>2.476920748625334</v>
          </cell>
        </row>
        <row r="301">
          <cell r="A301" t="str">
            <v>43 Philippeville</v>
          </cell>
          <cell r="B301">
            <v>578</v>
          </cell>
          <cell r="C301">
            <v>0.5192311277662808</v>
          </cell>
          <cell r="D301">
            <v>35</v>
          </cell>
          <cell r="E301">
            <v>0.573394495412844</v>
          </cell>
          <cell r="F301">
            <v>34</v>
          </cell>
          <cell r="G301">
            <v>0.8079847908745247</v>
          </cell>
          <cell r="H301">
            <v>4</v>
          </cell>
          <cell r="I301">
            <v>0.40774719673802245</v>
          </cell>
          <cell r="J301">
            <v>1</v>
          </cell>
          <cell r="K301">
            <v>1.4925373134328357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652</v>
          </cell>
          <cell r="U301">
            <v>0.5305285106526089</v>
          </cell>
        </row>
        <row r="302">
          <cell r="A302" t="str">
            <v>Autre</v>
          </cell>
          <cell r="B302">
            <v>207</v>
          </cell>
          <cell r="C302">
            <v>0.048474001155918496</v>
          </cell>
          <cell r="D302">
            <v>1</v>
          </cell>
          <cell r="E302">
            <v>0.0163826998689384</v>
          </cell>
          <cell r="F302">
            <v>0</v>
          </cell>
          <cell r="G302">
            <v>0</v>
          </cell>
          <cell r="H302">
            <v>1</v>
          </cell>
          <cell r="I302">
            <v>0.10193679918450561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209</v>
          </cell>
          <cell r="U302">
            <v>0.0454018059829491</v>
          </cell>
        </row>
        <row r="303">
          <cell r="A303" t="str">
            <v>Résidence inconnue- nationalité belge</v>
          </cell>
          <cell r="B303">
            <v>1136</v>
          </cell>
          <cell r="C303">
            <v>1.0272759475735034</v>
          </cell>
          <cell r="D303">
            <v>63</v>
          </cell>
          <cell r="E303">
            <v>1.0321100917431194</v>
          </cell>
          <cell r="F303">
            <v>47</v>
          </cell>
          <cell r="G303">
            <v>1.1169201520912548</v>
          </cell>
          <cell r="H303">
            <v>15</v>
          </cell>
          <cell r="I303">
            <v>1.5290519877675843</v>
          </cell>
          <cell r="J303">
            <v>0</v>
          </cell>
          <cell r="K303">
            <v>0</v>
          </cell>
          <cell r="L303">
            <v>6</v>
          </cell>
          <cell r="M303">
            <v>3.6809815950920246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1</v>
          </cell>
          <cell r="S303">
            <v>1.3888888888888888</v>
          </cell>
          <cell r="T303">
            <v>1268</v>
          </cell>
          <cell r="U303">
            <v>1.0375153441288738</v>
          </cell>
        </row>
        <row r="304">
          <cell r="A304" t="str">
            <v>Résidence inconnue- nationalité étrangère</v>
          </cell>
          <cell r="B304">
            <v>3048</v>
          </cell>
          <cell r="C304">
            <v>2.758357104237747</v>
          </cell>
          <cell r="D304">
            <v>140</v>
          </cell>
          <cell r="E304">
            <v>2.293577981651376</v>
          </cell>
          <cell r="F304">
            <v>91</v>
          </cell>
          <cell r="G304">
            <v>2.1625475285171105</v>
          </cell>
          <cell r="H304">
            <v>20</v>
          </cell>
          <cell r="I304">
            <v>2.038735983690112</v>
          </cell>
          <cell r="J304">
            <v>4</v>
          </cell>
          <cell r="K304">
            <v>5.970149253731343</v>
          </cell>
          <cell r="L304">
            <v>10</v>
          </cell>
          <cell r="M304">
            <v>6.134969325153374</v>
          </cell>
          <cell r="N304">
            <v>3</v>
          </cell>
          <cell r="O304">
            <v>7.6923076923076925</v>
          </cell>
          <cell r="P304">
            <v>2</v>
          </cell>
          <cell r="Q304">
            <v>6.451612903225806</v>
          </cell>
          <cell r="R304">
            <v>3</v>
          </cell>
          <cell r="S304">
            <v>2.7777777777777777</v>
          </cell>
          <cell r="T304">
            <v>3321</v>
          </cell>
          <cell r="U304">
            <v>2.7165413913131213</v>
          </cell>
        </row>
        <row r="305">
          <cell r="A305" t="str">
            <v>Total</v>
          </cell>
          <cell r="B305">
            <v>111062</v>
          </cell>
          <cell r="C305">
            <v>100</v>
          </cell>
          <cell r="D305">
            <v>6104</v>
          </cell>
          <cell r="E305">
            <v>100</v>
          </cell>
          <cell r="F305">
            <v>4208</v>
          </cell>
          <cell r="G305">
            <v>100</v>
          </cell>
          <cell r="H305">
            <v>981</v>
          </cell>
          <cell r="I305">
            <v>100</v>
          </cell>
          <cell r="J305">
            <v>67</v>
          </cell>
          <cell r="K305">
            <v>100</v>
          </cell>
          <cell r="L305">
            <v>163</v>
          </cell>
          <cell r="M305">
            <v>100</v>
          </cell>
          <cell r="N305">
            <v>39</v>
          </cell>
          <cell r="O305">
            <v>100</v>
          </cell>
          <cell r="P305">
            <v>31</v>
          </cell>
          <cell r="Q305">
            <v>100</v>
          </cell>
          <cell r="R305">
            <v>81</v>
          </cell>
          <cell r="S305">
            <v>100</v>
          </cell>
          <cell r="T305">
            <v>122735</v>
          </cell>
          <cell r="U305">
            <v>100</v>
          </cell>
        </row>
        <row r="311">
          <cell r="A311" t="str">
            <v>inconnus</v>
          </cell>
          <cell r="B311">
            <v>338</v>
          </cell>
          <cell r="C311">
            <v>0.2745753045178637</v>
          </cell>
        </row>
        <row r="312">
          <cell r="A312" t="str">
            <v>13 En bateau</v>
          </cell>
          <cell r="B312">
            <v>44</v>
          </cell>
          <cell r="C312">
            <v>0.03584959465515134</v>
          </cell>
        </row>
        <row r="313">
          <cell r="A313" t="str">
            <v>14 Etranger</v>
          </cell>
          <cell r="B313">
            <v>1363</v>
          </cell>
          <cell r="C313">
            <v>1.110522670794802</v>
          </cell>
        </row>
        <row r="314">
          <cell r="A314" t="str">
            <v>BE100 Arr. de Bruxelles-Capitale / Arr. van Brussel-Hoofdstad</v>
          </cell>
          <cell r="B314">
            <v>11020</v>
          </cell>
          <cell r="C314">
            <v>8.978693934085632</v>
          </cell>
        </row>
        <row r="315">
          <cell r="A315" t="str">
            <v>BE211 Arr. Antwerpen</v>
          </cell>
          <cell r="B315">
            <v>11857</v>
          </cell>
          <cell r="C315">
            <v>9.660650996048396</v>
          </cell>
        </row>
        <row r="316">
          <cell r="A316" t="str">
            <v>BE212 Arr. Mechelen</v>
          </cell>
          <cell r="B316">
            <v>4547</v>
          </cell>
          <cell r="C316">
            <v>3.704729702203936</v>
          </cell>
        </row>
        <row r="317">
          <cell r="A317" t="str">
            <v>BE213 Arr. Turnhout </v>
          </cell>
          <cell r="B317">
            <v>5291</v>
          </cell>
          <cell r="C317">
            <v>4.310913757281949</v>
          </cell>
        </row>
        <row r="318">
          <cell r="A318" t="str">
            <v>BE221 Arr. Hasselt </v>
          </cell>
          <cell r="B318">
            <v>5039</v>
          </cell>
          <cell r="C318">
            <v>4.105593351529718</v>
          </cell>
        </row>
        <row r="319">
          <cell r="A319" t="str">
            <v>BE222 Arr. Maaseik </v>
          </cell>
          <cell r="B319">
            <v>2595</v>
          </cell>
          <cell r="C319">
            <v>2.114311321139039</v>
          </cell>
        </row>
        <row r="320">
          <cell r="A320" t="str">
            <v>BE223 Arr. Tongeren </v>
          </cell>
          <cell r="B320">
            <v>1364</v>
          </cell>
          <cell r="C320">
            <v>1.1113374343096916</v>
          </cell>
        </row>
        <row r="321">
          <cell r="A321" t="str">
            <v>BE231 Arr. Aalst </v>
          </cell>
          <cell r="B321">
            <v>2328</v>
          </cell>
          <cell r="C321">
            <v>1.896769462663462</v>
          </cell>
        </row>
        <row r="322">
          <cell r="A322" t="str">
            <v>BE232 Arr. Dendermonde </v>
          </cell>
          <cell r="B322">
            <v>1784</v>
          </cell>
          <cell r="C322">
            <v>1.453538110563409</v>
          </cell>
        </row>
        <row r="323">
          <cell r="A323" t="str">
            <v>BE233 Arr. Eeklo</v>
          </cell>
          <cell r="B323">
            <v>879</v>
          </cell>
          <cell r="C323">
            <v>0.7161771295881372</v>
          </cell>
        </row>
        <row r="324">
          <cell r="A324" t="str">
            <v>BE234 Arr. Gent</v>
          </cell>
          <cell r="B324">
            <v>7224</v>
          </cell>
          <cell r="C324">
            <v>5.885851631563939</v>
          </cell>
        </row>
        <row r="325">
          <cell r="A325" t="str">
            <v>BE235 Arr. Oudenaarde</v>
          </cell>
          <cell r="B325">
            <v>1535</v>
          </cell>
          <cell r="C325">
            <v>1.250661995355848</v>
          </cell>
        </row>
        <row r="326">
          <cell r="A326" t="str">
            <v>BE236 Arr. Sint-Niklaas</v>
          </cell>
          <cell r="B326">
            <v>3353</v>
          </cell>
          <cell r="C326">
            <v>2.73190206542551</v>
          </cell>
        </row>
        <row r="327">
          <cell r="A327" t="str">
            <v>BE241 Arr. Halle-Vilvoorde</v>
          </cell>
          <cell r="B327">
            <v>6314</v>
          </cell>
          <cell r="C327">
            <v>5.144416833014216</v>
          </cell>
        </row>
        <row r="328">
          <cell r="A328" t="str">
            <v>BE242 Arr. Leuven</v>
          </cell>
          <cell r="B328">
            <v>4233</v>
          </cell>
          <cell r="C328">
            <v>3.4488939585285374</v>
          </cell>
        </row>
        <row r="329">
          <cell r="A329" t="str">
            <v>BE251 Arr. Brugge</v>
          </cell>
          <cell r="B329">
            <v>3729</v>
          </cell>
          <cell r="C329">
            <v>3.0382531470240766</v>
          </cell>
        </row>
        <row r="330">
          <cell r="A330" t="str">
            <v>BE252 Arr. Diksmuide</v>
          </cell>
          <cell r="B330">
            <v>597</v>
          </cell>
          <cell r="C330">
            <v>0.4864138183892125</v>
          </cell>
        </row>
        <row r="331">
          <cell r="A331" t="str">
            <v>BE253 Arr. Ieper</v>
          </cell>
          <cell r="B331">
            <v>1821</v>
          </cell>
          <cell r="C331">
            <v>1.483684360614332</v>
          </cell>
        </row>
        <row r="332">
          <cell r="A332" t="str">
            <v>BE254 Arr. Kortrijk</v>
          </cell>
          <cell r="B332">
            <v>4820</v>
          </cell>
          <cell r="C332">
            <v>3.927160141768852</v>
          </cell>
        </row>
        <row r="333">
          <cell r="A333" t="str">
            <v>BE255 Arr. Oostende</v>
          </cell>
          <cell r="B333">
            <v>1518</v>
          </cell>
          <cell r="C333">
            <v>1.2368110156027214</v>
          </cell>
        </row>
        <row r="334">
          <cell r="A334" t="str">
            <v>BE256 Arr. Roeselare</v>
          </cell>
          <cell r="B334">
            <v>2852</v>
          </cell>
          <cell r="C334">
            <v>2.323705544465719</v>
          </cell>
        </row>
        <row r="335">
          <cell r="A335" t="str">
            <v>BE257 Arr. Tielt</v>
          </cell>
          <cell r="B335">
            <v>1831</v>
          </cell>
          <cell r="C335">
            <v>1.4918319957632298</v>
          </cell>
        </row>
        <row r="336">
          <cell r="A336" t="str">
            <v>BE258 Arr. Veurne</v>
          </cell>
          <cell r="B336">
            <v>792</v>
          </cell>
          <cell r="C336">
            <v>0.6452927037927242</v>
          </cell>
        </row>
        <row r="337">
          <cell r="A337" t="str">
            <v>BE310 Arr. Nivelles</v>
          </cell>
          <cell r="B337">
            <v>3357</v>
          </cell>
          <cell r="C337">
            <v>2.735161119485069</v>
          </cell>
        </row>
        <row r="338">
          <cell r="A338" t="str">
            <v>BE321 Arr. Ath</v>
          </cell>
          <cell r="B338">
            <v>845</v>
          </cell>
          <cell r="C338">
            <v>0.6884751700818837</v>
          </cell>
        </row>
        <row r="339">
          <cell r="A339" t="str">
            <v>BE322 Arr. Charleroi</v>
          </cell>
          <cell r="B339">
            <v>3846</v>
          </cell>
          <cell r="C339">
            <v>3.133580478266184</v>
          </cell>
        </row>
        <row r="340">
          <cell r="A340" t="str">
            <v>BE323 Arr. Mons</v>
          </cell>
          <cell r="B340">
            <v>1823</v>
          </cell>
          <cell r="C340">
            <v>1.4853138876441114</v>
          </cell>
        </row>
        <row r="341">
          <cell r="A341" t="str">
            <v>BE324 Arr. Mouscron</v>
          </cell>
          <cell r="B341">
            <v>1303</v>
          </cell>
          <cell r="C341">
            <v>1.0616368599014137</v>
          </cell>
        </row>
        <row r="342">
          <cell r="A342" t="str">
            <v>BE325 Arr. Soignies</v>
          </cell>
          <cell r="B342">
            <v>1563</v>
          </cell>
          <cell r="C342">
            <v>1.2734753737727624</v>
          </cell>
        </row>
        <row r="343">
          <cell r="A343" t="str">
            <v>BE326 Arr. Thuin</v>
          </cell>
          <cell r="B343">
            <v>884</v>
          </cell>
          <cell r="C343">
            <v>0.7202509471625861</v>
          </cell>
        </row>
        <row r="344">
          <cell r="A344" t="str">
            <v>BE327 Arr. Tournai</v>
          </cell>
          <cell r="B344">
            <v>2237</v>
          </cell>
          <cell r="C344">
            <v>1.8226259828084899</v>
          </cell>
        </row>
        <row r="345">
          <cell r="A345" t="str">
            <v>BE331 Arr. Huy</v>
          </cell>
          <cell r="B345">
            <v>1006</v>
          </cell>
          <cell r="C345">
            <v>0.819652095979142</v>
          </cell>
        </row>
        <row r="346">
          <cell r="A346" t="str">
            <v>BE332 Arr. Liège</v>
          </cell>
          <cell r="B346">
            <v>6439</v>
          </cell>
          <cell r="C346">
            <v>5.246262272375443</v>
          </cell>
        </row>
        <row r="347">
          <cell r="A347" t="str">
            <v>BE334 Arr. Waremme</v>
          </cell>
          <cell r="B347">
            <v>457</v>
          </cell>
          <cell r="C347">
            <v>0.37234692630464006</v>
          </cell>
        </row>
        <row r="348">
          <cell r="A348" t="str">
            <v>BE335 Arr. Verviers - communes francophones</v>
          </cell>
          <cell r="B348">
            <v>2026</v>
          </cell>
          <cell r="C348">
            <v>1.6507108811667413</v>
          </cell>
        </row>
        <row r="349">
          <cell r="A349" t="str">
            <v>BE336 Bezirk Verviers - Deutschsprachige Gemeinschaft</v>
          </cell>
          <cell r="B349">
            <v>967</v>
          </cell>
          <cell r="C349">
            <v>0.7878763188984398</v>
          </cell>
        </row>
        <row r="350">
          <cell r="A350" t="str">
            <v>BE341 Arr. Arlon</v>
          </cell>
          <cell r="B350">
            <v>425</v>
          </cell>
          <cell r="C350">
            <v>0.34627449382816633</v>
          </cell>
        </row>
        <row r="351">
          <cell r="A351" t="str">
            <v>BE342 Arr. Bastogne</v>
          </cell>
          <cell r="B351">
            <v>381</v>
          </cell>
          <cell r="C351">
            <v>0.310424899173015</v>
          </cell>
        </row>
        <row r="352">
          <cell r="A352" t="str">
            <v>BE343 Arr. Marche-en-Famenne</v>
          </cell>
          <cell r="B352">
            <v>684</v>
          </cell>
          <cell r="C352">
            <v>0.5572982441846254</v>
          </cell>
        </row>
        <row r="353">
          <cell r="A353" t="str">
            <v>BE344 Arr. Neufchâteau</v>
          </cell>
          <cell r="B353">
            <v>475</v>
          </cell>
          <cell r="C353">
            <v>0.38701266957265656</v>
          </cell>
        </row>
        <row r="354">
          <cell r="A354" t="str">
            <v>BE345 Arr. Virton</v>
          </cell>
          <cell r="B354">
            <v>305</v>
          </cell>
          <cell r="C354">
            <v>0.24850287204139002</v>
          </cell>
        </row>
        <row r="355">
          <cell r="A355" t="str">
            <v>BE351 Arr. Dinant</v>
          </cell>
          <cell r="B355">
            <v>1158</v>
          </cell>
          <cell r="C355">
            <v>0.9434961502423921</v>
          </cell>
        </row>
        <row r="356">
          <cell r="A356" t="str">
            <v>BE352 Arr. Namur</v>
          </cell>
          <cell r="B356">
            <v>3077</v>
          </cell>
          <cell r="C356">
            <v>2.5070273353159247</v>
          </cell>
        </row>
        <row r="357">
          <cell r="A357" t="str">
            <v>BE353 Arr. Philippeville</v>
          </cell>
          <cell r="B357">
            <v>409</v>
          </cell>
          <cell r="C357">
            <v>0.3332382775899296</v>
          </cell>
        </row>
        <row r="358">
          <cell r="A358" t="str">
            <v>Inconnus</v>
          </cell>
          <cell r="B358">
            <v>1</v>
          </cell>
          <cell r="C358">
            <v>0.0008147635148898031</v>
          </cell>
        </row>
        <row r="359">
          <cell r="A359" t="str">
            <v>Total</v>
          </cell>
          <cell r="B359">
            <v>122735</v>
          </cell>
          <cell r="C359">
            <v>100</v>
          </cell>
        </row>
        <row r="363">
          <cell r="B363" t="str">
            <v>1-CSS</v>
          </cell>
          <cell r="D363" t="str">
            <v>2-IT</v>
          </cell>
          <cell r="F363" t="str">
            <v>3-IP</v>
          </cell>
          <cell r="H363" t="str">
            <v>4-Mortel</v>
          </cell>
          <cell r="J363" t="str">
            <v>Total</v>
          </cell>
        </row>
        <row r="364">
          <cell r="A364" t="str">
            <v>inconnus</v>
          </cell>
          <cell r="B364">
            <v>189</v>
          </cell>
          <cell r="C364">
            <v>0.35879232031756936</v>
          </cell>
          <cell r="D364">
            <v>126</v>
          </cell>
          <cell r="E364">
            <v>0.21478249011318695</v>
          </cell>
          <cell r="F364">
            <v>23</v>
          </cell>
          <cell r="G364">
            <v>0.19839558354179243</v>
          </cell>
          <cell r="H364">
            <v>0</v>
          </cell>
          <cell r="I364">
            <v>0</v>
          </cell>
          <cell r="J364">
            <v>338</v>
          </cell>
          <cell r="K364">
            <v>0.2745753045178637</v>
          </cell>
        </row>
        <row r="365">
          <cell r="A365" t="str">
            <v>13 En bateau</v>
          </cell>
          <cell r="B365">
            <v>21</v>
          </cell>
          <cell r="C365">
            <v>0.040077865567388064</v>
          </cell>
          <cell r="D365">
            <v>15</v>
          </cell>
          <cell r="E365">
            <v>0.02556934406109369</v>
          </cell>
          <cell r="F365">
            <v>7</v>
          </cell>
          <cell r="G365">
            <v>0.0603812645561977</v>
          </cell>
          <cell r="H365">
            <v>2</v>
          </cell>
          <cell r="I365">
            <v>2.4691358024691357</v>
          </cell>
          <cell r="J365">
            <v>44</v>
          </cell>
          <cell r="K365">
            <v>0.03584959465515134</v>
          </cell>
        </row>
        <row r="366">
          <cell r="A366" t="str">
            <v>14 Etranger</v>
          </cell>
          <cell r="B366">
            <v>600</v>
          </cell>
          <cell r="C366">
            <v>1.1450818733539447</v>
          </cell>
          <cell r="D366">
            <v>559</v>
          </cell>
          <cell r="E366">
            <v>0.9528842220100914</v>
          </cell>
          <cell r="F366">
            <v>197</v>
          </cell>
          <cell r="G366">
            <v>1.6993013025101353</v>
          </cell>
          <cell r="H366">
            <v>7</v>
          </cell>
          <cell r="I366">
            <v>8.641975308641975</v>
          </cell>
          <cell r="J366">
            <v>1363</v>
          </cell>
          <cell r="K366">
            <v>1.110522670794802</v>
          </cell>
        </row>
        <row r="367">
          <cell r="A367" t="str">
            <v>BE100 Arr. de Bruxelles-Capitale / Arr. van Brussel-Hoofdstad</v>
          </cell>
          <cell r="B367">
            <v>5065</v>
          </cell>
          <cell r="C367">
            <v>9.666399480896217</v>
          </cell>
          <cell r="D367">
            <v>4845</v>
          </cell>
          <cell r="E367">
            <v>8.258898131733261</v>
          </cell>
          <cell r="F367">
            <v>1108</v>
          </cell>
          <cell r="G367">
            <v>9.557491589752438</v>
          </cell>
          <cell r="H367">
            <v>2</v>
          </cell>
          <cell r="I367">
            <v>2.4691358024691357</v>
          </cell>
          <cell r="J367">
            <v>11020</v>
          </cell>
          <cell r="K367">
            <v>8.978693934085632</v>
          </cell>
        </row>
        <row r="368">
          <cell r="A368" t="str">
            <v>BE211 Arr. Antwerpen</v>
          </cell>
          <cell r="B368">
            <v>5403</v>
          </cell>
          <cell r="C368">
            <v>10.311462269552273</v>
          </cell>
          <cell r="D368">
            <v>5369</v>
          </cell>
          <cell r="E368">
            <v>9.152120550934132</v>
          </cell>
          <cell r="F368">
            <v>1075</v>
          </cell>
          <cell r="G368">
            <v>9.272837056844647</v>
          </cell>
          <cell r="H368">
            <v>10</v>
          </cell>
          <cell r="I368">
            <v>12.345679012345679</v>
          </cell>
          <cell r="J368">
            <v>11857</v>
          </cell>
          <cell r="K368">
            <v>9.660650996048396</v>
          </cell>
        </row>
        <row r="369">
          <cell r="A369" t="str">
            <v>BE212 Arr. Mechelen</v>
          </cell>
          <cell r="B369">
            <v>2068</v>
          </cell>
          <cell r="C369">
            <v>3.946715523493263</v>
          </cell>
          <cell r="D369">
            <v>2075</v>
          </cell>
          <cell r="E369">
            <v>3.5370925951179597</v>
          </cell>
          <cell r="F369">
            <v>399</v>
          </cell>
          <cell r="G369">
            <v>3.441732079703269</v>
          </cell>
          <cell r="H369">
            <v>5</v>
          </cell>
          <cell r="I369">
            <v>6.172839506172839</v>
          </cell>
          <cell r="J369">
            <v>4547</v>
          </cell>
          <cell r="K369">
            <v>3.704729702203936</v>
          </cell>
        </row>
        <row r="370">
          <cell r="A370" t="str">
            <v>BE213 Arr. Turnhout </v>
          </cell>
          <cell r="B370">
            <v>2168</v>
          </cell>
          <cell r="C370">
            <v>4.137562502385587</v>
          </cell>
          <cell r="D370">
            <v>2626</v>
          </cell>
          <cell r="E370">
            <v>4.476339833628802</v>
          </cell>
          <cell r="F370">
            <v>496</v>
          </cell>
          <cell r="G370">
            <v>4.278443888553437</v>
          </cell>
          <cell r="H370">
            <v>1</v>
          </cell>
          <cell r="I370">
            <v>1.2345679012345678</v>
          </cell>
          <cell r="J370">
            <v>5291</v>
          </cell>
          <cell r="K370">
            <v>4.310913757281949</v>
          </cell>
        </row>
        <row r="371">
          <cell r="A371" t="str">
            <v>BE221 Arr. Hasselt </v>
          </cell>
          <cell r="B371">
            <v>2090</v>
          </cell>
          <cell r="C371">
            <v>3.988701858849574</v>
          </cell>
          <cell r="D371">
            <v>2527</v>
          </cell>
          <cell r="E371">
            <v>4.307582162825583</v>
          </cell>
          <cell r="F371">
            <v>419</v>
          </cell>
          <cell r="G371">
            <v>3.6142499784352626</v>
          </cell>
          <cell r="H371">
            <v>3</v>
          </cell>
          <cell r="I371">
            <v>3.7037037037037033</v>
          </cell>
          <cell r="J371">
            <v>5039</v>
          </cell>
          <cell r="K371">
            <v>4.105593351529718</v>
          </cell>
        </row>
        <row r="372">
          <cell r="A372" t="str">
            <v>BE222 Arr. Maaseik </v>
          </cell>
          <cell r="B372">
            <v>1035</v>
          </cell>
          <cell r="C372">
            <v>1.9752662315355547</v>
          </cell>
          <cell r="D372">
            <v>1351</v>
          </cell>
          <cell r="E372">
            <v>2.302945588435838</v>
          </cell>
          <cell r="F372">
            <v>209</v>
          </cell>
          <cell r="G372">
            <v>1.8028120417493314</v>
          </cell>
          <cell r="H372">
            <v>0</v>
          </cell>
          <cell r="I372">
            <v>0</v>
          </cell>
          <cell r="J372">
            <v>2595</v>
          </cell>
          <cell r="K372">
            <v>2.114311321139039</v>
          </cell>
        </row>
        <row r="373">
          <cell r="A373" t="str">
            <v>BE223 Arr. Tongeren </v>
          </cell>
          <cell r="B373">
            <v>523</v>
          </cell>
          <cell r="C373">
            <v>0.9981296996068552</v>
          </cell>
          <cell r="D373">
            <v>699</v>
          </cell>
          <cell r="E373">
            <v>1.1915314332469658</v>
          </cell>
          <cell r="F373">
            <v>141</v>
          </cell>
          <cell r="G373">
            <v>1.2162511860605538</v>
          </cell>
          <cell r="H373">
            <v>1</v>
          </cell>
          <cell r="I373">
            <v>1.2345679012345678</v>
          </cell>
          <cell r="J373">
            <v>1364</v>
          </cell>
          <cell r="K373">
            <v>1.1113374343096916</v>
          </cell>
        </row>
        <row r="374">
          <cell r="A374" t="str">
            <v>BE231 Arr. Aalst </v>
          </cell>
          <cell r="B374">
            <v>1005</v>
          </cell>
          <cell r="C374">
            <v>1.9180121378678576</v>
          </cell>
          <cell r="D374">
            <v>1109</v>
          </cell>
          <cell r="E374">
            <v>1.8904268375835265</v>
          </cell>
          <cell r="F374">
            <v>210</v>
          </cell>
          <cell r="G374">
            <v>1.811437936685931</v>
          </cell>
          <cell r="H374">
            <v>4</v>
          </cell>
          <cell r="I374">
            <v>4.938271604938271</v>
          </cell>
          <cell r="J374">
            <v>2328</v>
          </cell>
          <cell r="K374">
            <v>1.896769462663462</v>
          </cell>
        </row>
        <row r="375">
          <cell r="A375" t="str">
            <v>BE232 Arr. Dendermonde </v>
          </cell>
          <cell r="B375">
            <v>740</v>
          </cell>
          <cell r="C375">
            <v>1.4122676438031987</v>
          </cell>
          <cell r="D375">
            <v>887</v>
          </cell>
          <cell r="E375">
            <v>1.51200054547934</v>
          </cell>
          <cell r="F375">
            <v>157</v>
          </cell>
          <cell r="G375">
            <v>1.3542655050461485</v>
          </cell>
          <cell r="H375">
            <v>0</v>
          </cell>
          <cell r="I375">
            <v>0</v>
          </cell>
          <cell r="J375">
            <v>1784</v>
          </cell>
          <cell r="K375">
            <v>1.453538110563409</v>
          </cell>
        </row>
        <row r="376">
          <cell r="A376" t="str">
            <v>BE233 Arr. Eeklo</v>
          </cell>
          <cell r="B376">
            <v>371</v>
          </cell>
          <cell r="C376">
            <v>0.7080422916905227</v>
          </cell>
          <cell r="D376">
            <v>426</v>
          </cell>
          <cell r="E376">
            <v>0.7261693713350607</v>
          </cell>
          <cell r="F376">
            <v>82</v>
          </cell>
          <cell r="G376">
            <v>0.7073233848011731</v>
          </cell>
          <cell r="H376">
            <v>0</v>
          </cell>
          <cell r="I376">
            <v>0</v>
          </cell>
          <cell r="J376">
            <v>879</v>
          </cell>
          <cell r="K376">
            <v>0.7161771295881372</v>
          </cell>
        </row>
        <row r="377">
          <cell r="A377" t="str">
            <v>BE234 Arr. Gent</v>
          </cell>
          <cell r="B377">
            <v>3548</v>
          </cell>
          <cell r="C377">
            <v>6.77125081109966</v>
          </cell>
          <cell r="D377">
            <v>3122</v>
          </cell>
          <cell r="E377">
            <v>5.321832810582299</v>
          </cell>
          <cell r="F377">
            <v>552</v>
          </cell>
          <cell r="G377">
            <v>4.761494005003019</v>
          </cell>
          <cell r="H377">
            <v>2</v>
          </cell>
          <cell r="I377">
            <v>2.4691358024691357</v>
          </cell>
          <cell r="J377">
            <v>7224</v>
          </cell>
          <cell r="K377">
            <v>5.885851631563939</v>
          </cell>
        </row>
        <row r="378">
          <cell r="A378" t="str">
            <v>BE235 Arr. Oudenaarde</v>
          </cell>
          <cell r="B378">
            <v>633</v>
          </cell>
          <cell r="C378">
            <v>1.2080613763884118</v>
          </cell>
          <cell r="D378">
            <v>772</v>
          </cell>
          <cell r="E378">
            <v>1.3159689076776218</v>
          </cell>
          <cell r="F378">
            <v>129</v>
          </cell>
          <cell r="G378">
            <v>1.1127404468213578</v>
          </cell>
          <cell r="H378">
            <v>1</v>
          </cell>
          <cell r="I378">
            <v>1.2345679012345678</v>
          </cell>
          <cell r="J378">
            <v>1535</v>
          </cell>
          <cell r="K378">
            <v>1.250661995355848</v>
          </cell>
        </row>
        <row r="379">
          <cell r="A379" t="str">
            <v>BE236 Arr. Sint-Niklaas</v>
          </cell>
          <cell r="B379">
            <v>1318</v>
          </cell>
          <cell r="C379">
            <v>2.515363181800832</v>
          </cell>
          <cell r="D379">
            <v>1684</v>
          </cell>
          <cell r="E379">
            <v>2.870585026592118</v>
          </cell>
          <cell r="F379">
            <v>347</v>
          </cell>
          <cell r="G379">
            <v>2.993185543000086</v>
          </cell>
          <cell r="H379">
            <v>4</v>
          </cell>
          <cell r="I379">
            <v>4.938271604938271</v>
          </cell>
          <cell r="J379">
            <v>3353</v>
          </cell>
          <cell r="K379">
            <v>2.73190206542551</v>
          </cell>
        </row>
        <row r="380">
          <cell r="A380" t="str">
            <v>BE241 Arr. Halle-Vilvoorde</v>
          </cell>
          <cell r="B380">
            <v>2412</v>
          </cell>
          <cell r="C380">
            <v>4.603229130882858</v>
          </cell>
          <cell r="D380">
            <v>3219</v>
          </cell>
          <cell r="E380">
            <v>5.487181235510705</v>
          </cell>
          <cell r="F380">
            <v>679</v>
          </cell>
          <cell r="G380">
            <v>5.856982661951178</v>
          </cell>
          <cell r="H380">
            <v>4</v>
          </cell>
          <cell r="I380">
            <v>4.938271604938271</v>
          </cell>
          <cell r="J380">
            <v>6314</v>
          </cell>
          <cell r="K380">
            <v>5.144416833014216</v>
          </cell>
        </row>
        <row r="381">
          <cell r="A381" t="str">
            <v>BE242 Arr. Leuven</v>
          </cell>
          <cell r="B381">
            <v>2044</v>
          </cell>
          <cell r="C381">
            <v>3.9009122485591052</v>
          </cell>
          <cell r="D381">
            <v>1821</v>
          </cell>
          <cell r="E381">
            <v>3.1041183690167737</v>
          </cell>
          <cell r="F381">
            <v>364</v>
          </cell>
          <cell r="G381">
            <v>3.1398257569222805</v>
          </cell>
          <cell r="H381">
            <v>4</v>
          </cell>
          <cell r="I381">
            <v>4.938271604938271</v>
          </cell>
          <cell r="J381">
            <v>4233</v>
          </cell>
          <cell r="K381">
            <v>3.4488939585285374</v>
          </cell>
        </row>
        <row r="382">
          <cell r="A382" t="str">
            <v>BE251 Arr. Brugge</v>
          </cell>
          <cell r="B382">
            <v>1595</v>
          </cell>
          <cell r="C382">
            <v>3.04400931333257</v>
          </cell>
          <cell r="D382">
            <v>1815</v>
          </cell>
          <cell r="E382">
            <v>3.0938906313923358</v>
          </cell>
          <cell r="F382">
            <v>318</v>
          </cell>
          <cell r="G382">
            <v>2.743034589838696</v>
          </cell>
          <cell r="H382">
            <v>1</v>
          </cell>
          <cell r="I382">
            <v>1.2345679012345678</v>
          </cell>
          <cell r="J382">
            <v>3729</v>
          </cell>
          <cell r="K382">
            <v>3.0382531470240766</v>
          </cell>
        </row>
        <row r="383">
          <cell r="A383" t="str">
            <v>BE252 Arr. Diksmuide</v>
          </cell>
          <cell r="B383">
            <v>258</v>
          </cell>
          <cell r="C383">
            <v>0.49238520554219617</v>
          </cell>
          <cell r="D383">
            <v>283</v>
          </cell>
          <cell r="E383">
            <v>0.4824082912859675</v>
          </cell>
          <cell r="F383">
            <v>56</v>
          </cell>
          <cell r="G383">
            <v>0.4830501164495816</v>
          </cell>
          <cell r="H383">
            <v>0</v>
          </cell>
          <cell r="I383">
            <v>0</v>
          </cell>
          <cell r="J383">
            <v>597</v>
          </cell>
          <cell r="K383">
            <v>0.4864138183892125</v>
          </cell>
        </row>
        <row r="384">
          <cell r="A384" t="str">
            <v>BE253 Arr. Ieper</v>
          </cell>
          <cell r="B384">
            <v>785</v>
          </cell>
          <cell r="C384">
            <v>1.4981487843047447</v>
          </cell>
          <cell r="D384">
            <v>907</v>
          </cell>
          <cell r="E384">
            <v>1.5460930042274648</v>
          </cell>
          <cell r="F384">
            <v>129</v>
          </cell>
          <cell r="G384">
            <v>1.1127404468213578</v>
          </cell>
          <cell r="H384">
            <v>0</v>
          </cell>
          <cell r="I384">
            <v>0</v>
          </cell>
          <cell r="J384">
            <v>1821</v>
          </cell>
          <cell r="K384">
            <v>1.483684360614332</v>
          </cell>
        </row>
        <row r="385">
          <cell r="A385" t="str">
            <v>BE254 Arr. Kortrijk</v>
          </cell>
          <cell r="B385">
            <v>2089</v>
          </cell>
          <cell r="C385">
            <v>3.9867933890606513</v>
          </cell>
          <cell r="D385">
            <v>2315</v>
          </cell>
          <cell r="E385">
            <v>3.9462021000954595</v>
          </cell>
          <cell r="F385">
            <v>412</v>
          </cell>
          <cell r="G385">
            <v>3.553868713879065</v>
          </cell>
          <cell r="H385">
            <v>4</v>
          </cell>
          <cell r="I385">
            <v>4.938271604938271</v>
          </cell>
          <cell r="J385">
            <v>4820</v>
          </cell>
          <cell r="K385">
            <v>3.927160141768852</v>
          </cell>
        </row>
        <row r="386">
          <cell r="A386" t="str">
            <v>BE255 Arr. Oostende</v>
          </cell>
          <cell r="B386">
            <v>652</v>
          </cell>
          <cell r="C386">
            <v>1.2443223023779533</v>
          </cell>
          <cell r="D386">
            <v>766</v>
          </cell>
          <cell r="E386">
            <v>1.3057411700531842</v>
          </cell>
          <cell r="F386">
            <v>99</v>
          </cell>
          <cell r="G386">
            <v>0.8539635987233676</v>
          </cell>
          <cell r="H386">
            <v>1</v>
          </cell>
          <cell r="I386">
            <v>1.2345679012345678</v>
          </cell>
          <cell r="J386">
            <v>1518</v>
          </cell>
          <cell r="K386">
            <v>1.2368110156027214</v>
          </cell>
        </row>
        <row r="387">
          <cell r="A387" t="str">
            <v>BE256 Arr. Roeselare</v>
          </cell>
          <cell r="B387">
            <v>1423</v>
          </cell>
          <cell r="C387">
            <v>2.715752509637772</v>
          </cell>
          <cell r="D387">
            <v>1217</v>
          </cell>
          <cell r="E387">
            <v>2.074526114823401</v>
          </cell>
          <cell r="F387">
            <v>211</v>
          </cell>
          <cell r="G387">
            <v>1.8200638316225308</v>
          </cell>
          <cell r="H387">
            <v>1</v>
          </cell>
          <cell r="I387">
            <v>1.2345679012345678</v>
          </cell>
          <cell r="J387">
            <v>2852</v>
          </cell>
          <cell r="K387">
            <v>2.323705544465719</v>
          </cell>
        </row>
        <row r="388">
          <cell r="A388" t="str">
            <v>BE257 Arr. Tielt</v>
          </cell>
          <cell r="B388">
            <v>771</v>
          </cell>
          <cell r="C388">
            <v>1.4714302072598189</v>
          </cell>
          <cell r="D388">
            <v>911</v>
          </cell>
          <cell r="E388">
            <v>1.5529114959770896</v>
          </cell>
          <cell r="F388">
            <v>149</v>
          </cell>
          <cell r="G388">
            <v>1.285258345553351</v>
          </cell>
          <cell r="H388">
            <v>0</v>
          </cell>
          <cell r="I388">
            <v>0</v>
          </cell>
          <cell r="J388">
            <v>1831</v>
          </cell>
          <cell r="K388">
            <v>1.4918319957632298</v>
          </cell>
        </row>
        <row r="389">
          <cell r="A389" t="str">
            <v>BE258 Arr. Veurne</v>
          </cell>
          <cell r="B389">
            <v>359</v>
          </cell>
          <cell r="C389">
            <v>0.6851406542234436</v>
          </cell>
          <cell r="D389">
            <v>379</v>
          </cell>
          <cell r="E389">
            <v>0.6460520932769671</v>
          </cell>
          <cell r="F389">
            <v>52</v>
          </cell>
          <cell r="G389">
            <v>0.4485465367031829</v>
          </cell>
          <cell r="H389">
            <v>2</v>
          </cell>
          <cell r="I389">
            <v>2.4691358024691357</v>
          </cell>
          <cell r="J389">
            <v>792</v>
          </cell>
          <cell r="K389">
            <v>0.6452927037927242</v>
          </cell>
        </row>
        <row r="390">
          <cell r="A390" t="str">
            <v>BE310 Arr. Nivelles</v>
          </cell>
          <cell r="B390">
            <v>1372</v>
          </cell>
          <cell r="C390">
            <v>2.618420550402687</v>
          </cell>
          <cell r="D390">
            <v>1632</v>
          </cell>
          <cell r="E390">
            <v>2.781944633846993</v>
          </cell>
          <cell r="F390">
            <v>352</v>
          </cell>
          <cell r="G390">
            <v>3.0363150176830853</v>
          </cell>
          <cell r="H390">
            <v>1</v>
          </cell>
          <cell r="I390">
            <v>1.2345679012345678</v>
          </cell>
          <cell r="J390">
            <v>3357</v>
          </cell>
          <cell r="K390">
            <v>2.735161119485069</v>
          </cell>
        </row>
        <row r="391">
          <cell r="A391" t="str">
            <v>BE321 Arr. Ath</v>
          </cell>
          <cell r="B391">
            <v>316</v>
          </cell>
          <cell r="C391">
            <v>0.6030764532997442</v>
          </cell>
          <cell r="D391">
            <v>440</v>
          </cell>
          <cell r="E391">
            <v>0.7500340924587482</v>
          </cell>
          <cell r="F391">
            <v>89</v>
          </cell>
          <cell r="G391">
            <v>0.7677046493573708</v>
          </cell>
          <cell r="H391">
            <v>0</v>
          </cell>
          <cell r="I391">
            <v>0</v>
          </cell>
          <cell r="J391">
            <v>845</v>
          </cell>
          <cell r="K391">
            <v>0.6884751700818837</v>
          </cell>
        </row>
        <row r="392">
          <cell r="A392" t="str">
            <v>BE322 Arr. Charleroi</v>
          </cell>
          <cell r="B392">
            <v>1459</v>
          </cell>
          <cell r="C392">
            <v>2.7844574220390093</v>
          </cell>
          <cell r="D392">
            <v>1948</v>
          </cell>
          <cell r="E392">
            <v>3.3206054820673665</v>
          </cell>
          <cell r="F392">
            <v>436</v>
          </cell>
          <cell r="G392">
            <v>3.760890192357457</v>
          </cell>
          <cell r="H392">
            <v>3</v>
          </cell>
          <cell r="I392">
            <v>3.7037037037037033</v>
          </cell>
          <cell r="J392">
            <v>3846</v>
          </cell>
          <cell r="K392">
            <v>3.133580478266184</v>
          </cell>
        </row>
        <row r="393">
          <cell r="A393" t="str">
            <v>BE323 Arr. Mons</v>
          </cell>
          <cell r="B393">
            <v>738</v>
          </cell>
          <cell r="C393">
            <v>1.4084507042253522</v>
          </cell>
          <cell r="D393">
            <v>877</v>
          </cell>
          <cell r="E393">
            <v>1.4949543161052774</v>
          </cell>
          <cell r="F393">
            <v>203</v>
          </cell>
          <cell r="G393">
            <v>1.7510566721297338</v>
          </cell>
          <cell r="H393">
            <v>5</v>
          </cell>
          <cell r="I393">
            <v>6.172839506172839</v>
          </cell>
          <cell r="J393">
            <v>1823</v>
          </cell>
          <cell r="K393">
            <v>1.4853138876441114</v>
          </cell>
        </row>
        <row r="394">
          <cell r="A394" t="str">
            <v>BE324 Arr. Mouscron</v>
          </cell>
          <cell r="B394">
            <v>441</v>
          </cell>
          <cell r="C394">
            <v>0.8416351769151496</v>
          </cell>
          <cell r="D394">
            <v>774</v>
          </cell>
          <cell r="E394">
            <v>1.3193781535524343</v>
          </cell>
          <cell r="F394">
            <v>88</v>
          </cell>
          <cell r="G394">
            <v>0.7590787544207713</v>
          </cell>
          <cell r="H394">
            <v>0</v>
          </cell>
          <cell r="I394">
            <v>0</v>
          </cell>
          <cell r="J394">
            <v>1303</v>
          </cell>
          <cell r="K394">
            <v>1.0616368599014137</v>
          </cell>
        </row>
        <row r="395">
          <cell r="A395" t="str">
            <v>BE325 Arr. Soignies</v>
          </cell>
          <cell r="B395">
            <v>691</v>
          </cell>
          <cell r="C395">
            <v>1.3187526241459597</v>
          </cell>
          <cell r="D395">
            <v>700</v>
          </cell>
          <cell r="E395">
            <v>1.193236056184372</v>
          </cell>
          <cell r="F395">
            <v>171</v>
          </cell>
          <cell r="G395">
            <v>1.475028034158544</v>
          </cell>
          <cell r="H395">
            <v>1</v>
          </cell>
          <cell r="I395">
            <v>1.2345679012345678</v>
          </cell>
          <cell r="J395">
            <v>1563</v>
          </cell>
          <cell r="K395">
            <v>1.2734753737727624</v>
          </cell>
        </row>
        <row r="396">
          <cell r="A396" t="str">
            <v>BE326 Arr. Thuin</v>
          </cell>
          <cell r="B396">
            <v>310</v>
          </cell>
          <cell r="C396">
            <v>0.5916256345662049</v>
          </cell>
          <cell r="D396">
            <v>455</v>
          </cell>
          <cell r="E396">
            <v>0.7756034365198416</v>
          </cell>
          <cell r="F396">
            <v>117</v>
          </cell>
          <cell r="G396">
            <v>1.0092297075821617</v>
          </cell>
          <cell r="H396">
            <v>2</v>
          </cell>
          <cell r="I396">
            <v>2.4691358024691357</v>
          </cell>
          <cell r="J396">
            <v>884</v>
          </cell>
          <cell r="K396">
            <v>0.7202509471625861</v>
          </cell>
        </row>
        <row r="397">
          <cell r="A397" t="str">
            <v>BE327 Arr. Tournai</v>
          </cell>
          <cell r="B397">
            <v>824</v>
          </cell>
          <cell r="C397">
            <v>1.572579106072751</v>
          </cell>
          <cell r="D397">
            <v>1230</v>
          </cell>
          <cell r="E397">
            <v>2.096686213009682</v>
          </cell>
          <cell r="F397">
            <v>180</v>
          </cell>
          <cell r="G397">
            <v>1.552661088587941</v>
          </cell>
          <cell r="H397">
            <v>3</v>
          </cell>
          <cell r="I397">
            <v>3.7037037037037033</v>
          </cell>
          <cell r="J397">
            <v>2237</v>
          </cell>
          <cell r="K397">
            <v>1.8226259828084899</v>
          </cell>
        </row>
        <row r="398">
          <cell r="A398" t="str">
            <v>BE331 Arr. Huy</v>
          </cell>
          <cell r="B398">
            <v>406</v>
          </cell>
          <cell r="C398">
            <v>0.7748387343028359</v>
          </cell>
          <cell r="D398">
            <v>484</v>
          </cell>
          <cell r="E398">
            <v>0.825037501704623</v>
          </cell>
          <cell r="F398">
            <v>116</v>
          </cell>
          <cell r="G398">
            <v>1.000603812645562</v>
          </cell>
          <cell r="H398">
            <v>0</v>
          </cell>
          <cell r="I398">
            <v>0</v>
          </cell>
          <cell r="J398">
            <v>1006</v>
          </cell>
          <cell r="K398">
            <v>0.819652095979142</v>
          </cell>
        </row>
        <row r="399">
          <cell r="A399" t="str">
            <v>BE332 Arr. Liège</v>
          </cell>
          <cell r="B399">
            <v>2753</v>
          </cell>
          <cell r="C399">
            <v>5.254017328905684</v>
          </cell>
          <cell r="D399">
            <v>2995</v>
          </cell>
          <cell r="E399">
            <v>5.105345697531706</v>
          </cell>
          <cell r="F399">
            <v>691</v>
          </cell>
          <cell r="G399">
            <v>5.960493401190373</v>
          </cell>
          <cell r="H399">
            <v>0</v>
          </cell>
          <cell r="I399">
            <v>0</v>
          </cell>
          <cell r="J399">
            <v>6439</v>
          </cell>
          <cell r="K399">
            <v>5.246262272375443</v>
          </cell>
        </row>
        <row r="400">
          <cell r="A400" t="str">
            <v>BE334 Arr. Waremme</v>
          </cell>
          <cell r="B400">
            <v>150</v>
          </cell>
          <cell r="C400">
            <v>0.2862704683384862</v>
          </cell>
          <cell r="D400">
            <v>245</v>
          </cell>
          <cell r="E400">
            <v>0.41763261966453025</v>
          </cell>
          <cell r="F400">
            <v>62</v>
          </cell>
          <cell r="G400">
            <v>0.5348054860691797</v>
          </cell>
          <cell r="H400">
            <v>0</v>
          </cell>
          <cell r="I400">
            <v>0</v>
          </cell>
          <cell r="J400">
            <v>457</v>
          </cell>
          <cell r="K400">
            <v>0.37234692630464006</v>
          </cell>
        </row>
        <row r="401">
          <cell r="A401" t="str">
            <v>BE335 Arr. Verviers - communes francophones</v>
          </cell>
          <cell r="B401">
            <v>721</v>
          </cell>
          <cell r="C401">
            <v>1.3760067178136568</v>
          </cell>
          <cell r="D401">
            <v>1050</v>
          </cell>
          <cell r="E401">
            <v>1.7898540842765582</v>
          </cell>
          <cell r="F401">
            <v>255</v>
          </cell>
          <cell r="G401">
            <v>2.1996032088329165</v>
          </cell>
          <cell r="H401">
            <v>0</v>
          </cell>
          <cell r="I401">
            <v>0</v>
          </cell>
          <cell r="J401">
            <v>2026</v>
          </cell>
          <cell r="K401">
            <v>1.6507108811667413</v>
          </cell>
        </row>
        <row r="402">
          <cell r="A402" t="str">
            <v>BE336 Bezirk Verviers - Deutschsprachige Gemeinschaft</v>
          </cell>
          <cell r="B402">
            <v>380</v>
          </cell>
          <cell r="C402">
            <v>0.7252185197908319</v>
          </cell>
          <cell r="D402">
            <v>464</v>
          </cell>
          <cell r="E402">
            <v>0.7909450429564981</v>
          </cell>
          <cell r="F402">
            <v>123</v>
          </cell>
          <cell r="G402">
            <v>1.0609850772017597</v>
          </cell>
          <cell r="H402">
            <v>0</v>
          </cell>
          <cell r="I402">
            <v>0</v>
          </cell>
          <cell r="J402">
            <v>967</v>
          </cell>
          <cell r="K402">
            <v>0.7878763188984398</v>
          </cell>
        </row>
        <row r="403">
          <cell r="A403" t="str">
            <v>BE341 Arr. Arlon</v>
          </cell>
          <cell r="B403">
            <v>191</v>
          </cell>
          <cell r="C403">
            <v>0.3645177296843391</v>
          </cell>
          <cell r="D403">
            <v>192</v>
          </cell>
          <cell r="E403">
            <v>0.3272876039819992</v>
          </cell>
          <cell r="F403">
            <v>41</v>
          </cell>
          <cell r="G403">
            <v>0.35366169240058654</v>
          </cell>
          <cell r="H403">
            <v>1</v>
          </cell>
          <cell r="I403">
            <v>1.2345679012345678</v>
          </cell>
          <cell r="J403">
            <v>425</v>
          </cell>
          <cell r="K403">
            <v>0.34627449382816633</v>
          </cell>
        </row>
        <row r="404">
          <cell r="A404" t="str">
            <v>BE342 Arr. Bastogne</v>
          </cell>
          <cell r="B404">
            <v>137</v>
          </cell>
          <cell r="C404">
            <v>0.26146036108248405</v>
          </cell>
          <cell r="D404">
            <v>211</v>
          </cell>
          <cell r="E404">
            <v>0.3596754397927178</v>
          </cell>
          <cell r="F404">
            <v>33</v>
          </cell>
          <cell r="G404">
            <v>0.2846545329077892</v>
          </cell>
          <cell r="H404">
            <v>0</v>
          </cell>
          <cell r="I404">
            <v>0</v>
          </cell>
          <cell r="J404">
            <v>381</v>
          </cell>
          <cell r="K404">
            <v>0.310424899173015</v>
          </cell>
        </row>
        <row r="405">
          <cell r="A405" t="str">
            <v>BE343 Arr. Marche-en-Famenne</v>
          </cell>
          <cell r="B405">
            <v>252</v>
          </cell>
          <cell r="C405">
            <v>0.48093438680865686</v>
          </cell>
          <cell r="D405">
            <v>365</v>
          </cell>
          <cell r="E405">
            <v>0.6221873721532797</v>
          </cell>
          <cell r="F405">
            <v>66</v>
          </cell>
          <cell r="G405">
            <v>0.5693090658155784</v>
          </cell>
          <cell r="H405">
            <v>1</v>
          </cell>
          <cell r="I405">
            <v>1.2345679012345678</v>
          </cell>
          <cell r="J405">
            <v>684</v>
          </cell>
          <cell r="K405">
            <v>0.5572982441846254</v>
          </cell>
        </row>
        <row r="406">
          <cell r="A406" t="str">
            <v>BE344 Arr. Neufchâteau</v>
          </cell>
          <cell r="B406">
            <v>177</v>
          </cell>
          <cell r="C406">
            <v>0.33779915263941374</v>
          </cell>
          <cell r="D406">
            <v>240</v>
          </cell>
          <cell r="E406">
            <v>0.40910950497749904</v>
          </cell>
          <cell r="F406">
            <v>58</v>
          </cell>
          <cell r="G406">
            <v>0.500301906322781</v>
          </cell>
          <cell r="H406">
            <v>0</v>
          </cell>
          <cell r="I406">
            <v>0</v>
          </cell>
          <cell r="J406">
            <v>475</v>
          </cell>
          <cell r="K406">
            <v>0.38701266957265656</v>
          </cell>
        </row>
        <row r="407">
          <cell r="A407" t="str">
            <v>BE345 Arr. Virton</v>
          </cell>
          <cell r="B407">
            <v>104</v>
          </cell>
          <cell r="C407">
            <v>0.1984808580480171</v>
          </cell>
          <cell r="D407">
            <v>167</v>
          </cell>
          <cell r="E407">
            <v>0.28467203054684304</v>
          </cell>
          <cell r="F407">
            <v>33</v>
          </cell>
          <cell r="G407">
            <v>0.2846545329077892</v>
          </cell>
          <cell r="H407">
            <v>1</v>
          </cell>
          <cell r="I407">
            <v>1.2345679012345678</v>
          </cell>
          <cell r="J407">
            <v>305</v>
          </cell>
          <cell r="K407">
            <v>0.24850287204139002</v>
          </cell>
        </row>
        <row r="408">
          <cell r="A408" t="str">
            <v>BE351 Arr. Dinant</v>
          </cell>
          <cell r="B408">
            <v>533</v>
          </cell>
          <cell r="C408">
            <v>1.0172143974960877</v>
          </cell>
          <cell r="D408">
            <v>525</v>
          </cell>
          <cell r="E408">
            <v>0.8949270421382791</v>
          </cell>
          <cell r="F408">
            <v>100</v>
          </cell>
          <cell r="G408">
            <v>0.8625894936599672</v>
          </cell>
          <cell r="H408">
            <v>0</v>
          </cell>
          <cell r="I408">
            <v>0</v>
          </cell>
          <cell r="J408">
            <v>1158</v>
          </cell>
          <cell r="K408">
            <v>0.9434961502423921</v>
          </cell>
        </row>
        <row r="409">
          <cell r="A409" t="str">
            <v>BE352 Arr. Namur</v>
          </cell>
          <cell r="B409">
            <v>1160</v>
          </cell>
          <cell r="C409">
            <v>2.21382495515096</v>
          </cell>
          <cell r="D409">
            <v>1598</v>
          </cell>
          <cell r="E409">
            <v>2.723987453975181</v>
          </cell>
          <cell r="F409">
            <v>315</v>
          </cell>
          <cell r="G409">
            <v>2.717156905028897</v>
          </cell>
          <cell r="H409">
            <v>4</v>
          </cell>
          <cell r="I409">
            <v>4.938271604938271</v>
          </cell>
          <cell r="J409">
            <v>3077</v>
          </cell>
          <cell r="K409">
            <v>2.5070273353159247</v>
          </cell>
        </row>
        <row r="410">
          <cell r="A410" t="str">
            <v>BE353 Arr. Philippeville</v>
          </cell>
          <cell r="B410">
            <v>118</v>
          </cell>
          <cell r="C410">
            <v>0.22519943509294246</v>
          </cell>
          <cell r="D410">
            <v>247</v>
          </cell>
          <cell r="E410">
            <v>0.42104186553934264</v>
          </cell>
          <cell r="F410">
            <v>44</v>
          </cell>
          <cell r="G410">
            <v>0.37953937721038566</v>
          </cell>
          <cell r="H410">
            <v>0</v>
          </cell>
          <cell r="I410">
            <v>0</v>
          </cell>
          <cell r="J410">
            <v>409</v>
          </cell>
          <cell r="K410">
            <v>0.3332382775899296</v>
          </cell>
        </row>
        <row r="411">
          <cell r="A411" t="str">
            <v>Inconnus</v>
          </cell>
          <cell r="B411">
            <v>1</v>
          </cell>
          <cell r="C411">
            <v>0.0019084697889232413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1</v>
          </cell>
          <cell r="K411">
            <v>0.0008147635148898031</v>
          </cell>
        </row>
        <row r="412">
          <cell r="A412" t="str">
            <v>Total</v>
          </cell>
          <cell r="B412">
            <v>52398</v>
          </cell>
          <cell r="C412">
            <v>100</v>
          </cell>
          <cell r="D412">
            <v>58664</v>
          </cell>
          <cell r="E412">
            <v>100</v>
          </cell>
          <cell r="F412">
            <v>11593</v>
          </cell>
          <cell r="G412">
            <v>100</v>
          </cell>
          <cell r="H412">
            <v>81</v>
          </cell>
          <cell r="I412">
            <v>100</v>
          </cell>
          <cell r="J412">
            <v>122735</v>
          </cell>
          <cell r="K412">
            <v>100</v>
          </cell>
        </row>
        <row r="416">
          <cell r="J416" t="str">
            <v>1- Femme</v>
          </cell>
          <cell r="T416" t="str">
            <v>2- Homme</v>
          </cell>
          <cell r="V416" t="str">
            <v>Total</v>
          </cell>
        </row>
        <row r="417">
          <cell r="B417" t="str">
            <v>1-CSS</v>
          </cell>
          <cell r="D417" t="str">
            <v>2-IT</v>
          </cell>
          <cell r="F417" t="str">
            <v>3-IP</v>
          </cell>
          <cell r="H417" t="str">
            <v>4-Mortel</v>
          </cell>
          <cell r="J417" t="str">
            <v>Total</v>
          </cell>
          <cell r="L417" t="str">
            <v>1-CSS</v>
          </cell>
          <cell r="N417" t="str">
            <v>2-IT</v>
          </cell>
          <cell r="P417" t="str">
            <v>3-IP</v>
          </cell>
          <cell r="R417" t="str">
            <v>4-Mortel</v>
          </cell>
          <cell r="T417" t="str">
            <v>Total</v>
          </cell>
        </row>
        <row r="418">
          <cell r="A418" t="str">
            <v>inconnus</v>
          </cell>
          <cell r="B418">
            <v>97</v>
          </cell>
          <cell r="C418">
            <v>0.49525171040539157</v>
          </cell>
          <cell r="D418">
            <v>41</v>
          </cell>
          <cell r="E418">
            <v>0.2400890086080693</v>
          </cell>
          <cell r="F418">
            <v>13</v>
          </cell>
          <cell r="G418">
            <v>0.44023027429732475</v>
          </cell>
          <cell r="H418">
            <v>0</v>
          </cell>
          <cell r="I418">
            <v>0</v>
          </cell>
          <cell r="J418">
            <v>151</v>
          </cell>
          <cell r="K418">
            <v>0.3811302657815695</v>
          </cell>
          <cell r="L418">
            <v>92</v>
          </cell>
          <cell r="M418">
            <v>0.277337559429477</v>
          </cell>
          <cell r="N418">
            <v>85</v>
          </cell>
          <cell r="O418">
            <v>0.20439079520042325</v>
          </cell>
          <cell r="P418">
            <v>10</v>
          </cell>
          <cell r="Q418">
            <v>0.11574074074074073</v>
          </cell>
          <cell r="R418">
            <v>0</v>
          </cell>
          <cell r="S418">
            <v>0</v>
          </cell>
          <cell r="T418">
            <v>186</v>
          </cell>
          <cell r="U418">
            <v>0.22378362770104432</v>
          </cell>
          <cell r="V418">
            <v>338</v>
          </cell>
          <cell r="W418">
            <v>0.2745753045178637</v>
          </cell>
        </row>
        <row r="419">
          <cell r="A419" t="str">
            <v>13 En bateau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21</v>
          </cell>
          <cell r="M419">
            <v>0.06400097525295624</v>
          </cell>
          <cell r="N419">
            <v>15</v>
          </cell>
          <cell r="O419">
            <v>0.03606896385889821</v>
          </cell>
          <cell r="P419">
            <v>7</v>
          </cell>
          <cell r="Q419">
            <v>0.08101851851851852</v>
          </cell>
          <cell r="R419">
            <v>2</v>
          </cell>
          <cell r="S419">
            <v>2.564102564102564</v>
          </cell>
          <cell r="T419">
            <v>44</v>
          </cell>
          <cell r="U419">
            <v>0.05293806246691371</v>
          </cell>
          <cell r="V419">
            <v>44</v>
          </cell>
          <cell r="W419">
            <v>0.03584959465515134</v>
          </cell>
        </row>
        <row r="420">
          <cell r="A420" t="str">
            <v>14 Etranger</v>
          </cell>
          <cell r="B420">
            <v>136</v>
          </cell>
          <cell r="C420">
            <v>0.6943735321147758</v>
          </cell>
          <cell r="D420">
            <v>91</v>
          </cell>
          <cell r="E420">
            <v>0.532880482520349</v>
          </cell>
          <cell r="F420">
            <v>35</v>
          </cell>
          <cell r="G420">
            <v>1.1852353538774127</v>
          </cell>
          <cell r="H420">
            <v>0</v>
          </cell>
          <cell r="I420">
            <v>0</v>
          </cell>
          <cell r="J420">
            <v>262</v>
          </cell>
          <cell r="K420">
            <v>0.6612988717534516</v>
          </cell>
          <cell r="L420">
            <v>464</v>
          </cell>
          <cell r="M420">
            <v>1.4141167865415094</v>
          </cell>
          <cell r="N420">
            <v>468</v>
          </cell>
          <cell r="O420">
            <v>1.1253516723976242</v>
          </cell>
          <cell r="P420">
            <v>162</v>
          </cell>
          <cell r="Q420">
            <v>1.875</v>
          </cell>
          <cell r="R420">
            <v>7</v>
          </cell>
          <cell r="S420">
            <v>8.974358974358974</v>
          </cell>
          <cell r="T420">
            <v>1101</v>
          </cell>
          <cell r="U420">
            <v>1.3246546994561819</v>
          </cell>
          <cell r="V420">
            <v>1363</v>
          </cell>
          <cell r="W420">
            <v>1.110522670794802</v>
          </cell>
        </row>
        <row r="421">
          <cell r="A421" t="str">
            <v>BE100 Arr. de Bruxelles-Capitale / Arr. van Brussel-Hoofdstad</v>
          </cell>
          <cell r="B421">
            <v>2308</v>
          </cell>
          <cell r="C421">
            <v>11.783927295006636</v>
          </cell>
          <cell r="D421">
            <v>1713</v>
          </cell>
          <cell r="E421">
            <v>10.031035896234702</v>
          </cell>
          <cell r="F421">
            <v>357</v>
          </cell>
          <cell r="G421">
            <v>12.089400609549608</v>
          </cell>
          <cell r="H421">
            <v>0</v>
          </cell>
          <cell r="I421">
            <v>0</v>
          </cell>
          <cell r="J421">
            <v>4378</v>
          </cell>
          <cell r="K421">
            <v>11.050253666170272</v>
          </cell>
          <cell r="L421">
            <v>2757</v>
          </cell>
          <cell r="M421">
            <v>8.402413751066682</v>
          </cell>
          <cell r="N421">
            <v>3132</v>
          </cell>
          <cell r="O421">
            <v>7.531199653737946</v>
          </cell>
          <cell r="P421">
            <v>751</v>
          </cell>
          <cell r="Q421">
            <v>8.69212962962963</v>
          </cell>
          <cell r="R421">
            <v>2</v>
          </cell>
          <cell r="S421">
            <v>2.564102564102564</v>
          </cell>
          <cell r="T421">
            <v>6642</v>
          </cell>
          <cell r="U421">
            <v>7.991241156937293</v>
          </cell>
          <cell r="V421">
            <v>11020</v>
          </cell>
          <cell r="W421">
            <v>8.978693934085632</v>
          </cell>
        </row>
        <row r="422">
          <cell r="A422" t="str">
            <v>BE211 Arr. Antwerpen</v>
          </cell>
          <cell r="B422">
            <v>2013</v>
          </cell>
          <cell r="C422">
            <v>10.27774941284591</v>
          </cell>
          <cell r="D422">
            <v>1501</v>
          </cell>
          <cell r="E422">
            <v>8.789600046846637</v>
          </cell>
          <cell r="F422">
            <v>243</v>
          </cell>
          <cell r="G422">
            <v>8.22891974263461</v>
          </cell>
          <cell r="H422">
            <v>0</v>
          </cell>
          <cell r="I422">
            <v>0</v>
          </cell>
          <cell r="J422">
            <v>3757</v>
          </cell>
          <cell r="K422">
            <v>9.482823897624877</v>
          </cell>
          <cell r="L422">
            <v>3390</v>
          </cell>
          <cell r="M422">
            <v>10.331586005120078</v>
          </cell>
          <cell r="N422">
            <v>3868</v>
          </cell>
          <cell r="O422">
            <v>9.300983480414553</v>
          </cell>
          <cell r="P422">
            <v>832</v>
          </cell>
          <cell r="Q422">
            <v>9.62962962962963</v>
          </cell>
          <cell r="R422">
            <v>10</v>
          </cell>
          <cell r="S422">
            <v>12.82051282051282</v>
          </cell>
          <cell r="T422">
            <v>8100</v>
          </cell>
          <cell r="U422">
            <v>9.745416045045479</v>
          </cell>
          <cell r="V422">
            <v>11857</v>
          </cell>
          <cell r="W422">
            <v>9.660650996048396</v>
          </cell>
        </row>
        <row r="423">
          <cell r="A423" t="str">
            <v>BE212 Arr. Mechelen</v>
          </cell>
          <cell r="B423">
            <v>835</v>
          </cell>
          <cell r="C423">
            <v>4.263249259675278</v>
          </cell>
          <cell r="D423">
            <v>588</v>
          </cell>
          <cell r="E423">
            <v>3.4432277332084085</v>
          </cell>
          <cell r="F423">
            <v>99</v>
          </cell>
          <cell r="G423">
            <v>3.352522858110396</v>
          </cell>
          <cell r="H423">
            <v>0</v>
          </cell>
          <cell r="I423">
            <v>0</v>
          </cell>
          <cell r="J423">
            <v>1522</v>
          </cell>
          <cell r="K423">
            <v>3.841591155758601</v>
          </cell>
          <cell r="L423">
            <v>1233</v>
          </cell>
          <cell r="M423">
            <v>3.757771546995002</v>
          </cell>
          <cell r="N423">
            <v>1487</v>
          </cell>
          <cell r="O423">
            <v>3.5756366172121092</v>
          </cell>
          <cell r="P423">
            <v>300</v>
          </cell>
          <cell r="Q423">
            <v>3.4722222222222223</v>
          </cell>
          <cell r="R423">
            <v>5</v>
          </cell>
          <cell r="S423">
            <v>6.41025641025641</v>
          </cell>
          <cell r="T423">
            <v>3025</v>
          </cell>
          <cell r="U423">
            <v>3.6394917946003176</v>
          </cell>
          <cell r="V423">
            <v>4547</v>
          </cell>
          <cell r="W423">
            <v>3.704729702203936</v>
          </cell>
        </row>
        <row r="424">
          <cell r="A424" t="str">
            <v>BE213 Arr. Turnhout </v>
          </cell>
          <cell r="B424">
            <v>770</v>
          </cell>
          <cell r="C424">
            <v>3.931379556826305</v>
          </cell>
          <cell r="D424">
            <v>877</v>
          </cell>
          <cell r="E424">
            <v>5.135562452421386</v>
          </cell>
          <cell r="F424">
            <v>149</v>
          </cell>
          <cell r="G424">
            <v>5.045716220792414</v>
          </cell>
          <cell r="H424">
            <v>0</v>
          </cell>
          <cell r="I424">
            <v>0</v>
          </cell>
          <cell r="J424">
            <v>1796</v>
          </cell>
          <cell r="K424">
            <v>4.533178525454958</v>
          </cell>
          <cell r="L424">
            <v>1398</v>
          </cell>
          <cell r="M424">
            <v>4.260636352553944</v>
          </cell>
          <cell r="N424">
            <v>1749</v>
          </cell>
          <cell r="O424">
            <v>4.205641185947532</v>
          </cell>
          <cell r="P424">
            <v>347</v>
          </cell>
          <cell r="Q424">
            <v>4.016203703703704</v>
          </cell>
          <cell r="R424">
            <v>1</v>
          </cell>
          <cell r="S424">
            <v>1.282051282051282</v>
          </cell>
          <cell r="T424">
            <v>3495</v>
          </cell>
          <cell r="U424">
            <v>4.204966552769624</v>
          </cell>
          <cell r="V424">
            <v>5291</v>
          </cell>
          <cell r="W424">
            <v>4.310913757281949</v>
          </cell>
        </row>
        <row r="425">
          <cell r="A425" t="str">
            <v>BE221 Arr. Hasselt </v>
          </cell>
          <cell r="B425">
            <v>758</v>
          </cell>
          <cell r="C425">
            <v>3.870111303992648</v>
          </cell>
          <cell r="D425">
            <v>753</v>
          </cell>
          <cell r="E425">
            <v>4.409439597118932</v>
          </cell>
          <cell r="F425">
            <v>114</v>
          </cell>
          <cell r="G425">
            <v>3.860480866915002</v>
          </cell>
          <cell r="H425">
            <v>0</v>
          </cell>
          <cell r="I425">
            <v>0</v>
          </cell>
          <cell r="J425">
            <v>1625</v>
          </cell>
          <cell r="K425">
            <v>4.101567429768545</v>
          </cell>
          <cell r="L425">
            <v>1332</v>
          </cell>
          <cell r="M425">
            <v>4.059490430330367</v>
          </cell>
          <cell r="N425">
            <v>1774</v>
          </cell>
          <cell r="O425">
            <v>4.265756125712362</v>
          </cell>
          <cell r="P425">
            <v>305</v>
          </cell>
          <cell r="Q425">
            <v>3.5300925925925926</v>
          </cell>
          <cell r="R425">
            <v>3</v>
          </cell>
          <cell r="S425">
            <v>3.8461538461538463</v>
          </cell>
          <cell r="T425">
            <v>3414</v>
          </cell>
          <cell r="U425">
            <v>4.107512392319168</v>
          </cell>
          <cell r="V425">
            <v>5039</v>
          </cell>
          <cell r="W425">
            <v>4.105593351529718</v>
          </cell>
        </row>
        <row r="426">
          <cell r="A426" t="str">
            <v>BE222 Arr. Maaseik </v>
          </cell>
          <cell r="B426">
            <v>335</v>
          </cell>
          <cell r="C426">
            <v>1.7104053916062494</v>
          </cell>
          <cell r="D426">
            <v>388</v>
          </cell>
          <cell r="E426">
            <v>2.2720618375592903</v>
          </cell>
          <cell r="F426">
            <v>45</v>
          </cell>
          <cell r="G426">
            <v>1.5238740264138164</v>
          </cell>
          <cell r="H426">
            <v>0</v>
          </cell>
          <cell r="I426">
            <v>0</v>
          </cell>
          <cell r="J426">
            <v>768</v>
          </cell>
          <cell r="K426">
            <v>1.9384638683459954</v>
          </cell>
          <cell r="L426">
            <v>700</v>
          </cell>
          <cell r="M426">
            <v>2.1333658417652077</v>
          </cell>
          <cell r="N426">
            <v>963</v>
          </cell>
          <cell r="O426">
            <v>2.3156274797412655</v>
          </cell>
          <cell r="P426">
            <v>164</v>
          </cell>
          <cell r="Q426">
            <v>1.8981481481481481</v>
          </cell>
          <cell r="R426">
            <v>0</v>
          </cell>
          <cell r="S426">
            <v>0</v>
          </cell>
          <cell r="T426">
            <v>1827</v>
          </cell>
          <cell r="U426">
            <v>2.198132730160258</v>
          </cell>
          <cell r="V426">
            <v>2595</v>
          </cell>
          <cell r="W426">
            <v>2.114311321139039</v>
          </cell>
        </row>
        <row r="427">
          <cell r="A427" t="str">
            <v>BE223 Arr. Tongeren </v>
          </cell>
          <cell r="B427">
            <v>196</v>
          </cell>
          <cell r="C427">
            <v>1.0007147962830594</v>
          </cell>
          <cell r="D427">
            <v>209</v>
          </cell>
          <cell r="E427">
            <v>1.223868360953329</v>
          </cell>
          <cell r="F427">
            <v>28</v>
          </cell>
          <cell r="G427">
            <v>0.9481882831019303</v>
          </cell>
          <cell r="H427">
            <v>0</v>
          </cell>
          <cell r="I427">
            <v>0</v>
          </cell>
          <cell r="J427">
            <v>433</v>
          </cell>
          <cell r="K427">
            <v>1.0929099674398648</v>
          </cell>
          <cell r="L427">
            <v>327</v>
          </cell>
          <cell r="M427">
            <v>0.9965866146531758</v>
          </cell>
          <cell r="N427">
            <v>490</v>
          </cell>
          <cell r="O427">
            <v>1.178252819390675</v>
          </cell>
          <cell r="P427">
            <v>113</v>
          </cell>
          <cell r="Q427">
            <v>1.30787037037037</v>
          </cell>
          <cell r="R427">
            <v>1</v>
          </cell>
          <cell r="S427">
            <v>1.282051282051282</v>
          </cell>
          <cell r="T427">
            <v>931</v>
          </cell>
          <cell r="U427">
            <v>1.1201212762885606</v>
          </cell>
          <cell r="V427">
            <v>1364</v>
          </cell>
          <cell r="W427">
            <v>1.1113374343096916</v>
          </cell>
        </row>
        <row r="428">
          <cell r="A428" t="str">
            <v>BE231 Arr. Aalst </v>
          </cell>
          <cell r="B428">
            <v>434</v>
          </cell>
          <cell r="C428">
            <v>2.215868477483917</v>
          </cell>
          <cell r="D428">
            <v>376</v>
          </cell>
          <cell r="E428">
            <v>2.201791883820343</v>
          </cell>
          <cell r="F428">
            <v>59</v>
          </cell>
          <cell r="G428">
            <v>1.9979681679647816</v>
          </cell>
          <cell r="H428">
            <v>0</v>
          </cell>
          <cell r="I428">
            <v>0</v>
          </cell>
          <cell r="J428">
            <v>869</v>
          </cell>
          <cell r="K428">
            <v>2.193392059365456</v>
          </cell>
          <cell r="L428">
            <v>571</v>
          </cell>
          <cell r="M428">
            <v>1.7402169937827623</v>
          </cell>
          <cell r="N428">
            <v>733</v>
          </cell>
          <cell r="O428">
            <v>1.762570033904826</v>
          </cell>
          <cell r="P428">
            <v>151</v>
          </cell>
          <cell r="Q428">
            <v>1.7476851851851851</v>
          </cell>
          <cell r="R428">
            <v>4</v>
          </cell>
          <cell r="S428">
            <v>5.128205128205128</v>
          </cell>
          <cell r="T428">
            <v>1459</v>
          </cell>
          <cell r="U428">
            <v>1.7553780258915253</v>
          </cell>
          <cell r="V428">
            <v>2328</v>
          </cell>
          <cell r="W428">
            <v>1.896769462663462</v>
          </cell>
        </row>
        <row r="429">
          <cell r="A429" t="str">
            <v>BE232 Arr. Dendermonde </v>
          </cell>
          <cell r="B429">
            <v>227</v>
          </cell>
          <cell r="C429">
            <v>1.158991116103339</v>
          </cell>
          <cell r="D429">
            <v>241</v>
          </cell>
          <cell r="E429">
            <v>1.411254904257188</v>
          </cell>
          <cell r="F429">
            <v>23</v>
          </cell>
          <cell r="G429">
            <v>0.7788689468337284</v>
          </cell>
          <cell r="H429">
            <v>0</v>
          </cell>
          <cell r="I429">
            <v>0</v>
          </cell>
          <cell r="J429">
            <v>491</v>
          </cell>
          <cell r="K429">
            <v>1.2393043741639111</v>
          </cell>
          <cell r="L429">
            <v>513</v>
          </cell>
          <cell r="M429">
            <v>1.563452395465074</v>
          </cell>
          <cell r="N429">
            <v>646</v>
          </cell>
          <cell r="O429">
            <v>1.5533700435232163</v>
          </cell>
          <cell r="P429">
            <v>134</v>
          </cell>
          <cell r="Q429">
            <v>1.5509259259259258</v>
          </cell>
          <cell r="R429">
            <v>0</v>
          </cell>
          <cell r="S429">
            <v>0</v>
          </cell>
          <cell r="T429">
            <v>1293</v>
          </cell>
          <cell r="U429">
            <v>1.5556571538572599</v>
          </cell>
          <cell r="V429">
            <v>1784</v>
          </cell>
          <cell r="W429">
            <v>1.453538110563409</v>
          </cell>
        </row>
        <row r="430">
          <cell r="A430" t="str">
            <v>BE233 Arr. Eeklo</v>
          </cell>
          <cell r="B430">
            <v>161</v>
          </cell>
          <cell r="C430">
            <v>0.8220157255182273</v>
          </cell>
          <cell r="D430">
            <v>147</v>
          </cell>
          <cell r="E430">
            <v>0.8608069333021021</v>
          </cell>
          <cell r="F430">
            <v>32</v>
          </cell>
          <cell r="G430">
            <v>1.0836437521164917</v>
          </cell>
          <cell r="H430">
            <v>0</v>
          </cell>
          <cell r="I430">
            <v>0</v>
          </cell>
          <cell r="J430">
            <v>340</v>
          </cell>
          <cell r="K430">
            <v>0.8581741083823418</v>
          </cell>
          <cell r="L430">
            <v>210</v>
          </cell>
          <cell r="M430">
            <v>0.6400097525295624</v>
          </cell>
          <cell r="N430">
            <v>279</v>
          </cell>
          <cell r="O430">
            <v>0.6708827277755067</v>
          </cell>
          <cell r="P430">
            <v>50</v>
          </cell>
          <cell r="Q430">
            <v>0.5787037037037037</v>
          </cell>
          <cell r="R430">
            <v>0</v>
          </cell>
          <cell r="S430">
            <v>0</v>
          </cell>
          <cell r="T430">
            <v>539</v>
          </cell>
          <cell r="U430">
            <v>0.6484912652196929</v>
          </cell>
          <cell r="V430">
            <v>879</v>
          </cell>
          <cell r="W430">
            <v>0.7161771295881372</v>
          </cell>
        </row>
        <row r="431">
          <cell r="A431" t="str">
            <v>BE234 Arr. Gent</v>
          </cell>
          <cell r="B431">
            <v>1301</v>
          </cell>
          <cell r="C431">
            <v>6.642499744715613</v>
          </cell>
          <cell r="D431">
            <v>995</v>
          </cell>
          <cell r="E431">
            <v>5.826550330854365</v>
          </cell>
          <cell r="F431">
            <v>159</v>
          </cell>
          <cell r="G431">
            <v>5.384354893328818</v>
          </cell>
          <cell r="H431">
            <v>0</v>
          </cell>
          <cell r="I431">
            <v>0</v>
          </cell>
          <cell r="J431">
            <v>2455</v>
          </cell>
          <cell r="K431">
            <v>6.196521870819556</v>
          </cell>
          <cell r="L431">
            <v>2247</v>
          </cell>
          <cell r="M431">
            <v>6.848104352066318</v>
          </cell>
          <cell r="N431">
            <v>2127</v>
          </cell>
          <cell r="O431">
            <v>5.114579075191767</v>
          </cell>
          <cell r="P431">
            <v>393</v>
          </cell>
          <cell r="Q431">
            <v>4.548611111111111</v>
          </cell>
          <cell r="R431">
            <v>2</v>
          </cell>
          <cell r="S431">
            <v>2.564102564102564</v>
          </cell>
          <cell r="T431">
            <v>4769</v>
          </cell>
          <cell r="U431">
            <v>5.737764088743443</v>
          </cell>
          <cell r="V431">
            <v>7224</v>
          </cell>
          <cell r="W431">
            <v>5.885851631563939</v>
          </cell>
        </row>
        <row r="432">
          <cell r="A432" t="str">
            <v>BE235 Arr. Oudenaarde</v>
          </cell>
          <cell r="B432">
            <v>240</v>
          </cell>
          <cell r="C432">
            <v>1.2253650566731338</v>
          </cell>
          <cell r="D432">
            <v>218</v>
          </cell>
          <cell r="E432">
            <v>1.2765708262575395</v>
          </cell>
          <cell r="F432">
            <v>29</v>
          </cell>
          <cell r="G432">
            <v>0.9820521503555706</v>
          </cell>
          <cell r="H432">
            <v>0</v>
          </cell>
          <cell r="I432">
            <v>0</v>
          </cell>
          <cell r="J432">
            <v>487</v>
          </cell>
          <cell r="K432">
            <v>1.2292082081829425</v>
          </cell>
          <cell r="L432">
            <v>393</v>
          </cell>
          <cell r="M432">
            <v>1.1977325368767524</v>
          </cell>
          <cell r="N432">
            <v>554</v>
          </cell>
          <cell r="O432">
            <v>1.3321470651886407</v>
          </cell>
          <cell r="P432">
            <v>100</v>
          </cell>
          <cell r="Q432">
            <v>1.1574074074074074</v>
          </cell>
          <cell r="R432">
            <v>1</v>
          </cell>
          <cell r="S432">
            <v>1.282051282051282</v>
          </cell>
          <cell r="T432">
            <v>1048</v>
          </cell>
          <cell r="U432">
            <v>1.2608883969392175</v>
          </cell>
          <cell r="V432">
            <v>1535</v>
          </cell>
          <cell r="W432">
            <v>1.250661995355848</v>
          </cell>
        </row>
        <row r="433">
          <cell r="A433" t="str">
            <v>BE236 Arr. Sint-Niklaas</v>
          </cell>
          <cell r="B433">
            <v>424</v>
          </cell>
          <cell r="C433">
            <v>2.1648116001225364</v>
          </cell>
          <cell r="D433">
            <v>450</v>
          </cell>
          <cell r="E433">
            <v>2.635123265210517</v>
          </cell>
          <cell r="F433">
            <v>72</v>
          </cell>
          <cell r="G433">
            <v>2.4381984422621064</v>
          </cell>
          <cell r="H433">
            <v>0</v>
          </cell>
          <cell r="I433">
            <v>0</v>
          </cell>
          <cell r="J433">
            <v>946</v>
          </cell>
          <cell r="K433">
            <v>2.387743254499104</v>
          </cell>
          <cell r="L433">
            <v>894</v>
          </cell>
          <cell r="M433">
            <v>2.724612946482994</v>
          </cell>
          <cell r="N433">
            <v>1234</v>
          </cell>
          <cell r="O433">
            <v>2.9672734267920267</v>
          </cell>
          <cell r="P433">
            <v>275</v>
          </cell>
          <cell r="Q433">
            <v>3.1828703703703707</v>
          </cell>
          <cell r="R433">
            <v>4</v>
          </cell>
          <cell r="S433">
            <v>5.128205128205128</v>
          </cell>
          <cell r="T433">
            <v>2407</v>
          </cell>
          <cell r="U433">
            <v>2.8959526444968473</v>
          </cell>
          <cell r="V433">
            <v>3353</v>
          </cell>
          <cell r="W433">
            <v>2.73190206542551</v>
          </cell>
        </row>
        <row r="434">
          <cell r="A434" t="str">
            <v>BE241 Arr. Halle-Vilvoorde</v>
          </cell>
          <cell r="B434">
            <v>780</v>
          </cell>
          <cell r="C434">
            <v>3.982436434187685</v>
          </cell>
          <cell r="D434">
            <v>778</v>
          </cell>
          <cell r="E434">
            <v>4.555835334075072</v>
          </cell>
          <cell r="F434">
            <v>153</v>
          </cell>
          <cell r="G434">
            <v>5.181171689806976</v>
          </cell>
          <cell r="H434">
            <v>0</v>
          </cell>
          <cell r="I434">
            <v>0</v>
          </cell>
          <cell r="J434">
            <v>1711</v>
          </cell>
          <cell r="K434">
            <v>4.318634998359373</v>
          </cell>
          <cell r="L434">
            <v>1632</v>
          </cell>
          <cell r="M434">
            <v>4.97379007680117</v>
          </cell>
          <cell r="N434">
            <v>2441</v>
          </cell>
          <cell r="O434">
            <v>5.869622718638036</v>
          </cell>
          <cell r="P434">
            <v>526</v>
          </cell>
          <cell r="Q434">
            <v>6.087962962962963</v>
          </cell>
          <cell r="R434">
            <v>4</v>
          </cell>
          <cell r="S434">
            <v>5.128205128205128</v>
          </cell>
          <cell r="T434">
            <v>4603</v>
          </cell>
          <cell r="U434">
            <v>5.538043216709179</v>
          </cell>
          <cell r="V434">
            <v>6314</v>
          </cell>
          <cell r="W434">
            <v>5.144416833014216</v>
          </cell>
        </row>
        <row r="435">
          <cell r="A435" t="str">
            <v>BE242 Arr. Leuven</v>
          </cell>
          <cell r="B435">
            <v>998</v>
          </cell>
          <cell r="C435">
            <v>5.095476360665781</v>
          </cell>
          <cell r="D435">
            <v>669</v>
          </cell>
          <cell r="E435">
            <v>3.917549920946302</v>
          </cell>
          <cell r="F435">
            <v>123</v>
          </cell>
          <cell r="G435">
            <v>4.165255672197765</v>
          </cell>
          <cell r="H435">
            <v>1</v>
          </cell>
          <cell r="I435">
            <v>33.33333333333333</v>
          </cell>
          <cell r="J435">
            <v>1791</v>
          </cell>
          <cell r="K435">
            <v>4.520558317978748</v>
          </cell>
          <cell r="L435">
            <v>1046</v>
          </cell>
          <cell r="M435">
            <v>3.1878581006948674</v>
          </cell>
          <cell r="N435">
            <v>1152</v>
          </cell>
          <cell r="O435">
            <v>2.7700964243633823</v>
          </cell>
          <cell r="P435">
            <v>241</v>
          </cell>
          <cell r="Q435">
            <v>2.789351851851852</v>
          </cell>
          <cell r="R435">
            <v>3</v>
          </cell>
          <cell r="S435">
            <v>3.8461538461538463</v>
          </cell>
          <cell r="T435">
            <v>2442</v>
          </cell>
          <cell r="U435">
            <v>2.9380624669137108</v>
          </cell>
          <cell r="V435">
            <v>4233</v>
          </cell>
          <cell r="W435">
            <v>3.4488939585285374</v>
          </cell>
        </row>
        <row r="436">
          <cell r="A436" t="str">
            <v>BE251 Arr. Brugge</v>
          </cell>
          <cell r="B436">
            <v>571</v>
          </cell>
          <cell r="C436">
            <v>2.915347697334831</v>
          </cell>
          <cell r="D436">
            <v>520</v>
          </cell>
          <cell r="E436">
            <v>3.045031328687709</v>
          </cell>
          <cell r="F436">
            <v>68</v>
          </cell>
          <cell r="G436">
            <v>2.302742973247545</v>
          </cell>
          <cell r="H436">
            <v>0</v>
          </cell>
          <cell r="I436">
            <v>0</v>
          </cell>
          <cell r="J436">
            <v>1159</v>
          </cell>
          <cell r="K436">
            <v>2.9253640929856886</v>
          </cell>
          <cell r="L436">
            <v>1024</v>
          </cell>
          <cell r="M436">
            <v>3.120809459953675</v>
          </cell>
          <cell r="N436">
            <v>1295</v>
          </cell>
          <cell r="O436">
            <v>3.113953879818213</v>
          </cell>
          <cell r="P436">
            <v>250</v>
          </cell>
          <cell r="Q436">
            <v>2.8935185185185186</v>
          </cell>
          <cell r="R436">
            <v>1</v>
          </cell>
          <cell r="S436">
            <v>1.282051282051282</v>
          </cell>
          <cell r="T436">
            <v>2570</v>
          </cell>
          <cell r="U436">
            <v>3.0920641031810963</v>
          </cell>
          <cell r="V436">
            <v>3729</v>
          </cell>
          <cell r="W436">
            <v>3.0382531470240766</v>
          </cell>
        </row>
        <row r="437">
          <cell r="A437" t="str">
            <v>BE252 Arr. Diksmuide</v>
          </cell>
          <cell r="B437">
            <v>80</v>
          </cell>
          <cell r="C437">
            <v>0.40845501889104463</v>
          </cell>
          <cell r="D437">
            <v>78</v>
          </cell>
          <cell r="E437">
            <v>0.45675469930315626</v>
          </cell>
          <cell r="F437">
            <v>10</v>
          </cell>
          <cell r="G437">
            <v>0.3386386725364037</v>
          </cell>
          <cell r="H437">
            <v>0</v>
          </cell>
          <cell r="I437">
            <v>0</v>
          </cell>
          <cell r="J437">
            <v>168</v>
          </cell>
          <cell r="K437">
            <v>0.42403897120068657</v>
          </cell>
          <cell r="L437">
            <v>178</v>
          </cell>
          <cell r="M437">
            <v>0.54248445690601</v>
          </cell>
          <cell r="N437">
            <v>205</v>
          </cell>
          <cell r="O437">
            <v>0.492942506071609</v>
          </cell>
          <cell r="P437">
            <v>46</v>
          </cell>
          <cell r="Q437">
            <v>0.5324074074074074</v>
          </cell>
          <cell r="R437">
            <v>0</v>
          </cell>
          <cell r="S437">
            <v>0</v>
          </cell>
          <cell r="T437">
            <v>429</v>
          </cell>
          <cell r="U437">
            <v>0.5161461090524087</v>
          </cell>
          <cell r="V437">
            <v>597</v>
          </cell>
          <cell r="W437">
            <v>0.4864138183892125</v>
          </cell>
        </row>
        <row r="438">
          <cell r="A438" t="str">
            <v>BE253 Arr. Ieper</v>
          </cell>
          <cell r="B438">
            <v>262</v>
          </cell>
          <cell r="C438">
            <v>1.3376901868681714</v>
          </cell>
          <cell r="D438">
            <v>248</v>
          </cell>
          <cell r="E438">
            <v>1.4522457106049071</v>
          </cell>
          <cell r="F438">
            <v>27</v>
          </cell>
          <cell r="G438">
            <v>0.9143244158482898</v>
          </cell>
          <cell r="H438">
            <v>0</v>
          </cell>
          <cell r="I438">
            <v>0</v>
          </cell>
          <cell r="J438">
            <v>537</v>
          </cell>
          <cell r="K438">
            <v>1.3554102829450516</v>
          </cell>
          <cell r="L438">
            <v>523</v>
          </cell>
          <cell r="M438">
            <v>1.5939290503474337</v>
          </cell>
          <cell r="N438">
            <v>659</v>
          </cell>
          <cell r="O438">
            <v>1.5846298122009284</v>
          </cell>
          <cell r="P438">
            <v>102</v>
          </cell>
          <cell r="Q438">
            <v>1.1805555555555556</v>
          </cell>
          <cell r="R438">
            <v>0</v>
          </cell>
          <cell r="S438">
            <v>0</v>
          </cell>
          <cell r="T438">
            <v>1284</v>
          </cell>
          <cell r="U438">
            <v>1.5448289138072093</v>
          </cell>
          <cell r="V438">
            <v>1821</v>
          </cell>
          <cell r="W438">
            <v>1.483684360614332</v>
          </cell>
        </row>
        <row r="439">
          <cell r="A439" t="str">
            <v>BE254 Arr. Kortrijk</v>
          </cell>
          <cell r="B439">
            <v>736</v>
          </cell>
          <cell r="C439">
            <v>3.757786173797611</v>
          </cell>
          <cell r="D439">
            <v>630</v>
          </cell>
          <cell r="E439">
            <v>3.6891725712947236</v>
          </cell>
          <cell r="F439">
            <v>88</v>
          </cell>
          <cell r="G439">
            <v>2.9800203183203524</v>
          </cell>
          <cell r="H439">
            <v>0</v>
          </cell>
          <cell r="I439">
            <v>0</v>
          </cell>
          <cell r="J439">
            <v>1454</v>
          </cell>
          <cell r="K439">
            <v>3.669956334082132</v>
          </cell>
          <cell r="L439">
            <v>1353</v>
          </cell>
          <cell r="M439">
            <v>4.123491405583323</v>
          </cell>
          <cell r="N439">
            <v>1685</v>
          </cell>
          <cell r="O439">
            <v>4.051746940149566</v>
          </cell>
          <cell r="P439">
            <v>324</v>
          </cell>
          <cell r="Q439">
            <v>3.75</v>
          </cell>
          <cell r="R439">
            <v>4</v>
          </cell>
          <cell r="S439">
            <v>5.128205128205128</v>
          </cell>
          <cell r="T439">
            <v>3366</v>
          </cell>
          <cell r="U439">
            <v>4.049761778718898</v>
          </cell>
          <cell r="V439">
            <v>4820</v>
          </cell>
          <cell r="W439">
            <v>3.927160141768852</v>
          </cell>
        </row>
        <row r="440">
          <cell r="A440" t="str">
            <v>BE255 Arr. Oostende</v>
          </cell>
          <cell r="B440">
            <v>252</v>
          </cell>
          <cell r="C440">
            <v>1.2866333095067908</v>
          </cell>
          <cell r="D440">
            <v>235</v>
          </cell>
          <cell r="E440">
            <v>1.3761199273877145</v>
          </cell>
          <cell r="F440">
            <v>28</v>
          </cell>
          <cell r="G440">
            <v>0.9481882831019303</v>
          </cell>
          <cell r="H440">
            <v>0</v>
          </cell>
          <cell r="I440">
            <v>0</v>
          </cell>
          <cell r="J440">
            <v>515</v>
          </cell>
          <cell r="K440">
            <v>1.2998813700497238</v>
          </cell>
          <cell r="L440">
            <v>400</v>
          </cell>
          <cell r="M440">
            <v>1.2190661952944044</v>
          </cell>
          <cell r="N440">
            <v>531</v>
          </cell>
          <cell r="O440">
            <v>1.2768413206049969</v>
          </cell>
          <cell r="P440">
            <v>71</v>
          </cell>
          <cell r="Q440">
            <v>0.8217592592592592</v>
          </cell>
          <cell r="R440">
            <v>1</v>
          </cell>
          <cell r="S440">
            <v>1.282051282051282</v>
          </cell>
          <cell r="T440">
            <v>1003</v>
          </cell>
          <cell r="U440">
            <v>1.2067471966889647</v>
          </cell>
          <cell r="V440">
            <v>1518</v>
          </cell>
          <cell r="W440">
            <v>1.2368110156027214</v>
          </cell>
        </row>
        <row r="441">
          <cell r="A441" t="str">
            <v>BE256 Arr. Roeselare</v>
          </cell>
          <cell r="B441">
            <v>475</v>
          </cell>
          <cell r="C441">
            <v>2.425201674665577</v>
          </cell>
          <cell r="D441">
            <v>302</v>
          </cell>
          <cell r="E441">
            <v>1.7684605024301692</v>
          </cell>
          <cell r="F441">
            <v>54</v>
          </cell>
          <cell r="G441">
            <v>1.8286488316965797</v>
          </cell>
          <cell r="H441">
            <v>0</v>
          </cell>
          <cell r="I441">
            <v>0</v>
          </cell>
          <cell r="J441">
            <v>831</v>
          </cell>
          <cell r="K441">
            <v>2.0974784825462534</v>
          </cell>
          <cell r="L441">
            <v>948</v>
          </cell>
          <cell r="M441">
            <v>2.8891868828477385</v>
          </cell>
          <cell r="N441">
            <v>915</v>
          </cell>
          <cell r="O441">
            <v>2.200206795392791</v>
          </cell>
          <cell r="P441">
            <v>157</v>
          </cell>
          <cell r="Q441">
            <v>1.81712962962963</v>
          </cell>
          <cell r="R441">
            <v>1</v>
          </cell>
          <cell r="S441">
            <v>1.282051282051282</v>
          </cell>
          <cell r="T441">
            <v>2021</v>
          </cell>
          <cell r="U441">
            <v>2.4315414601280136</v>
          </cell>
          <cell r="V441">
            <v>2852</v>
          </cell>
          <cell r="W441">
            <v>2.323705544465719</v>
          </cell>
        </row>
        <row r="442">
          <cell r="A442" t="str">
            <v>BE257 Arr. Tielt</v>
          </cell>
          <cell r="B442">
            <v>212</v>
          </cell>
          <cell r="C442">
            <v>1.0824058000612682</v>
          </cell>
          <cell r="D442">
            <v>220</v>
          </cell>
          <cell r="E442">
            <v>1.2882824852140304</v>
          </cell>
          <cell r="F442">
            <v>25</v>
          </cell>
          <cell r="G442">
            <v>0.8465966813410091</v>
          </cell>
          <cell r="H442">
            <v>0</v>
          </cell>
          <cell r="I442">
            <v>0</v>
          </cell>
          <cell r="J442">
            <v>457</v>
          </cell>
          <cell r="K442">
            <v>1.1534869633256772</v>
          </cell>
          <cell r="L442">
            <v>559</v>
          </cell>
          <cell r="M442">
            <v>1.7036450079239305</v>
          </cell>
          <cell r="N442">
            <v>691</v>
          </cell>
          <cell r="O442">
            <v>1.661576935099911</v>
          </cell>
          <cell r="P442">
            <v>124</v>
          </cell>
          <cell r="Q442">
            <v>1.4351851851851851</v>
          </cell>
          <cell r="R442">
            <v>0</v>
          </cell>
          <cell r="S442">
            <v>0</v>
          </cell>
          <cell r="T442">
            <v>1374</v>
          </cell>
          <cell r="U442">
            <v>1.6531113143077143</v>
          </cell>
          <cell r="V442">
            <v>1831</v>
          </cell>
          <cell r="W442">
            <v>1.4918319957632298</v>
          </cell>
        </row>
        <row r="443">
          <cell r="A443" t="str">
            <v>BE258 Arr. Veurne</v>
          </cell>
          <cell r="B443">
            <v>134</v>
          </cell>
          <cell r="C443">
            <v>0.6841621566424998</v>
          </cell>
          <cell r="D443">
            <v>119</v>
          </cell>
          <cell r="E443">
            <v>0.6968437079112256</v>
          </cell>
          <cell r="F443">
            <v>12</v>
          </cell>
          <cell r="G443">
            <v>0.4063664070436844</v>
          </cell>
          <cell r="H443">
            <v>0</v>
          </cell>
          <cell r="I443">
            <v>0</v>
          </cell>
          <cell r="J443">
            <v>265</v>
          </cell>
          <cell r="K443">
            <v>0.6688709962391782</v>
          </cell>
          <cell r="L443">
            <v>225</v>
          </cell>
          <cell r="M443">
            <v>0.6857247348531026</v>
          </cell>
          <cell r="N443">
            <v>260</v>
          </cell>
          <cell r="O443">
            <v>0.6251953735542357</v>
          </cell>
          <cell r="P443">
            <v>40</v>
          </cell>
          <cell r="Q443">
            <v>0.4629629629629629</v>
          </cell>
          <cell r="R443">
            <v>2</v>
          </cell>
          <cell r="S443">
            <v>2.564102564102564</v>
          </cell>
          <cell r="T443">
            <v>527</v>
          </cell>
          <cell r="U443">
            <v>0.6340536118196256</v>
          </cell>
          <cell r="V443">
            <v>792</v>
          </cell>
          <cell r="W443">
            <v>0.6452927037927242</v>
          </cell>
        </row>
        <row r="444">
          <cell r="A444" t="str">
            <v>BE310 Arr. Nivelles</v>
          </cell>
          <cell r="B444">
            <v>457</v>
          </cell>
          <cell r="C444">
            <v>2.3332992954150926</v>
          </cell>
          <cell r="D444">
            <v>452</v>
          </cell>
          <cell r="E444">
            <v>2.6468349241670084</v>
          </cell>
          <cell r="F444">
            <v>91</v>
          </cell>
          <cell r="G444">
            <v>3.0816119200812735</v>
          </cell>
          <cell r="H444">
            <v>0</v>
          </cell>
          <cell r="I444">
            <v>0</v>
          </cell>
          <cell r="J444">
            <v>1000</v>
          </cell>
          <cell r="K444">
            <v>2.524041495242182</v>
          </cell>
          <cell r="L444">
            <v>915</v>
          </cell>
          <cell r="M444">
            <v>2.7886139217359505</v>
          </cell>
          <cell r="N444">
            <v>1180</v>
          </cell>
          <cell r="O444">
            <v>2.8374251568999926</v>
          </cell>
          <cell r="P444">
            <v>261</v>
          </cell>
          <cell r="Q444">
            <v>3.020833333333334</v>
          </cell>
          <cell r="R444">
            <v>1</v>
          </cell>
          <cell r="S444">
            <v>1.282051282051282</v>
          </cell>
          <cell r="T444">
            <v>2357</v>
          </cell>
          <cell r="U444">
            <v>2.8357957553299</v>
          </cell>
          <cell r="V444">
            <v>3357</v>
          </cell>
          <cell r="W444">
            <v>2.735161119485069</v>
          </cell>
        </row>
        <row r="445">
          <cell r="A445" t="str">
            <v>BE321 Arr. Ath</v>
          </cell>
          <cell r="B445">
            <v>112</v>
          </cell>
          <cell r="C445">
            <v>0.5718370264474625</v>
          </cell>
          <cell r="D445">
            <v>112</v>
          </cell>
          <cell r="E445">
            <v>0.6558529015635065</v>
          </cell>
          <cell r="F445">
            <v>21</v>
          </cell>
          <cell r="G445">
            <v>0.7111412123264477</v>
          </cell>
          <cell r="H445">
            <v>0</v>
          </cell>
          <cell r="I445">
            <v>0</v>
          </cell>
          <cell r="J445">
            <v>245</v>
          </cell>
          <cell r="K445">
            <v>0.6183901663343345</v>
          </cell>
          <cell r="L445">
            <v>204</v>
          </cell>
          <cell r="M445">
            <v>0.6217237596001463</v>
          </cell>
          <cell r="N445">
            <v>328</v>
          </cell>
          <cell r="O445">
            <v>0.7887080097145742</v>
          </cell>
          <cell r="P445">
            <v>68</v>
          </cell>
          <cell r="Q445">
            <v>0.787037037037037</v>
          </cell>
          <cell r="R445">
            <v>0</v>
          </cell>
          <cell r="S445">
            <v>0</v>
          </cell>
          <cell r="T445">
            <v>600</v>
          </cell>
          <cell r="U445">
            <v>0.7218826700033687</v>
          </cell>
          <cell r="V445">
            <v>845</v>
          </cell>
          <cell r="W445">
            <v>0.6884751700818837</v>
          </cell>
        </row>
        <row r="446">
          <cell r="A446" t="str">
            <v>BE322 Arr. Charleroi</v>
          </cell>
          <cell r="B446">
            <v>559</v>
          </cell>
          <cell r="C446">
            <v>2.8540794445011746</v>
          </cell>
          <cell r="D446">
            <v>530</v>
          </cell>
          <cell r="E446">
            <v>3.1035896234701643</v>
          </cell>
          <cell r="F446">
            <v>107</v>
          </cell>
          <cell r="G446">
            <v>3.623433796139519</v>
          </cell>
          <cell r="H446">
            <v>0</v>
          </cell>
          <cell r="I446">
            <v>0</v>
          </cell>
          <cell r="J446">
            <v>1196</v>
          </cell>
          <cell r="K446">
            <v>3.0187536283096494</v>
          </cell>
          <cell r="L446">
            <v>900</v>
          </cell>
          <cell r="M446">
            <v>2.7428989394124104</v>
          </cell>
          <cell r="N446">
            <v>1418</v>
          </cell>
          <cell r="O446">
            <v>3.409719383461178</v>
          </cell>
          <cell r="P446">
            <v>329</v>
          </cell>
          <cell r="Q446">
            <v>3.8078703703703707</v>
          </cell>
          <cell r="R446">
            <v>3</v>
          </cell>
          <cell r="S446">
            <v>3.8461538461538463</v>
          </cell>
          <cell r="T446">
            <v>2650</v>
          </cell>
          <cell r="U446">
            <v>3.188315125848212</v>
          </cell>
          <cell r="V446">
            <v>3846</v>
          </cell>
          <cell r="W446">
            <v>3.133580478266184</v>
          </cell>
        </row>
        <row r="447">
          <cell r="A447" t="str">
            <v>BE323 Arr. Mons</v>
          </cell>
          <cell r="B447">
            <v>321</v>
          </cell>
          <cell r="C447">
            <v>1.6389257633003167</v>
          </cell>
          <cell r="D447">
            <v>300</v>
          </cell>
          <cell r="E447">
            <v>1.756748843473678</v>
          </cell>
          <cell r="F447">
            <v>61</v>
          </cell>
          <cell r="G447">
            <v>2.0656959024720623</v>
          </cell>
          <cell r="H447">
            <v>0</v>
          </cell>
          <cell r="I447">
            <v>0</v>
          </cell>
          <cell r="J447">
            <v>682</v>
          </cell>
          <cell r="K447">
            <v>1.7213962997551677</v>
          </cell>
          <cell r="L447">
            <v>417</v>
          </cell>
          <cell r="M447">
            <v>1.2708765085944167</v>
          </cell>
          <cell r="N447">
            <v>577</v>
          </cell>
          <cell r="O447">
            <v>1.3874528097722847</v>
          </cell>
          <cell r="P447">
            <v>142</v>
          </cell>
          <cell r="Q447">
            <v>1.6435185185185184</v>
          </cell>
          <cell r="R447">
            <v>5</v>
          </cell>
          <cell r="S447">
            <v>6.41025641025641</v>
          </cell>
          <cell r="T447">
            <v>1141</v>
          </cell>
          <cell r="U447">
            <v>1.3727802107897396</v>
          </cell>
          <cell r="V447">
            <v>1823</v>
          </cell>
          <cell r="W447">
            <v>1.4853138876441114</v>
          </cell>
        </row>
        <row r="448">
          <cell r="A448" t="str">
            <v>BE324 Arr. Mouscron</v>
          </cell>
          <cell r="B448">
            <v>139</v>
          </cell>
          <cell r="C448">
            <v>0.7096905953231899</v>
          </cell>
          <cell r="D448">
            <v>175</v>
          </cell>
          <cell r="E448">
            <v>1.024770158692979</v>
          </cell>
          <cell r="F448">
            <v>14</v>
          </cell>
          <cell r="G448">
            <v>0.47409414155096513</v>
          </cell>
          <cell r="H448">
            <v>0</v>
          </cell>
          <cell r="I448">
            <v>0</v>
          </cell>
          <cell r="J448">
            <v>328</v>
          </cell>
          <cell r="K448">
            <v>0.8278856104394358</v>
          </cell>
          <cell r="L448">
            <v>302</v>
          </cell>
          <cell r="M448">
            <v>0.9203949774472755</v>
          </cell>
          <cell r="N448">
            <v>599</v>
          </cell>
          <cell r="O448">
            <v>1.4403539567653354</v>
          </cell>
          <cell r="P448">
            <v>74</v>
          </cell>
          <cell r="Q448">
            <v>0.8564814814814815</v>
          </cell>
          <cell r="R448">
            <v>0</v>
          </cell>
          <cell r="S448">
            <v>0</v>
          </cell>
          <cell r="T448">
            <v>975</v>
          </cell>
          <cell r="U448">
            <v>1.1730593387554742</v>
          </cell>
          <cell r="V448">
            <v>1303</v>
          </cell>
          <cell r="W448">
            <v>1.0616368599014137</v>
          </cell>
        </row>
        <row r="449">
          <cell r="A449" t="str">
            <v>BE325 Arr. Soignies</v>
          </cell>
          <cell r="B449">
            <v>326</v>
          </cell>
          <cell r="C449">
            <v>1.664454201981007</v>
          </cell>
          <cell r="D449">
            <v>216</v>
          </cell>
          <cell r="E449">
            <v>1.264859167301048</v>
          </cell>
          <cell r="F449">
            <v>49</v>
          </cell>
          <cell r="G449">
            <v>1.659329495428378</v>
          </cell>
          <cell r="H449">
            <v>0</v>
          </cell>
          <cell r="I449">
            <v>0</v>
          </cell>
          <cell r="J449">
            <v>591</v>
          </cell>
          <cell r="K449">
            <v>1.4917085236881293</v>
          </cell>
          <cell r="L449">
            <v>365</v>
          </cell>
          <cell r="M449">
            <v>1.1123979032061442</v>
          </cell>
          <cell r="N449">
            <v>484</v>
          </cell>
          <cell r="O449">
            <v>1.1638252338471158</v>
          </cell>
          <cell r="P449">
            <v>122</v>
          </cell>
          <cell r="Q449">
            <v>1.412037037037037</v>
          </cell>
          <cell r="R449">
            <v>1</v>
          </cell>
          <cell r="S449">
            <v>1.282051282051282</v>
          </cell>
          <cell r="T449">
            <v>972</v>
          </cell>
          <cell r="U449">
            <v>1.1694499254054576</v>
          </cell>
          <cell r="V449">
            <v>1563</v>
          </cell>
          <cell r="W449">
            <v>1.2734753737727624</v>
          </cell>
        </row>
        <row r="450">
          <cell r="A450" t="str">
            <v>BE326 Arr. Thuin</v>
          </cell>
          <cell r="B450">
            <v>101</v>
          </cell>
          <cell r="C450">
            <v>0.5156744613499439</v>
          </cell>
          <cell r="D450">
            <v>154</v>
          </cell>
          <cell r="E450">
            <v>0.9017977396498215</v>
          </cell>
          <cell r="F450">
            <v>40</v>
          </cell>
          <cell r="G450">
            <v>1.3545546901456147</v>
          </cell>
          <cell r="H450">
            <v>1</v>
          </cell>
          <cell r="I450">
            <v>33.33333333333333</v>
          </cell>
          <cell r="J450">
            <v>296</v>
          </cell>
          <cell r="K450">
            <v>0.7471162825916857</v>
          </cell>
          <cell r="L450">
            <v>209</v>
          </cell>
          <cell r="M450">
            <v>0.6369620870413264</v>
          </cell>
          <cell r="N450">
            <v>301</v>
          </cell>
          <cell r="O450">
            <v>0.7237838747685575</v>
          </cell>
          <cell r="P450">
            <v>77</v>
          </cell>
          <cell r="Q450">
            <v>0.8912037037037037</v>
          </cell>
          <cell r="R450">
            <v>1</v>
          </cell>
          <cell r="S450">
            <v>1.282051282051282</v>
          </cell>
          <cell r="T450">
            <v>588</v>
          </cell>
          <cell r="U450">
            <v>0.7074450166033014</v>
          </cell>
          <cell r="V450">
            <v>884</v>
          </cell>
          <cell r="W450">
            <v>0.7202509471625861</v>
          </cell>
        </row>
        <row r="451">
          <cell r="A451" t="str">
            <v>BE327 Arr. Tournai</v>
          </cell>
          <cell r="B451">
            <v>326</v>
          </cell>
          <cell r="C451">
            <v>1.664454201981007</v>
          </cell>
          <cell r="D451">
            <v>333</v>
          </cell>
          <cell r="E451">
            <v>1.9499912162557826</v>
          </cell>
          <cell r="F451">
            <v>36</v>
          </cell>
          <cell r="G451">
            <v>1.2190992211310532</v>
          </cell>
          <cell r="H451">
            <v>0</v>
          </cell>
          <cell r="I451">
            <v>0</v>
          </cell>
          <cell r="J451">
            <v>695</v>
          </cell>
          <cell r="K451">
            <v>1.7542088391933164</v>
          </cell>
          <cell r="L451">
            <v>498</v>
          </cell>
          <cell r="M451">
            <v>1.5177374131415333</v>
          </cell>
          <cell r="N451">
            <v>897</v>
          </cell>
          <cell r="O451">
            <v>2.156924038762113</v>
          </cell>
          <cell r="P451">
            <v>144</v>
          </cell>
          <cell r="Q451">
            <v>1.666666666666667</v>
          </cell>
          <cell r="R451">
            <v>3</v>
          </cell>
          <cell r="S451">
            <v>3.8461538461538463</v>
          </cell>
          <cell r="T451">
            <v>1542</v>
          </cell>
          <cell r="U451">
            <v>1.855238461908658</v>
          </cell>
          <cell r="V451">
            <v>2237</v>
          </cell>
          <cell r="W451">
            <v>1.8226259828084899</v>
          </cell>
        </row>
        <row r="452">
          <cell r="A452" t="str">
            <v>BE331 Arr. Huy</v>
          </cell>
          <cell r="B452">
            <v>103</v>
          </cell>
          <cell r="C452">
            <v>0.5258858368222199</v>
          </cell>
          <cell r="D452">
            <v>130</v>
          </cell>
          <cell r="E452">
            <v>0.7612578321719272</v>
          </cell>
          <cell r="F452">
            <v>22</v>
          </cell>
          <cell r="G452">
            <v>0.7450050795800881</v>
          </cell>
          <cell r="H452">
            <v>0</v>
          </cell>
          <cell r="I452">
            <v>0</v>
          </cell>
          <cell r="J452">
            <v>255</v>
          </cell>
          <cell r="K452">
            <v>0.6436305812867564</v>
          </cell>
          <cell r="L452">
            <v>303</v>
          </cell>
          <cell r="M452">
            <v>0.9234426429355115</v>
          </cell>
          <cell r="N452">
            <v>354</v>
          </cell>
          <cell r="O452">
            <v>0.8512275470699978</v>
          </cell>
          <cell r="P452">
            <v>94</v>
          </cell>
          <cell r="Q452">
            <v>1.087962962962963</v>
          </cell>
          <cell r="R452">
            <v>0</v>
          </cell>
          <cell r="S452">
            <v>0</v>
          </cell>
          <cell r="T452">
            <v>751</v>
          </cell>
          <cell r="U452">
            <v>0.9035564752875499</v>
          </cell>
          <cell r="V452">
            <v>1006</v>
          </cell>
          <cell r="W452">
            <v>0.819652095979142</v>
          </cell>
        </row>
        <row r="453">
          <cell r="A453" t="str">
            <v>BE332 Arr. Liège</v>
          </cell>
          <cell r="B453">
            <v>898</v>
          </cell>
          <cell r="C453">
            <v>4.584907587051975</v>
          </cell>
          <cell r="D453">
            <v>750</v>
          </cell>
          <cell r="E453">
            <v>4.391872108684195</v>
          </cell>
          <cell r="F453">
            <v>158</v>
          </cell>
          <cell r="G453">
            <v>5.3504910260751775</v>
          </cell>
          <cell r="H453">
            <v>0</v>
          </cell>
          <cell r="I453">
            <v>0</v>
          </cell>
          <cell r="J453">
            <v>1806</v>
          </cell>
          <cell r="K453">
            <v>4.558418940407381</v>
          </cell>
          <cell r="L453">
            <v>1855</v>
          </cell>
          <cell r="M453">
            <v>5.653419480677801</v>
          </cell>
          <cell r="N453">
            <v>2245</v>
          </cell>
          <cell r="O453">
            <v>5.398321590881766</v>
          </cell>
          <cell r="P453">
            <v>533</v>
          </cell>
          <cell r="Q453">
            <v>6.168981481481482</v>
          </cell>
          <cell r="R453">
            <v>0</v>
          </cell>
          <cell r="S453">
            <v>0</v>
          </cell>
          <cell r="T453">
            <v>4633</v>
          </cell>
          <cell r="U453">
            <v>5.574137350209346</v>
          </cell>
          <cell r="V453">
            <v>6439</v>
          </cell>
          <cell r="W453">
            <v>5.246262272375443</v>
          </cell>
        </row>
        <row r="454">
          <cell r="A454" t="str">
            <v>BE334 Arr. Waremme</v>
          </cell>
          <cell r="B454">
            <v>45</v>
          </cell>
          <cell r="C454">
            <v>0.2297559481262126</v>
          </cell>
          <cell r="D454">
            <v>71</v>
          </cell>
          <cell r="E454">
            <v>0.4157638929554372</v>
          </cell>
          <cell r="F454">
            <v>13</v>
          </cell>
          <cell r="G454">
            <v>0.44023027429732475</v>
          </cell>
          <cell r="H454">
            <v>0</v>
          </cell>
          <cell r="I454">
            <v>0</v>
          </cell>
          <cell r="J454">
            <v>129</v>
          </cell>
          <cell r="K454">
            <v>0.3256013528862415</v>
          </cell>
          <cell r="L454">
            <v>105</v>
          </cell>
          <cell r="M454">
            <v>0.3200048762647812</v>
          </cell>
          <cell r="N454">
            <v>174</v>
          </cell>
          <cell r="O454">
            <v>0.41839998076321927</v>
          </cell>
          <cell r="P454">
            <v>49</v>
          </cell>
          <cell r="Q454">
            <v>0.5671296296296297</v>
          </cell>
          <cell r="R454">
            <v>0</v>
          </cell>
          <cell r="S454">
            <v>0</v>
          </cell>
          <cell r="T454">
            <v>328</v>
          </cell>
          <cell r="U454">
            <v>0.39462919293517496</v>
          </cell>
          <cell r="V454">
            <v>457</v>
          </cell>
          <cell r="W454">
            <v>0.37234692630464006</v>
          </cell>
        </row>
        <row r="455">
          <cell r="A455" t="str">
            <v>BE335 Arr. Verviers - communes francophones</v>
          </cell>
          <cell r="B455">
            <v>227</v>
          </cell>
          <cell r="C455">
            <v>1.158991116103339</v>
          </cell>
          <cell r="D455">
            <v>246</v>
          </cell>
          <cell r="E455">
            <v>1.440534051648416</v>
          </cell>
          <cell r="F455">
            <v>67</v>
          </cell>
          <cell r="G455">
            <v>2.268879105993905</v>
          </cell>
          <cell r="H455">
            <v>0</v>
          </cell>
          <cell r="I455">
            <v>0</v>
          </cell>
          <cell r="J455">
            <v>540</v>
          </cell>
          <cell r="K455">
            <v>1.3629824074307784</v>
          </cell>
          <cell r="L455">
            <v>494</v>
          </cell>
          <cell r="M455">
            <v>1.5055467511885896</v>
          </cell>
          <cell r="N455">
            <v>804</v>
          </cell>
          <cell r="O455">
            <v>1.9332964628369438</v>
          </cell>
          <cell r="P455">
            <v>188</v>
          </cell>
          <cell r="Q455">
            <v>2.175925925925926</v>
          </cell>
          <cell r="R455">
            <v>0</v>
          </cell>
          <cell r="S455">
            <v>0</v>
          </cell>
          <cell r="T455">
            <v>1486</v>
          </cell>
          <cell r="U455">
            <v>1.787862746041677</v>
          </cell>
          <cell r="V455">
            <v>2026</v>
          </cell>
          <cell r="W455">
            <v>1.6507108811667413</v>
          </cell>
        </row>
        <row r="456">
          <cell r="A456" t="str">
            <v>BE336 Bezirk Verviers - Deutschsprachige Gemeinschaft</v>
          </cell>
          <cell r="B456">
            <v>92</v>
          </cell>
          <cell r="C456">
            <v>0.46972327172470135</v>
          </cell>
          <cell r="D456">
            <v>70</v>
          </cell>
          <cell r="E456">
            <v>0.40990806347719155</v>
          </cell>
          <cell r="F456">
            <v>27</v>
          </cell>
          <cell r="G456">
            <v>0.9143244158482898</v>
          </cell>
          <cell r="H456">
            <v>0</v>
          </cell>
          <cell r="I456">
            <v>0</v>
          </cell>
          <cell r="J456">
            <v>189</v>
          </cell>
          <cell r="K456">
            <v>0.4770438426007723</v>
          </cell>
          <cell r="L456">
            <v>288</v>
          </cell>
          <cell r="M456">
            <v>0.8777276606119713</v>
          </cell>
          <cell r="N456">
            <v>394</v>
          </cell>
          <cell r="O456">
            <v>0.9474114506937263</v>
          </cell>
          <cell r="P456">
            <v>96</v>
          </cell>
          <cell r="Q456">
            <v>1.1111111111111112</v>
          </cell>
          <cell r="R456">
            <v>0</v>
          </cell>
          <cell r="S456">
            <v>0</v>
          </cell>
          <cell r="T456">
            <v>778</v>
          </cell>
          <cell r="U456">
            <v>0.9360411954377015</v>
          </cell>
          <cell r="V456">
            <v>967</v>
          </cell>
          <cell r="W456">
            <v>0.7878763188984398</v>
          </cell>
        </row>
        <row r="457">
          <cell r="A457" t="str">
            <v>BE341 Arr. Arlon</v>
          </cell>
          <cell r="B457">
            <v>73</v>
          </cell>
          <cell r="C457">
            <v>0.37271520473807823</v>
          </cell>
          <cell r="D457">
            <v>53</v>
          </cell>
          <cell r="E457">
            <v>0.3103589623470165</v>
          </cell>
          <cell r="F457">
            <v>14</v>
          </cell>
          <cell r="G457">
            <v>0.47409414155096513</v>
          </cell>
          <cell r="H457">
            <v>0</v>
          </cell>
          <cell r="I457">
            <v>0</v>
          </cell>
          <cell r="J457">
            <v>140</v>
          </cell>
          <cell r="K457">
            <v>0.3533658093339055</v>
          </cell>
          <cell r="L457">
            <v>118</v>
          </cell>
          <cell r="M457">
            <v>0.3596245276118493</v>
          </cell>
          <cell r="N457">
            <v>139</v>
          </cell>
          <cell r="O457">
            <v>0.33423906509245677</v>
          </cell>
          <cell r="P457">
            <v>27</v>
          </cell>
          <cell r="Q457">
            <v>0.3125</v>
          </cell>
          <cell r="R457">
            <v>1</v>
          </cell>
          <cell r="S457">
            <v>1.282051282051282</v>
          </cell>
          <cell r="T457">
            <v>285</v>
          </cell>
          <cell r="U457">
            <v>0.34289426825160013</v>
          </cell>
          <cell r="V457">
            <v>425</v>
          </cell>
          <cell r="W457">
            <v>0.34627449382816633</v>
          </cell>
        </row>
        <row r="458">
          <cell r="A458" t="str">
            <v>BE342 Arr. Bastogne</v>
          </cell>
          <cell r="B458">
            <v>50</v>
          </cell>
          <cell r="C458">
            <v>0.2552843868069029</v>
          </cell>
          <cell r="D458">
            <v>42</v>
          </cell>
          <cell r="E458">
            <v>0.2459448380863149</v>
          </cell>
          <cell r="F458">
            <v>5</v>
          </cell>
          <cell r="G458">
            <v>0.16931933626820184</v>
          </cell>
          <cell r="H458">
            <v>0</v>
          </cell>
          <cell r="I458">
            <v>0</v>
          </cell>
          <cell r="J458">
            <v>97</v>
          </cell>
          <cell r="K458">
            <v>0.24483202503849164</v>
          </cell>
          <cell r="L458">
            <v>87</v>
          </cell>
          <cell r="M458">
            <v>0.265146897476533</v>
          </cell>
          <cell r="N458">
            <v>169</v>
          </cell>
          <cell r="O458">
            <v>0.40637699281025325</v>
          </cell>
          <cell r="P458">
            <v>28</v>
          </cell>
          <cell r="Q458">
            <v>0.32407407407407407</v>
          </cell>
          <cell r="R458">
            <v>0</v>
          </cell>
          <cell r="S458">
            <v>0</v>
          </cell>
          <cell r="T458">
            <v>284</v>
          </cell>
          <cell r="U458">
            <v>0.3416911304682612</v>
          </cell>
          <cell r="V458">
            <v>381</v>
          </cell>
          <cell r="W458">
            <v>0.310424899173015</v>
          </cell>
        </row>
        <row r="459">
          <cell r="A459" t="str">
            <v>BE343 Arr. Marche-en-Famenne</v>
          </cell>
          <cell r="B459">
            <v>69</v>
          </cell>
          <cell r="C459">
            <v>0.352292453793526</v>
          </cell>
          <cell r="D459">
            <v>96</v>
          </cell>
          <cell r="E459">
            <v>0.562159629911577</v>
          </cell>
          <cell r="F459">
            <v>17</v>
          </cell>
          <cell r="G459">
            <v>0.5756857433118863</v>
          </cell>
          <cell r="H459">
            <v>0</v>
          </cell>
          <cell r="I459">
            <v>0</v>
          </cell>
          <cell r="J459">
            <v>182</v>
          </cell>
          <cell r="K459">
            <v>0.45937555213407705</v>
          </cell>
          <cell r="L459">
            <v>183</v>
          </cell>
          <cell r="M459">
            <v>0.55772278434719</v>
          </cell>
          <cell r="N459">
            <v>269</v>
          </cell>
          <cell r="O459">
            <v>0.6468367518695746</v>
          </cell>
          <cell r="P459">
            <v>49</v>
          </cell>
          <cell r="Q459">
            <v>0.5671296296296297</v>
          </cell>
          <cell r="R459">
            <v>1</v>
          </cell>
          <cell r="S459">
            <v>1.282051282051282</v>
          </cell>
          <cell r="T459">
            <v>502</v>
          </cell>
          <cell r="U459">
            <v>0.603975167236152</v>
          </cell>
          <cell r="V459">
            <v>684</v>
          </cell>
          <cell r="W459">
            <v>0.5572982441846254</v>
          </cell>
        </row>
        <row r="460">
          <cell r="A460" t="str">
            <v>BE344 Arr. Neufchâteau</v>
          </cell>
          <cell r="B460">
            <v>56</v>
          </cell>
          <cell r="C460">
            <v>0.28591851322373124</v>
          </cell>
          <cell r="D460">
            <v>67</v>
          </cell>
          <cell r="E460">
            <v>0.3923405750424548</v>
          </cell>
          <cell r="F460">
            <v>14</v>
          </cell>
          <cell r="G460">
            <v>0.47409414155096513</v>
          </cell>
          <cell r="H460">
            <v>0</v>
          </cell>
          <cell r="I460">
            <v>0</v>
          </cell>
          <cell r="J460">
            <v>137</v>
          </cell>
          <cell r="K460">
            <v>0.3457936848481789</v>
          </cell>
          <cell r="L460">
            <v>121</v>
          </cell>
          <cell r="M460">
            <v>0.3687675240765574</v>
          </cell>
          <cell r="N460">
            <v>173</v>
          </cell>
          <cell r="O460">
            <v>0.4159953831726261</v>
          </cell>
          <cell r="P460">
            <v>44</v>
          </cell>
          <cell r="Q460">
            <v>0.5092592592592593</v>
          </cell>
          <cell r="R460">
            <v>0</v>
          </cell>
          <cell r="S460">
            <v>0</v>
          </cell>
          <cell r="T460">
            <v>338</v>
          </cell>
          <cell r="U460">
            <v>0.4066605707685645</v>
          </cell>
          <cell r="V460">
            <v>475</v>
          </cell>
          <cell r="W460">
            <v>0.38701266957265656</v>
          </cell>
        </row>
        <row r="461">
          <cell r="A461" t="str">
            <v>BE345 Arr. Virton</v>
          </cell>
          <cell r="B461">
            <v>24</v>
          </cell>
          <cell r="C461">
            <v>0.12253650566731338</v>
          </cell>
          <cell r="D461">
            <v>46</v>
          </cell>
          <cell r="E461">
            <v>0.2693681559992973</v>
          </cell>
          <cell r="F461">
            <v>5</v>
          </cell>
          <cell r="G461">
            <v>0.16931933626820184</v>
          </cell>
          <cell r="H461">
            <v>0</v>
          </cell>
          <cell r="I461">
            <v>0</v>
          </cell>
          <cell r="J461">
            <v>75</v>
          </cell>
          <cell r="K461">
            <v>0.18930311214316364</v>
          </cell>
          <cell r="L461">
            <v>80</v>
          </cell>
          <cell r="M461">
            <v>0.24381323905888092</v>
          </cell>
          <cell r="N461">
            <v>121</v>
          </cell>
          <cell r="O461">
            <v>0.29095630846177895</v>
          </cell>
          <cell r="P461">
            <v>28</v>
          </cell>
          <cell r="Q461">
            <v>0.32407407407407407</v>
          </cell>
          <cell r="R461">
            <v>1</v>
          </cell>
          <cell r="S461">
            <v>1.282051282051282</v>
          </cell>
          <cell r="T461">
            <v>230</v>
          </cell>
          <cell r="U461">
            <v>0.276721690167958</v>
          </cell>
          <cell r="V461">
            <v>305</v>
          </cell>
          <cell r="W461">
            <v>0.24850287204139002</v>
          </cell>
        </row>
        <row r="462">
          <cell r="A462" t="str">
            <v>BE351 Arr. Dinant</v>
          </cell>
          <cell r="B462">
            <v>301</v>
          </cell>
          <cell r="C462">
            <v>1.5368120085775552</v>
          </cell>
          <cell r="D462">
            <v>209</v>
          </cell>
          <cell r="E462">
            <v>1.223868360953329</v>
          </cell>
          <cell r="F462">
            <v>28</v>
          </cell>
          <cell r="G462">
            <v>0.9481882831019303</v>
          </cell>
          <cell r="H462">
            <v>0</v>
          </cell>
          <cell r="I462">
            <v>0</v>
          </cell>
          <cell r="J462">
            <v>538</v>
          </cell>
          <cell r="K462">
            <v>1.3579343244402937</v>
          </cell>
          <cell r="L462">
            <v>232</v>
          </cell>
          <cell r="M462">
            <v>0.7070583932707547</v>
          </cell>
          <cell r="N462">
            <v>316</v>
          </cell>
          <cell r="O462">
            <v>0.7598528386274556</v>
          </cell>
          <cell r="P462">
            <v>72</v>
          </cell>
          <cell r="Q462">
            <v>0.8333333333333335</v>
          </cell>
          <cell r="R462">
            <v>0</v>
          </cell>
          <cell r="S462">
            <v>0</v>
          </cell>
          <cell r="T462">
            <v>620</v>
          </cell>
          <cell r="U462">
            <v>0.7459454256701477</v>
          </cell>
          <cell r="V462">
            <v>1158</v>
          </cell>
          <cell r="W462">
            <v>0.9434961502423921</v>
          </cell>
        </row>
        <row r="463">
          <cell r="A463" t="str">
            <v>BE352 Arr. Namur</v>
          </cell>
          <cell r="B463">
            <v>527</v>
          </cell>
          <cell r="C463">
            <v>2.690697436944757</v>
          </cell>
          <cell r="D463">
            <v>560</v>
          </cell>
          <cell r="E463">
            <v>3.2792645078175324</v>
          </cell>
          <cell r="F463">
            <v>100</v>
          </cell>
          <cell r="G463">
            <v>3.3863867253640363</v>
          </cell>
          <cell r="H463">
            <v>1</v>
          </cell>
          <cell r="I463">
            <v>33.33333333333333</v>
          </cell>
          <cell r="J463">
            <v>1188</v>
          </cell>
          <cell r="K463">
            <v>2.9985612963477113</v>
          </cell>
          <cell r="L463">
            <v>633</v>
          </cell>
          <cell r="M463">
            <v>1.929172254053395</v>
          </cell>
          <cell r="N463">
            <v>1038</v>
          </cell>
          <cell r="O463">
            <v>2.4959722990357562</v>
          </cell>
          <cell r="P463">
            <v>215</v>
          </cell>
          <cell r="Q463">
            <v>2.488425925925926</v>
          </cell>
          <cell r="R463">
            <v>3</v>
          </cell>
          <cell r="S463">
            <v>3.8461538461538463</v>
          </cell>
          <cell r="T463">
            <v>1889</v>
          </cell>
          <cell r="U463">
            <v>2.272727272727273</v>
          </cell>
          <cell r="V463">
            <v>3077</v>
          </cell>
          <cell r="W463">
            <v>2.5070273353159247</v>
          </cell>
        </row>
        <row r="464">
          <cell r="A464" t="str">
            <v>BE353 Arr. Philippeville</v>
          </cell>
          <cell r="B464">
            <v>45</v>
          </cell>
          <cell r="C464">
            <v>0.2297559481262126</v>
          </cell>
          <cell r="D464">
            <v>78</v>
          </cell>
          <cell r="E464">
            <v>0.45675469930315626</v>
          </cell>
          <cell r="F464">
            <v>19</v>
          </cell>
          <cell r="G464">
            <v>0.6434134778191669</v>
          </cell>
          <cell r="H464">
            <v>0</v>
          </cell>
          <cell r="I464">
            <v>0</v>
          </cell>
          <cell r="J464">
            <v>142</v>
          </cell>
          <cell r="K464">
            <v>0.3584138923243898</v>
          </cell>
          <cell r="L464">
            <v>73</v>
          </cell>
          <cell r="M464">
            <v>0.2224795806412288</v>
          </cell>
          <cell r="N464">
            <v>169</v>
          </cell>
          <cell r="O464">
            <v>0.40637699281025325</v>
          </cell>
          <cell r="P464">
            <v>25</v>
          </cell>
          <cell r="Q464">
            <v>0.28935185185185186</v>
          </cell>
          <cell r="R464">
            <v>0</v>
          </cell>
          <cell r="S464">
            <v>0</v>
          </cell>
          <cell r="T464">
            <v>267</v>
          </cell>
          <cell r="U464">
            <v>0.3212377881514991</v>
          </cell>
          <cell r="V464">
            <v>409</v>
          </cell>
          <cell r="W464">
            <v>0.3332382775899296</v>
          </cell>
        </row>
        <row r="465">
          <cell r="A465" t="str">
            <v>Inconnus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1</v>
          </cell>
          <cell r="M465">
            <v>0.003047665488236011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1</v>
          </cell>
          <cell r="U465">
            <v>0.001203137783338948</v>
          </cell>
          <cell r="V465">
            <v>1</v>
          </cell>
          <cell r="W465">
            <v>0.0008147635148898031</v>
          </cell>
        </row>
        <row r="466">
          <cell r="A466" t="str">
            <v>Total</v>
          </cell>
          <cell r="B466">
            <v>19586</v>
          </cell>
          <cell r="C466">
            <v>100</v>
          </cell>
          <cell r="D466">
            <v>17077</v>
          </cell>
          <cell r="E466">
            <v>100</v>
          </cell>
          <cell r="F466">
            <v>2953</v>
          </cell>
          <cell r="G466">
            <v>100</v>
          </cell>
          <cell r="H466">
            <v>3</v>
          </cell>
          <cell r="I466">
            <v>100</v>
          </cell>
          <cell r="J466">
            <v>39619</v>
          </cell>
          <cell r="K466">
            <v>100</v>
          </cell>
          <cell r="L466">
            <v>32812</v>
          </cell>
          <cell r="M466">
            <v>100</v>
          </cell>
          <cell r="N466">
            <v>41587</v>
          </cell>
          <cell r="O466">
            <v>100</v>
          </cell>
          <cell r="P466">
            <v>8640</v>
          </cell>
          <cell r="Q466">
            <v>100</v>
          </cell>
          <cell r="R466">
            <v>78</v>
          </cell>
          <cell r="S466">
            <v>100</v>
          </cell>
          <cell r="T466">
            <v>83116</v>
          </cell>
          <cell r="U466">
            <v>100</v>
          </cell>
          <cell r="V466">
            <v>122735</v>
          </cell>
          <cell r="W466">
            <v>100</v>
          </cell>
        </row>
        <row r="469">
          <cell r="A469" t="str">
            <v>15.2.4.  Arbeidsplaatsongevallen volgens administratief arrondissement van de plaats van het ongeval : verdeling volgens leeftijdscategorie - 2018</v>
          </cell>
        </row>
        <row r="470">
          <cell r="B470" t="str">
            <v>15-19 ans</v>
          </cell>
          <cell r="D470" t="str">
            <v>20-29 ans</v>
          </cell>
          <cell r="F470" t="str">
            <v>30-39 ans</v>
          </cell>
          <cell r="H470" t="str">
            <v>40-49 ans</v>
          </cell>
          <cell r="J470" t="str">
            <v>50-59 ans</v>
          </cell>
          <cell r="L470" t="str">
            <v>60 ans et plus</v>
          </cell>
          <cell r="N470" t="str">
            <v>Total</v>
          </cell>
        </row>
        <row r="471">
          <cell r="A471" t="str">
            <v>inconnus</v>
          </cell>
          <cell r="B471">
            <v>24</v>
          </cell>
          <cell r="C471">
            <v>0.6507592190889371</v>
          </cell>
          <cell r="D471">
            <v>87</v>
          </cell>
          <cell r="E471">
            <v>0.24876341442249283</v>
          </cell>
          <cell r="F471">
            <v>58</v>
          </cell>
          <cell r="G471">
            <v>0.1864891804122054</v>
          </cell>
          <cell r="H471">
            <v>84</v>
          </cell>
          <cell r="I471">
            <v>0.3043037240979568</v>
          </cell>
          <cell r="J471">
            <v>74</v>
          </cell>
          <cell r="K471">
            <v>0.32325703302463743</v>
          </cell>
          <cell r="L471">
            <v>11</v>
          </cell>
          <cell r="M471">
            <v>0.38207711010767625</v>
          </cell>
          <cell r="N471">
            <v>338</v>
          </cell>
          <cell r="O471">
            <v>0.2745753045178637</v>
          </cell>
        </row>
        <row r="472">
          <cell r="A472" t="str">
            <v>13 En bateau</v>
          </cell>
          <cell r="B472">
            <v>0</v>
          </cell>
          <cell r="C472">
            <v>0</v>
          </cell>
          <cell r="D472">
            <v>11</v>
          </cell>
          <cell r="E472">
            <v>0.031818576263342106</v>
          </cell>
          <cell r="F472">
            <v>12</v>
          </cell>
          <cell r="G472">
            <v>0.03858396836114594</v>
          </cell>
          <cell r="H472">
            <v>10</v>
          </cell>
          <cell r="I472">
            <v>0.036226633821185336</v>
          </cell>
          <cell r="J472">
            <v>9</v>
          </cell>
          <cell r="K472">
            <v>0.039315044557050496</v>
          </cell>
          <cell r="L472">
            <v>2</v>
          </cell>
          <cell r="M472">
            <v>0.06946856547412296</v>
          </cell>
          <cell r="N472">
            <v>44</v>
          </cell>
          <cell r="O472">
            <v>0.03584959465515134</v>
          </cell>
        </row>
        <row r="473">
          <cell r="A473" t="str">
            <v>14 Etranger</v>
          </cell>
          <cell r="B473">
            <v>10</v>
          </cell>
          <cell r="C473">
            <v>0.27114967462039047</v>
          </cell>
          <cell r="D473">
            <v>354</v>
          </cell>
          <cell r="E473">
            <v>1.0239796361111915</v>
          </cell>
          <cell r="F473">
            <v>335</v>
          </cell>
          <cell r="G473">
            <v>1.0771357834153243</v>
          </cell>
          <cell r="H473">
            <v>313</v>
          </cell>
          <cell r="I473">
            <v>1.133893638603101</v>
          </cell>
          <cell r="J473">
            <v>303</v>
          </cell>
          <cell r="K473">
            <v>1.3236065000873665</v>
          </cell>
          <cell r="L473">
            <v>48</v>
          </cell>
          <cell r="M473">
            <v>1.667245571378951</v>
          </cell>
          <cell r="N473">
            <v>1363</v>
          </cell>
          <cell r="O473">
            <v>1.110522670794802</v>
          </cell>
        </row>
        <row r="474">
          <cell r="A474" t="str">
            <v>BE100 Arr. de Bruxelles-Capitale / Arr. van Brussel-Hoofdstad</v>
          </cell>
          <cell r="B474">
            <v>198</v>
          </cell>
          <cell r="C474">
            <v>5.368763557483731</v>
          </cell>
          <cell r="D474">
            <v>2851</v>
          </cell>
          <cell r="E474">
            <v>8.24679644788985</v>
          </cell>
          <cell r="F474">
            <v>2917</v>
          </cell>
          <cell r="G474">
            <v>9.379119642455226</v>
          </cell>
          <cell r="H474">
            <v>2680</v>
          </cell>
          <cell r="I474">
            <v>9.70873786407767</v>
          </cell>
          <cell r="J474">
            <v>2057</v>
          </cell>
          <cell r="K474">
            <v>8.985671850428096</v>
          </cell>
          <cell r="L474">
            <v>317</v>
          </cell>
          <cell r="M474">
            <v>11.010767627648487</v>
          </cell>
          <cell r="N474">
            <v>11020</v>
          </cell>
          <cell r="O474">
            <v>8.978693934085632</v>
          </cell>
        </row>
        <row r="475">
          <cell r="A475" t="str">
            <v>BE211 Arr. Antwerpen</v>
          </cell>
          <cell r="B475">
            <v>339</v>
          </cell>
          <cell r="C475">
            <v>9.191973969631237</v>
          </cell>
          <cell r="D475">
            <v>3500</v>
          </cell>
          <cell r="E475">
            <v>10.124092447427033</v>
          </cell>
          <cell r="F475">
            <v>2830</v>
          </cell>
          <cell r="G475">
            <v>9.099385871836919</v>
          </cell>
          <cell r="H475">
            <v>2506</v>
          </cell>
          <cell r="I475">
            <v>9.078394435589045</v>
          </cell>
          <cell r="J475">
            <v>2348</v>
          </cell>
          <cell r="K475">
            <v>10.256858291106063</v>
          </cell>
          <cell r="L475">
            <v>334</v>
          </cell>
          <cell r="M475">
            <v>11.601250434178532</v>
          </cell>
          <cell r="N475">
            <v>11857</v>
          </cell>
          <cell r="O475">
            <v>9.660650996048396</v>
          </cell>
        </row>
        <row r="476">
          <cell r="A476" t="str">
            <v>BE212 Arr. Mechelen</v>
          </cell>
          <cell r="B476">
            <v>150</v>
          </cell>
          <cell r="C476">
            <v>4.0672451193058565</v>
          </cell>
          <cell r="D476">
            <v>1296</v>
          </cell>
          <cell r="E476">
            <v>3.7488068033901247</v>
          </cell>
          <cell r="F476">
            <v>1086</v>
          </cell>
          <cell r="G476">
            <v>3.4918491366837077</v>
          </cell>
          <cell r="H476">
            <v>987</v>
          </cell>
          <cell r="I476">
            <v>3.575568758150992</v>
          </cell>
          <cell r="J476">
            <v>922</v>
          </cell>
          <cell r="K476">
            <v>4.027607897955618</v>
          </cell>
          <cell r="L476">
            <v>106</v>
          </cell>
          <cell r="M476">
            <v>3.6818339701285168</v>
          </cell>
          <cell r="N476">
            <v>4547</v>
          </cell>
          <cell r="O476">
            <v>3.704729702203936</v>
          </cell>
        </row>
        <row r="477">
          <cell r="A477" t="str">
            <v>BE213 Arr. Turnhout </v>
          </cell>
          <cell r="B477">
            <v>199</v>
          </cell>
          <cell r="C477">
            <v>5.395878524945769</v>
          </cell>
          <cell r="D477">
            <v>1464</v>
          </cell>
          <cell r="E477">
            <v>4.234763240866622</v>
          </cell>
          <cell r="F477">
            <v>1316</v>
          </cell>
          <cell r="G477">
            <v>4.231375196939005</v>
          </cell>
          <cell r="H477">
            <v>1118</v>
          </cell>
          <cell r="I477">
            <v>4.050137661208521</v>
          </cell>
          <cell r="J477">
            <v>1080</v>
          </cell>
          <cell r="K477">
            <v>4.71780534684606</v>
          </cell>
          <cell r="L477">
            <v>114</v>
          </cell>
          <cell r="M477">
            <v>3.9597082320250094</v>
          </cell>
          <cell r="N477">
            <v>5291</v>
          </cell>
          <cell r="O477">
            <v>4.310913757281949</v>
          </cell>
        </row>
        <row r="478">
          <cell r="A478" t="str">
            <v>BE221 Arr. Hasselt </v>
          </cell>
          <cell r="B478">
            <v>163</v>
          </cell>
          <cell r="C478">
            <v>4.419739696312364</v>
          </cell>
          <cell r="D478">
            <v>1490</v>
          </cell>
          <cell r="E478">
            <v>4.309970784761795</v>
          </cell>
          <cell r="F478">
            <v>1268</v>
          </cell>
          <cell r="G478">
            <v>4.0770393234944216</v>
          </cell>
          <cell r="H478">
            <v>1063</v>
          </cell>
          <cell r="I478">
            <v>3.850891175192001</v>
          </cell>
          <cell r="J478">
            <v>938</v>
          </cell>
          <cell r="K478">
            <v>4.097501310501485</v>
          </cell>
          <cell r="L478">
            <v>117</v>
          </cell>
          <cell r="M478">
            <v>4.063911080236194</v>
          </cell>
          <cell r="N478">
            <v>5039</v>
          </cell>
          <cell r="O478">
            <v>4.105593351529718</v>
          </cell>
        </row>
        <row r="479">
          <cell r="A479" t="str">
            <v>BE222 Arr. Maaseik </v>
          </cell>
          <cell r="B479">
            <v>80</v>
          </cell>
          <cell r="C479">
            <v>2.1691973969631237</v>
          </cell>
          <cell r="D479">
            <v>736</v>
          </cell>
          <cell r="E479">
            <v>2.128952011801799</v>
          </cell>
          <cell r="F479">
            <v>648</v>
          </cell>
          <cell r="G479">
            <v>2.083534291501881</v>
          </cell>
          <cell r="H479">
            <v>570</v>
          </cell>
          <cell r="I479">
            <v>2.064918127807564</v>
          </cell>
          <cell r="J479">
            <v>518</v>
          </cell>
          <cell r="K479">
            <v>2.2627992311724623</v>
          </cell>
          <cell r="L479">
            <v>43</v>
          </cell>
          <cell r="M479">
            <v>1.4935741576936437</v>
          </cell>
          <cell r="N479">
            <v>2595</v>
          </cell>
          <cell r="O479">
            <v>2.114311321139039</v>
          </cell>
        </row>
        <row r="480">
          <cell r="A480" t="str">
            <v>BE223 Arr. Tongeren </v>
          </cell>
          <cell r="B480">
            <v>34</v>
          </cell>
          <cell r="C480">
            <v>0.9219088937093275</v>
          </cell>
          <cell r="D480">
            <v>320</v>
          </cell>
          <cell r="E480">
            <v>0.9256313094790432</v>
          </cell>
          <cell r="F480">
            <v>355</v>
          </cell>
          <cell r="G480">
            <v>1.1414423973505676</v>
          </cell>
          <cell r="H480">
            <v>331</v>
          </cell>
          <cell r="I480">
            <v>1.1991015794812347</v>
          </cell>
          <cell r="J480">
            <v>279</v>
          </cell>
          <cell r="K480">
            <v>1.2187663812685654</v>
          </cell>
          <cell r="L480">
            <v>45</v>
          </cell>
          <cell r="M480">
            <v>1.5630427231677666</v>
          </cell>
          <cell r="N480">
            <v>1364</v>
          </cell>
          <cell r="O480">
            <v>1.1113374343096916</v>
          </cell>
        </row>
        <row r="481">
          <cell r="A481" t="str">
            <v>BE231 Arr. Aalst </v>
          </cell>
          <cell r="B481">
            <v>83</v>
          </cell>
          <cell r="C481">
            <v>2.2505422993492408</v>
          </cell>
          <cell r="D481">
            <v>694</v>
          </cell>
          <cell r="E481">
            <v>2.007462902432675</v>
          </cell>
          <cell r="F481">
            <v>537</v>
          </cell>
          <cell r="G481">
            <v>1.726632584161281</v>
          </cell>
          <cell r="H481">
            <v>554</v>
          </cell>
          <cell r="I481">
            <v>2.0069555136936676</v>
          </cell>
          <cell r="J481">
            <v>406</v>
          </cell>
          <cell r="K481">
            <v>1.773545343351389</v>
          </cell>
          <cell r="L481">
            <v>54</v>
          </cell>
          <cell r="M481">
            <v>1.87565126780132</v>
          </cell>
          <cell r="N481">
            <v>2328</v>
          </cell>
          <cell r="O481">
            <v>1.896769462663462</v>
          </cell>
        </row>
        <row r="482">
          <cell r="A482" t="str">
            <v>BE232 Arr. Dendermonde </v>
          </cell>
          <cell r="B482">
            <v>81</v>
          </cell>
          <cell r="C482">
            <v>2.1963123644251628</v>
          </cell>
          <cell r="D482">
            <v>512</v>
          </cell>
          <cell r="E482">
            <v>1.4810100951664689</v>
          </cell>
          <cell r="F482">
            <v>407</v>
          </cell>
          <cell r="G482">
            <v>1.3086395935822</v>
          </cell>
          <cell r="H482">
            <v>391</v>
          </cell>
          <cell r="I482">
            <v>1.4164613824083465</v>
          </cell>
          <cell r="J482">
            <v>346</v>
          </cell>
          <cell r="K482">
            <v>1.5114450463043858</v>
          </cell>
          <cell r="L482">
            <v>47</v>
          </cell>
          <cell r="M482">
            <v>1.6325112886418895</v>
          </cell>
          <cell r="N482">
            <v>1784</v>
          </cell>
          <cell r="O482">
            <v>1.453538110563409</v>
          </cell>
        </row>
        <row r="483">
          <cell r="A483" t="str">
            <v>BE233 Arr. Eeklo</v>
          </cell>
          <cell r="B483">
            <v>45</v>
          </cell>
          <cell r="C483">
            <v>1.2201735357917571</v>
          </cell>
          <cell r="D483">
            <v>266</v>
          </cell>
          <cell r="E483">
            <v>0.7694310260044546</v>
          </cell>
          <cell r="F483">
            <v>202</v>
          </cell>
          <cell r="G483">
            <v>0.6494968007459567</v>
          </cell>
          <cell r="H483">
            <v>195</v>
          </cell>
          <cell r="I483">
            <v>0.7064193595131141</v>
          </cell>
          <cell r="J483">
            <v>163</v>
          </cell>
          <cell r="K483">
            <v>0.7120391403110259</v>
          </cell>
          <cell r="L483">
            <v>8</v>
          </cell>
          <cell r="M483">
            <v>0.27787426189649184</v>
          </cell>
          <cell r="N483">
            <v>879</v>
          </cell>
          <cell r="O483">
            <v>0.7161771295881372</v>
          </cell>
        </row>
        <row r="484">
          <cell r="A484" t="str">
            <v>BE234 Arr. Gent</v>
          </cell>
          <cell r="B484">
            <v>223</v>
          </cell>
          <cell r="C484">
            <v>6.046637744034707</v>
          </cell>
          <cell r="D484">
            <v>2223</v>
          </cell>
          <cell r="E484">
            <v>6.430245003037227</v>
          </cell>
          <cell r="F484">
            <v>1785</v>
          </cell>
          <cell r="G484">
            <v>5.739365293720459</v>
          </cell>
          <cell r="H484">
            <v>1544</v>
          </cell>
          <cell r="I484">
            <v>5.593392261991015</v>
          </cell>
          <cell r="J484">
            <v>1293</v>
          </cell>
          <cell r="K484">
            <v>5.648261401362921</v>
          </cell>
          <cell r="L484">
            <v>156</v>
          </cell>
          <cell r="M484">
            <v>5.418548106981591</v>
          </cell>
          <cell r="N484">
            <v>7224</v>
          </cell>
          <cell r="O484">
            <v>5.885851631563939</v>
          </cell>
        </row>
        <row r="485">
          <cell r="A485" t="str">
            <v>BE235 Arr. Oudenaarde</v>
          </cell>
          <cell r="B485">
            <v>43</v>
          </cell>
          <cell r="C485">
            <v>1.165943600867679</v>
          </cell>
          <cell r="D485">
            <v>416</v>
          </cell>
          <cell r="E485">
            <v>1.2033207023227561</v>
          </cell>
          <cell r="F485">
            <v>335</v>
          </cell>
          <cell r="G485">
            <v>1.0771357834153243</v>
          </cell>
          <cell r="H485">
            <v>396</v>
          </cell>
          <cell r="I485">
            <v>1.4345746993189392</v>
          </cell>
          <cell r="J485">
            <v>321</v>
          </cell>
          <cell r="K485">
            <v>1.4022365892014677</v>
          </cell>
          <cell r="L485">
            <v>24</v>
          </cell>
          <cell r="M485">
            <v>0.8336227856894755</v>
          </cell>
          <cell r="N485">
            <v>1535</v>
          </cell>
          <cell r="O485">
            <v>1.250661995355848</v>
          </cell>
        </row>
        <row r="486">
          <cell r="A486" t="str">
            <v>BE236 Arr. Sint-Niklaas</v>
          </cell>
          <cell r="B486">
            <v>97</v>
          </cell>
          <cell r="C486">
            <v>2.6301518438177873</v>
          </cell>
          <cell r="D486">
            <v>898</v>
          </cell>
          <cell r="E486">
            <v>2.597552862225564</v>
          </cell>
          <cell r="F486">
            <v>873</v>
          </cell>
          <cell r="G486">
            <v>2.806983698273368</v>
          </cell>
          <cell r="H486">
            <v>807</v>
          </cell>
          <cell r="I486">
            <v>2.9234893493696563</v>
          </cell>
          <cell r="J486">
            <v>611</v>
          </cell>
          <cell r="K486">
            <v>2.669054691595317</v>
          </cell>
          <cell r="L486">
            <v>67</v>
          </cell>
          <cell r="M486">
            <v>2.327196943383119</v>
          </cell>
          <cell r="N486">
            <v>3353</v>
          </cell>
          <cell r="O486">
            <v>2.73190206542551</v>
          </cell>
        </row>
        <row r="487">
          <cell r="A487" t="str">
            <v>BE241 Arr. Halle-Vilvoorde</v>
          </cell>
          <cell r="B487">
            <v>169</v>
          </cell>
          <cell r="C487">
            <v>4.582429501084598</v>
          </cell>
          <cell r="D487">
            <v>1729</v>
          </cell>
          <cell r="E487">
            <v>5.001301669028955</v>
          </cell>
          <cell r="F487">
            <v>1625</v>
          </cell>
          <cell r="G487">
            <v>5.2249123822385135</v>
          </cell>
          <cell r="H487">
            <v>1465</v>
          </cell>
          <cell r="I487">
            <v>5.307201854803652</v>
          </cell>
          <cell r="J487">
            <v>1172</v>
          </cell>
          <cell r="K487">
            <v>5.119692468984798</v>
          </cell>
          <cell r="L487">
            <v>154</v>
          </cell>
          <cell r="M487">
            <v>5.349079541507468</v>
          </cell>
          <cell r="N487">
            <v>6314</v>
          </cell>
          <cell r="O487">
            <v>5.144416833014216</v>
          </cell>
        </row>
        <row r="488">
          <cell r="A488" t="str">
            <v>BE242 Arr. Leuven</v>
          </cell>
          <cell r="B488">
            <v>116</v>
          </cell>
          <cell r="C488">
            <v>3.14533622559653</v>
          </cell>
          <cell r="D488">
            <v>1306</v>
          </cell>
          <cell r="E488">
            <v>3.7777327818113444</v>
          </cell>
          <cell r="F488">
            <v>1003</v>
          </cell>
          <cell r="G488">
            <v>3.2249766888524483</v>
          </cell>
          <cell r="H488">
            <v>908</v>
          </cell>
          <cell r="I488">
            <v>3.289378350963629</v>
          </cell>
          <cell r="J488">
            <v>794</v>
          </cell>
          <cell r="K488">
            <v>3.4684605975886775</v>
          </cell>
          <cell r="L488">
            <v>106</v>
          </cell>
          <cell r="M488">
            <v>3.6818339701285168</v>
          </cell>
          <cell r="N488">
            <v>4233</v>
          </cell>
          <cell r="O488">
            <v>3.4488939585285374</v>
          </cell>
        </row>
        <row r="489">
          <cell r="A489" t="str">
            <v>BE251 Arr. Brugge</v>
          </cell>
          <cell r="B489">
            <v>132</v>
          </cell>
          <cell r="C489">
            <v>3.5791757049891544</v>
          </cell>
          <cell r="D489">
            <v>1058</v>
          </cell>
          <cell r="E489">
            <v>3.0603685169650863</v>
          </cell>
          <cell r="F489">
            <v>902</v>
          </cell>
          <cell r="G489">
            <v>2.90022828847947</v>
          </cell>
          <cell r="H489">
            <v>827</v>
          </cell>
          <cell r="I489">
            <v>2.995942617012027</v>
          </cell>
          <cell r="J489">
            <v>725</v>
          </cell>
          <cell r="K489">
            <v>3.1670452559846236</v>
          </cell>
          <cell r="L489">
            <v>85</v>
          </cell>
          <cell r="M489">
            <v>2.952414032650226</v>
          </cell>
          <cell r="N489">
            <v>3729</v>
          </cell>
          <cell r="O489">
            <v>3.0382531470240766</v>
          </cell>
        </row>
        <row r="490">
          <cell r="A490" t="str">
            <v>BE252 Arr. Diksmuide</v>
          </cell>
          <cell r="B490">
            <v>25</v>
          </cell>
          <cell r="C490">
            <v>0.6778741865509762</v>
          </cell>
          <cell r="D490">
            <v>182</v>
          </cell>
          <cell r="E490">
            <v>0.5264528072662058</v>
          </cell>
          <cell r="F490">
            <v>141</v>
          </cell>
          <cell r="G490">
            <v>0.4533616282434648</v>
          </cell>
          <cell r="H490">
            <v>127</v>
          </cell>
          <cell r="I490">
            <v>0.46007824952905374</v>
          </cell>
          <cell r="J490">
            <v>115</v>
          </cell>
          <cell r="K490">
            <v>0.5023589026734231</v>
          </cell>
          <cell r="L490">
            <v>7</v>
          </cell>
          <cell r="M490">
            <v>0.24313997915943034</v>
          </cell>
          <cell r="N490">
            <v>597</v>
          </cell>
          <cell r="O490">
            <v>0.4864138183892125</v>
          </cell>
        </row>
        <row r="491">
          <cell r="A491" t="str">
            <v>BE253 Arr. Ieper</v>
          </cell>
          <cell r="B491">
            <v>62</v>
          </cell>
          <cell r="C491">
            <v>1.6811279826464207</v>
          </cell>
          <cell r="D491">
            <v>539</v>
          </cell>
          <cell r="E491">
            <v>1.5591102369037635</v>
          </cell>
          <cell r="F491">
            <v>461</v>
          </cell>
          <cell r="G491">
            <v>1.4822674512073568</v>
          </cell>
          <cell r="H491">
            <v>420</v>
          </cell>
          <cell r="I491">
            <v>1.521518620489784</v>
          </cell>
          <cell r="J491">
            <v>312</v>
          </cell>
          <cell r="K491">
            <v>1.3629215446444176</v>
          </cell>
          <cell r="L491">
            <v>27</v>
          </cell>
          <cell r="M491">
            <v>0.93782563390066</v>
          </cell>
          <cell r="N491">
            <v>1821</v>
          </cell>
          <cell r="O491">
            <v>1.483684360614332</v>
          </cell>
        </row>
        <row r="492">
          <cell r="A492" t="str">
            <v>BE254 Arr. Kortrijk</v>
          </cell>
          <cell r="B492">
            <v>182</v>
          </cell>
          <cell r="C492">
            <v>4.934924078091106</v>
          </cell>
          <cell r="D492">
            <v>1338</v>
          </cell>
          <cell r="E492">
            <v>3.870295912759249</v>
          </cell>
          <cell r="F492">
            <v>1183</v>
          </cell>
          <cell r="G492">
            <v>3.8037362142696374</v>
          </cell>
          <cell r="H492">
            <v>1070</v>
          </cell>
          <cell r="I492">
            <v>3.876249818866831</v>
          </cell>
          <cell r="J492">
            <v>961</v>
          </cell>
          <cell r="K492">
            <v>4.19797309103617</v>
          </cell>
          <cell r="L492">
            <v>86</v>
          </cell>
          <cell r="M492">
            <v>2.9871483153872873</v>
          </cell>
          <cell r="N492">
            <v>4820</v>
          </cell>
          <cell r="O492">
            <v>3.927160141768852</v>
          </cell>
        </row>
        <row r="493">
          <cell r="A493" t="str">
            <v>BE255 Arr. Oostende</v>
          </cell>
          <cell r="B493">
            <v>55</v>
          </cell>
          <cell r="C493">
            <v>1.4913232104121477</v>
          </cell>
          <cell r="D493">
            <v>472</v>
          </cell>
          <cell r="E493">
            <v>1.3653061814815886</v>
          </cell>
          <cell r="F493">
            <v>360</v>
          </cell>
          <cell r="G493">
            <v>1.1575190508343782</v>
          </cell>
          <cell r="H493">
            <v>327</v>
          </cell>
          <cell r="I493">
            <v>1.1846109259527604</v>
          </cell>
          <cell r="J493">
            <v>265</v>
          </cell>
          <cell r="K493">
            <v>1.1576096452909312</v>
          </cell>
          <cell r="L493">
            <v>39</v>
          </cell>
          <cell r="M493">
            <v>1.3546370267453978</v>
          </cell>
          <cell r="N493">
            <v>1518</v>
          </cell>
          <cell r="O493">
            <v>1.2368110156027214</v>
          </cell>
        </row>
        <row r="494">
          <cell r="A494" t="str">
            <v>BE256 Arr. Roeselare</v>
          </cell>
          <cell r="B494">
            <v>85</v>
          </cell>
          <cell r="C494">
            <v>2.304772234273319</v>
          </cell>
          <cell r="D494">
            <v>796</v>
          </cell>
          <cell r="E494">
            <v>2.30250788232912</v>
          </cell>
          <cell r="F494">
            <v>739</v>
          </cell>
          <cell r="G494">
            <v>2.376129384907238</v>
          </cell>
          <cell r="H494">
            <v>617</v>
          </cell>
          <cell r="I494">
            <v>2.2351833067671354</v>
          </cell>
          <cell r="J494">
            <v>548</v>
          </cell>
          <cell r="K494">
            <v>2.3938493796959635</v>
          </cell>
          <cell r="L494">
            <v>67</v>
          </cell>
          <cell r="M494">
            <v>2.327196943383119</v>
          </cell>
          <cell r="N494">
            <v>2852</v>
          </cell>
          <cell r="O494">
            <v>2.323705544465719</v>
          </cell>
        </row>
        <row r="495">
          <cell r="A495" t="str">
            <v>BE257 Arr. Tielt</v>
          </cell>
          <cell r="B495">
            <v>50</v>
          </cell>
          <cell r="C495">
            <v>1.3557483731019524</v>
          </cell>
          <cell r="D495">
            <v>479</v>
          </cell>
          <cell r="E495">
            <v>1.3855543663764427</v>
          </cell>
          <cell r="F495">
            <v>443</v>
          </cell>
          <cell r="G495">
            <v>1.4243914986656379</v>
          </cell>
          <cell r="H495">
            <v>463</v>
          </cell>
          <cell r="I495">
            <v>1.677293145920881</v>
          </cell>
          <cell r="J495">
            <v>371</v>
          </cell>
          <cell r="K495">
            <v>1.6206535034073035</v>
          </cell>
          <cell r="L495">
            <v>25</v>
          </cell>
          <cell r="M495">
            <v>0.868357068426537</v>
          </cell>
          <cell r="N495">
            <v>1831</v>
          </cell>
          <cell r="O495">
            <v>1.4918319957632298</v>
          </cell>
        </row>
        <row r="496">
          <cell r="A496" t="str">
            <v>BE258 Arr. Veurne</v>
          </cell>
          <cell r="B496">
            <v>25</v>
          </cell>
          <cell r="C496">
            <v>0.6778741865509762</v>
          </cell>
          <cell r="D496">
            <v>249</v>
          </cell>
          <cell r="E496">
            <v>0.7202568626883806</v>
          </cell>
          <cell r="F496">
            <v>184</v>
          </cell>
          <cell r="G496">
            <v>0.5916208482042379</v>
          </cell>
          <cell r="H496">
            <v>164</v>
          </cell>
          <cell r="I496">
            <v>0.5941167946674395</v>
          </cell>
          <cell r="J496">
            <v>138</v>
          </cell>
          <cell r="K496">
            <v>0.6028306832081076</v>
          </cell>
          <cell r="L496">
            <v>32</v>
          </cell>
          <cell r="M496">
            <v>1.1114970475859673</v>
          </cell>
          <cell r="N496">
            <v>792</v>
          </cell>
          <cell r="O496">
            <v>0.6452927037927242</v>
          </cell>
        </row>
        <row r="497">
          <cell r="A497" t="str">
            <v>BE310 Arr. Nivelles</v>
          </cell>
          <cell r="B497">
            <v>82</v>
          </cell>
          <cell r="C497">
            <v>2.2234273318872018</v>
          </cell>
          <cell r="D497">
            <v>937</v>
          </cell>
          <cell r="E497">
            <v>2.710364178068323</v>
          </cell>
          <cell r="F497">
            <v>891</v>
          </cell>
          <cell r="G497">
            <v>2.8648596508150863</v>
          </cell>
          <cell r="H497">
            <v>779</v>
          </cell>
          <cell r="I497">
            <v>2.8220547746703373</v>
          </cell>
          <cell r="J497">
            <v>576</v>
          </cell>
          <cell r="K497">
            <v>2.5161628516512318</v>
          </cell>
          <cell r="L497">
            <v>92</v>
          </cell>
          <cell r="M497">
            <v>3.195554011809656</v>
          </cell>
          <cell r="N497">
            <v>3357</v>
          </cell>
          <cell r="O497">
            <v>2.735161119485069</v>
          </cell>
        </row>
        <row r="498">
          <cell r="A498" t="str">
            <v>BE321 Arr. Ath</v>
          </cell>
          <cell r="B498">
            <v>28</v>
          </cell>
          <cell r="C498">
            <v>0.7592190889370933</v>
          </cell>
          <cell r="D498">
            <v>272</v>
          </cell>
          <cell r="E498">
            <v>0.7867866130571867</v>
          </cell>
          <cell r="F498">
            <v>204</v>
          </cell>
          <cell r="G498">
            <v>0.655927462139481</v>
          </cell>
          <cell r="H498">
            <v>206</v>
          </cell>
          <cell r="I498">
            <v>0.7462686567164178</v>
          </cell>
          <cell r="J498">
            <v>126</v>
          </cell>
          <cell r="K498">
            <v>0.550410623798707</v>
          </cell>
          <cell r="L498">
            <v>9</v>
          </cell>
          <cell r="M498">
            <v>0.3126085446335533</v>
          </cell>
          <cell r="N498">
            <v>845</v>
          </cell>
          <cell r="O498">
            <v>0.6884751700818837</v>
          </cell>
        </row>
        <row r="499">
          <cell r="A499" t="str">
            <v>BE322 Arr. Charleroi</v>
          </cell>
          <cell r="B499">
            <v>100</v>
          </cell>
          <cell r="C499">
            <v>2.711496746203905</v>
          </cell>
          <cell r="D499">
            <v>1036</v>
          </cell>
          <cell r="E499">
            <v>2.996731364438402</v>
          </cell>
          <cell r="F499">
            <v>1024</v>
          </cell>
          <cell r="G499">
            <v>3.292498633484454</v>
          </cell>
          <cell r="H499">
            <v>922</v>
          </cell>
          <cell r="I499">
            <v>3.3400956383132883</v>
          </cell>
          <cell r="J499">
            <v>701</v>
          </cell>
          <cell r="K499">
            <v>3.0622051371658223</v>
          </cell>
          <cell r="L499">
            <v>63</v>
          </cell>
          <cell r="M499">
            <v>2.188259812434873</v>
          </cell>
          <cell r="N499">
            <v>3846</v>
          </cell>
          <cell r="O499">
            <v>3.133580478266184</v>
          </cell>
        </row>
        <row r="500">
          <cell r="A500" t="str">
            <v>BE323 Arr. Mons</v>
          </cell>
          <cell r="B500">
            <v>35</v>
          </cell>
          <cell r="C500">
            <v>0.9490238611713666</v>
          </cell>
          <cell r="D500">
            <v>467</v>
          </cell>
          <cell r="E500">
            <v>1.3508431922709783</v>
          </cell>
          <cell r="F500">
            <v>523</v>
          </cell>
          <cell r="G500">
            <v>1.6816179544066108</v>
          </cell>
          <cell r="H500">
            <v>425</v>
          </cell>
          <cell r="I500">
            <v>1.5396319374003768</v>
          </cell>
          <cell r="J500">
            <v>333</v>
          </cell>
          <cell r="K500">
            <v>1.4546566486108685</v>
          </cell>
          <cell r="L500">
            <v>40</v>
          </cell>
          <cell r="M500">
            <v>1.3893713094824591</v>
          </cell>
          <cell r="N500">
            <v>1823</v>
          </cell>
          <cell r="O500">
            <v>1.4853138876441114</v>
          </cell>
        </row>
        <row r="501">
          <cell r="A501" t="str">
            <v>BE324 Arr. Mouscron</v>
          </cell>
          <cell r="B501">
            <v>47</v>
          </cell>
          <cell r="C501">
            <v>1.2744034707158352</v>
          </cell>
          <cell r="D501">
            <v>344</v>
          </cell>
          <cell r="E501">
            <v>0.9950536576899713</v>
          </cell>
          <cell r="F501">
            <v>414</v>
          </cell>
          <cell r="G501">
            <v>1.331146908459535</v>
          </cell>
          <cell r="H501">
            <v>318</v>
          </cell>
          <cell r="I501">
            <v>1.1520069555136938</v>
          </cell>
          <cell r="J501">
            <v>166</v>
          </cell>
          <cell r="K501">
            <v>0.7251441551633758</v>
          </cell>
          <cell r="L501">
            <v>14</v>
          </cell>
          <cell r="M501">
            <v>0.48627995831886067</v>
          </cell>
          <cell r="N501">
            <v>1303</v>
          </cell>
          <cell r="O501">
            <v>1.0616368599014137</v>
          </cell>
        </row>
        <row r="502">
          <cell r="A502" t="str">
            <v>BE325 Arr. Soignies</v>
          </cell>
          <cell r="B502">
            <v>42</v>
          </cell>
          <cell r="C502">
            <v>1.13882863340564</v>
          </cell>
          <cell r="D502">
            <v>395</v>
          </cell>
          <cell r="E502">
            <v>1.142576147638194</v>
          </cell>
          <cell r="F502">
            <v>401</v>
          </cell>
          <cell r="G502">
            <v>1.289347609401627</v>
          </cell>
          <cell r="H502">
            <v>405</v>
          </cell>
          <cell r="I502">
            <v>1.467178669758006</v>
          </cell>
          <cell r="J502">
            <v>286</v>
          </cell>
          <cell r="K502">
            <v>1.2493447492573826</v>
          </cell>
          <cell r="L502">
            <v>34</v>
          </cell>
          <cell r="M502">
            <v>1.1809656130600903</v>
          </cell>
          <cell r="N502">
            <v>1563</v>
          </cell>
          <cell r="O502">
            <v>1.2734753737727624</v>
          </cell>
        </row>
        <row r="503">
          <cell r="A503" t="str">
            <v>BE326 Arr. Thuin</v>
          </cell>
          <cell r="B503">
            <v>39</v>
          </cell>
          <cell r="C503">
            <v>1.0574837310195226</v>
          </cell>
          <cell r="D503">
            <v>218</v>
          </cell>
          <cell r="E503">
            <v>0.6305863295825981</v>
          </cell>
          <cell r="F503">
            <v>251</v>
          </cell>
          <cell r="G503">
            <v>0.8070480048873027</v>
          </cell>
          <cell r="H503">
            <v>206</v>
          </cell>
          <cell r="I503">
            <v>0.7462686567164178</v>
          </cell>
          <cell r="J503">
            <v>151</v>
          </cell>
          <cell r="K503">
            <v>0.6596190809016249</v>
          </cell>
          <cell r="L503">
            <v>19</v>
          </cell>
          <cell r="M503">
            <v>0.6599513720041681</v>
          </cell>
          <cell r="N503">
            <v>884</v>
          </cell>
          <cell r="O503">
            <v>0.7202509471625861</v>
          </cell>
        </row>
        <row r="504">
          <cell r="A504" t="str">
            <v>BE327 Arr. Tournai</v>
          </cell>
          <cell r="B504">
            <v>50</v>
          </cell>
          <cell r="C504">
            <v>1.3557483731019524</v>
          </cell>
          <cell r="D504">
            <v>688</v>
          </cell>
          <cell r="E504">
            <v>1.9901073153799427</v>
          </cell>
          <cell r="F504">
            <v>607</v>
          </cell>
          <cell r="G504">
            <v>1.9517057329346321</v>
          </cell>
          <cell r="H504">
            <v>515</v>
          </cell>
          <cell r="I504">
            <v>1.8656716417910446</v>
          </cell>
          <cell r="J504">
            <v>339</v>
          </cell>
          <cell r="K504">
            <v>1.4808666783155688</v>
          </cell>
          <cell r="L504">
            <v>38</v>
          </cell>
          <cell r="M504">
            <v>1.3199027440083362</v>
          </cell>
          <cell r="N504">
            <v>2237</v>
          </cell>
          <cell r="O504">
            <v>1.8226259828084899</v>
          </cell>
        </row>
        <row r="505">
          <cell r="A505" t="str">
            <v>BE331 Arr. Huy</v>
          </cell>
          <cell r="B505">
            <v>38</v>
          </cell>
          <cell r="C505">
            <v>1.0303687635574839</v>
          </cell>
          <cell r="D505">
            <v>290</v>
          </cell>
          <cell r="E505">
            <v>0.8388533742153829</v>
          </cell>
          <cell r="F505">
            <v>274</v>
          </cell>
          <cell r="G505">
            <v>0.8810006109128323</v>
          </cell>
          <cell r="H505">
            <v>228</v>
          </cell>
          <cell r="I505">
            <v>0.8259672511230256</v>
          </cell>
          <cell r="J505">
            <v>155</v>
          </cell>
          <cell r="K505">
            <v>0.6770924340380919</v>
          </cell>
          <cell r="L505">
            <v>21</v>
          </cell>
          <cell r="M505">
            <v>0.729419937478291</v>
          </cell>
          <cell r="N505">
            <v>1006</v>
          </cell>
          <cell r="O505">
            <v>0.819652095979142</v>
          </cell>
        </row>
        <row r="506">
          <cell r="A506" t="str">
            <v>BE332 Arr. Liège</v>
          </cell>
          <cell r="B506">
            <v>150</v>
          </cell>
          <cell r="C506">
            <v>4.0672451193058565</v>
          </cell>
          <cell r="D506">
            <v>1754</v>
          </cell>
          <cell r="E506">
            <v>5.073616615082005</v>
          </cell>
          <cell r="F506">
            <v>1772</v>
          </cell>
          <cell r="G506">
            <v>5.697565994662551</v>
          </cell>
          <cell r="H506">
            <v>1392</v>
          </cell>
          <cell r="I506">
            <v>5.042747427908998</v>
          </cell>
          <cell r="J506">
            <v>1195</v>
          </cell>
          <cell r="K506">
            <v>5.220164249519482</v>
          </cell>
          <cell r="L506">
            <v>176</v>
          </cell>
          <cell r="M506">
            <v>6.11323376172282</v>
          </cell>
          <cell r="N506">
            <v>6439</v>
          </cell>
          <cell r="O506">
            <v>5.246262272375443</v>
          </cell>
        </row>
        <row r="507">
          <cell r="A507" t="str">
            <v>BE334 Arr. Waremme</v>
          </cell>
          <cell r="B507">
            <v>17</v>
          </cell>
          <cell r="C507">
            <v>0.46095444685466375</v>
          </cell>
          <cell r="D507">
            <v>132</v>
          </cell>
          <cell r="E507">
            <v>0.38182291516010525</v>
          </cell>
          <cell r="F507">
            <v>125</v>
          </cell>
          <cell r="G507">
            <v>0.40191633709527025</v>
          </cell>
          <cell r="H507">
            <v>101</v>
          </cell>
          <cell r="I507">
            <v>0.36588900159397186</v>
          </cell>
          <cell r="J507">
            <v>77</v>
          </cell>
          <cell r="K507">
            <v>0.3363620478769876</v>
          </cell>
          <cell r="L507">
            <v>5</v>
          </cell>
          <cell r="M507">
            <v>0.1736714136853074</v>
          </cell>
          <cell r="N507">
            <v>457</v>
          </cell>
          <cell r="O507">
            <v>0.37234692630464006</v>
          </cell>
        </row>
        <row r="508">
          <cell r="A508" t="str">
            <v>BE335 Arr. Verviers - communes francophones</v>
          </cell>
          <cell r="B508">
            <v>90</v>
          </cell>
          <cell r="C508">
            <v>2.4403470715835143</v>
          </cell>
          <cell r="D508">
            <v>517</v>
          </cell>
          <cell r="E508">
            <v>1.4954730843770792</v>
          </cell>
          <cell r="F508">
            <v>552</v>
          </cell>
          <cell r="G508">
            <v>1.7748625446127135</v>
          </cell>
          <cell r="H508">
            <v>445</v>
          </cell>
          <cell r="I508">
            <v>1.6120852050427472</v>
          </cell>
          <cell r="J508">
            <v>367</v>
          </cell>
          <cell r="K508">
            <v>1.603180150270837</v>
          </cell>
          <cell r="L508">
            <v>55</v>
          </cell>
          <cell r="M508">
            <v>1.9103855505383813</v>
          </cell>
          <cell r="N508">
            <v>2026</v>
          </cell>
          <cell r="O508">
            <v>1.6507108811667413</v>
          </cell>
        </row>
        <row r="509">
          <cell r="A509" t="str">
            <v>BE336 Bezirk Verviers - Deutschsprachige Gemeinschaft</v>
          </cell>
          <cell r="B509">
            <v>51</v>
          </cell>
          <cell r="C509">
            <v>1.3828633405639914</v>
          </cell>
          <cell r="D509">
            <v>277</v>
          </cell>
          <cell r="E509">
            <v>0.8012496022677966</v>
          </cell>
          <cell r="F509">
            <v>225</v>
          </cell>
          <cell r="G509">
            <v>0.7234494067714864</v>
          </cell>
          <cell r="H509">
            <v>209</v>
          </cell>
          <cell r="I509">
            <v>0.7571366468627736</v>
          </cell>
          <cell r="J509">
            <v>185</v>
          </cell>
          <cell r="K509">
            <v>0.8081425825615937</v>
          </cell>
          <cell r="L509">
            <v>20</v>
          </cell>
          <cell r="M509">
            <v>0.6946856547412296</v>
          </cell>
          <cell r="N509">
            <v>967</v>
          </cell>
          <cell r="O509">
            <v>0.7878763188984398</v>
          </cell>
        </row>
        <row r="510">
          <cell r="A510" t="str">
            <v>BE341 Arr. Arlon</v>
          </cell>
          <cell r="B510">
            <v>18</v>
          </cell>
          <cell r="C510">
            <v>0.4880694143167028</v>
          </cell>
          <cell r="D510">
            <v>131</v>
          </cell>
          <cell r="E510">
            <v>0.3789303173179832</v>
          </cell>
          <cell r="F510">
            <v>115</v>
          </cell>
          <cell r="G510">
            <v>0.3697630301276486</v>
          </cell>
          <cell r="H510">
            <v>84</v>
          </cell>
          <cell r="I510">
            <v>0.3043037240979568</v>
          </cell>
          <cell r="J510">
            <v>65</v>
          </cell>
          <cell r="K510">
            <v>0.2839419884675869</v>
          </cell>
          <cell r="L510">
            <v>12</v>
          </cell>
          <cell r="M510">
            <v>0.4168113928447377</v>
          </cell>
          <cell r="N510">
            <v>425</v>
          </cell>
          <cell r="O510">
            <v>0.34627449382816633</v>
          </cell>
        </row>
        <row r="511">
          <cell r="A511" t="str">
            <v>BE342 Arr. Bastogne</v>
          </cell>
          <cell r="B511">
            <v>26</v>
          </cell>
          <cell r="C511">
            <v>0.704989154013015</v>
          </cell>
          <cell r="D511">
            <v>102</v>
          </cell>
          <cell r="E511">
            <v>0.295044979896445</v>
          </cell>
          <cell r="F511">
            <v>102</v>
          </cell>
          <cell r="G511">
            <v>0.3279637310697405</v>
          </cell>
          <cell r="H511">
            <v>81</v>
          </cell>
          <cell r="I511">
            <v>0.2934357339516012</v>
          </cell>
          <cell r="J511">
            <v>60</v>
          </cell>
          <cell r="K511">
            <v>0.2621002970470033</v>
          </cell>
          <cell r="L511">
            <v>10</v>
          </cell>
          <cell r="M511">
            <v>0.3473428273706148</v>
          </cell>
          <cell r="N511">
            <v>381</v>
          </cell>
          <cell r="O511">
            <v>0.310424899173015</v>
          </cell>
        </row>
        <row r="512">
          <cell r="A512" t="str">
            <v>BE343 Arr. Marche-en-Famenne</v>
          </cell>
          <cell r="B512">
            <v>31</v>
          </cell>
          <cell r="C512">
            <v>0.8405639913232104</v>
          </cell>
          <cell r="D512">
            <v>220</v>
          </cell>
          <cell r="E512">
            <v>0.6363715252668422</v>
          </cell>
          <cell r="F512">
            <v>181</v>
          </cell>
          <cell r="G512">
            <v>0.5819748561139513</v>
          </cell>
          <cell r="H512">
            <v>144</v>
          </cell>
          <cell r="I512">
            <v>0.5216635270250688</v>
          </cell>
          <cell r="J512">
            <v>99</v>
          </cell>
          <cell r="K512">
            <v>0.4324654901275554</v>
          </cell>
          <cell r="L512">
            <v>9</v>
          </cell>
          <cell r="M512">
            <v>0.3126085446335533</v>
          </cell>
          <cell r="N512">
            <v>684</v>
          </cell>
          <cell r="O512">
            <v>0.5572982441846254</v>
          </cell>
        </row>
        <row r="513">
          <cell r="A513" t="str">
            <v>BE344 Arr. Neufchâteau</v>
          </cell>
          <cell r="B513">
            <v>28</v>
          </cell>
          <cell r="C513">
            <v>0.7592190889370933</v>
          </cell>
          <cell r="D513">
            <v>128</v>
          </cell>
          <cell r="E513">
            <v>0.3702525237916172</v>
          </cell>
          <cell r="F513">
            <v>124</v>
          </cell>
          <cell r="G513">
            <v>0.39870100639850814</v>
          </cell>
          <cell r="H513">
            <v>112</v>
          </cell>
          <cell r="I513">
            <v>0.40573829879727574</v>
          </cell>
          <cell r="J513">
            <v>74</v>
          </cell>
          <cell r="K513">
            <v>0.32325703302463743</v>
          </cell>
          <cell r="L513">
            <v>9</v>
          </cell>
          <cell r="M513">
            <v>0.3126085446335533</v>
          </cell>
          <cell r="N513">
            <v>475</v>
          </cell>
          <cell r="O513">
            <v>0.38701266957265656</v>
          </cell>
        </row>
        <row r="514">
          <cell r="A514" t="str">
            <v>BE345 Arr. Virton</v>
          </cell>
          <cell r="B514">
            <v>18</v>
          </cell>
          <cell r="C514">
            <v>0.4880694143167028</v>
          </cell>
          <cell r="D514">
            <v>78</v>
          </cell>
          <cell r="E514">
            <v>0.22562263168551677</v>
          </cell>
          <cell r="F514">
            <v>81</v>
          </cell>
          <cell r="G514">
            <v>0.26044178643773513</v>
          </cell>
          <cell r="H514">
            <v>64</v>
          </cell>
          <cell r="I514">
            <v>0.23185045645558616</v>
          </cell>
          <cell r="J514">
            <v>53</v>
          </cell>
          <cell r="K514">
            <v>0.23152192905818628</v>
          </cell>
          <cell r="L514">
            <v>11</v>
          </cell>
          <cell r="M514">
            <v>0.38207711010767625</v>
          </cell>
          <cell r="N514">
            <v>305</v>
          </cell>
          <cell r="O514">
            <v>0.24850287204139002</v>
          </cell>
        </row>
        <row r="515">
          <cell r="A515" t="str">
            <v>BE351 Arr. Dinant</v>
          </cell>
          <cell r="B515">
            <v>34</v>
          </cell>
          <cell r="C515">
            <v>0.9219088937093275</v>
          </cell>
          <cell r="D515">
            <v>345</v>
          </cell>
          <cell r="E515">
            <v>0.9979462555320933</v>
          </cell>
          <cell r="F515">
            <v>312</v>
          </cell>
          <cell r="G515">
            <v>1.0031831773897946</v>
          </cell>
          <cell r="H515">
            <v>217</v>
          </cell>
          <cell r="I515">
            <v>0.7861179539197216</v>
          </cell>
          <cell r="J515">
            <v>218</v>
          </cell>
          <cell r="K515">
            <v>0.9522977459374453</v>
          </cell>
          <cell r="L515">
            <v>32</v>
          </cell>
          <cell r="M515">
            <v>1.1114970475859673</v>
          </cell>
          <cell r="N515">
            <v>1158</v>
          </cell>
          <cell r="O515">
            <v>0.9434961502423921</v>
          </cell>
        </row>
        <row r="516">
          <cell r="A516" t="str">
            <v>BE352 Arr. Namur</v>
          </cell>
          <cell r="B516">
            <v>77</v>
          </cell>
          <cell r="C516">
            <v>2.0878524945770067</v>
          </cell>
          <cell r="D516">
            <v>863</v>
          </cell>
          <cell r="E516">
            <v>2.4963119377512943</v>
          </cell>
          <cell r="F516">
            <v>810</v>
          </cell>
          <cell r="G516">
            <v>2.6044178643773512</v>
          </cell>
          <cell r="H516">
            <v>707</v>
          </cell>
          <cell r="I516">
            <v>2.561223011157803</v>
          </cell>
          <cell r="J516">
            <v>540</v>
          </cell>
          <cell r="K516">
            <v>2.35890267342303</v>
          </cell>
          <cell r="L516">
            <v>80</v>
          </cell>
          <cell r="M516">
            <v>2.7787426189649183</v>
          </cell>
          <cell r="N516">
            <v>3077</v>
          </cell>
          <cell r="O516">
            <v>2.5070273353159247</v>
          </cell>
        </row>
        <row r="517">
          <cell r="A517" t="str">
            <v>BE353 Arr. Philippeville</v>
          </cell>
          <cell r="B517">
            <v>17</v>
          </cell>
          <cell r="C517">
            <v>0.46095444685466375</v>
          </cell>
          <cell r="D517">
            <v>111</v>
          </cell>
          <cell r="E517">
            <v>0.32107836047554306</v>
          </cell>
          <cell r="F517">
            <v>108</v>
          </cell>
          <cell r="G517">
            <v>0.3472557152503135</v>
          </cell>
          <cell r="H517">
            <v>107</v>
          </cell>
          <cell r="I517">
            <v>0.3876249818866831</v>
          </cell>
          <cell r="J517">
            <v>57</v>
          </cell>
          <cell r="K517">
            <v>0.24899528219465314</v>
          </cell>
          <cell r="L517">
            <v>9</v>
          </cell>
          <cell r="M517">
            <v>0.3126085446335533</v>
          </cell>
          <cell r="N517">
            <v>409</v>
          </cell>
          <cell r="O517">
            <v>0.3332382775899296</v>
          </cell>
        </row>
        <row r="518">
          <cell r="A518" t="str">
            <v>Inconnus</v>
          </cell>
          <cell r="B518">
            <v>0</v>
          </cell>
          <cell r="C518">
            <v>0</v>
          </cell>
          <cell r="D518">
            <v>1</v>
          </cell>
          <cell r="E518">
            <v>0.0028925978421220095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1</v>
          </cell>
          <cell r="O518">
            <v>0.0008147635148898031</v>
          </cell>
        </row>
        <row r="519">
          <cell r="A519" t="str">
            <v>Total</v>
          </cell>
          <cell r="B519">
            <v>3688</v>
          </cell>
          <cell r="C519">
            <v>100</v>
          </cell>
          <cell r="D519">
            <v>34571</v>
          </cell>
          <cell r="E519">
            <v>100</v>
          </cell>
          <cell r="F519">
            <v>31101</v>
          </cell>
          <cell r="G519">
            <v>100</v>
          </cell>
          <cell r="H519">
            <v>27604</v>
          </cell>
          <cell r="I519">
            <v>100</v>
          </cell>
          <cell r="J519">
            <v>22892</v>
          </cell>
          <cell r="K519">
            <v>100</v>
          </cell>
          <cell r="L519">
            <v>2879</v>
          </cell>
          <cell r="M519">
            <v>100</v>
          </cell>
          <cell r="N519">
            <v>122735</v>
          </cell>
          <cell r="O519">
            <v>100</v>
          </cell>
        </row>
        <row r="522">
          <cell r="A522" t="str">
            <v>15.2.5.  Arbeidsplaatsongevallen volgens administratief arrondissement van de plaats van het ongeval  : verdeling volgens duur van de tijdelijke ongeschiktheid - 2018</v>
          </cell>
        </row>
        <row r="523">
          <cell r="B523" t="str">
            <v>a-ITT 0 jour</v>
          </cell>
          <cell r="D523" t="str">
            <v>b-ITT 1 à 3 jours</v>
          </cell>
          <cell r="F523" t="str">
            <v>c-ITT 4 à 7 jours</v>
          </cell>
          <cell r="H523" t="str">
            <v>d-ITT 8 à 15 jours</v>
          </cell>
          <cell r="J523" t="str">
            <v>e-ITT 16 à 30 jours</v>
          </cell>
          <cell r="L523" t="str">
            <v>f-ITT 1 à 3 mois</v>
          </cell>
          <cell r="N523" t="str">
            <v>g-ITT 4 à 6 mois</v>
          </cell>
          <cell r="P523" t="str">
            <v>h-ITT &gt; 6 mois</v>
          </cell>
          <cell r="R523" t="str">
            <v>Inconnu</v>
          </cell>
          <cell r="T523" t="str">
            <v>Total</v>
          </cell>
        </row>
        <row r="524">
          <cell r="A524" t="str">
            <v>Inconnus</v>
          </cell>
          <cell r="B524">
            <v>194</v>
          </cell>
          <cell r="C524">
            <v>0.3568655005362228</v>
          </cell>
          <cell r="D524">
            <v>22</v>
          </cell>
          <cell r="E524">
            <v>0.1572889111317652</v>
          </cell>
          <cell r="F524">
            <v>33</v>
          </cell>
          <cell r="G524">
            <v>0.24175824175824176</v>
          </cell>
          <cell r="H524">
            <v>35</v>
          </cell>
          <cell r="I524">
            <v>0.2411132543400386</v>
          </cell>
          <cell r="J524">
            <v>13</v>
          </cell>
          <cell r="K524">
            <v>0.1358979719841104</v>
          </cell>
          <cell r="L524">
            <v>30</v>
          </cell>
          <cell r="M524">
            <v>0.2496671105193076</v>
          </cell>
          <cell r="N524">
            <v>7</v>
          </cell>
          <cell r="O524">
            <v>0.1999428734647244</v>
          </cell>
          <cell r="P524">
            <v>4</v>
          </cell>
          <cell r="Q524">
            <v>0.2826855123674912</v>
          </cell>
          <cell r="R524">
            <v>0</v>
          </cell>
          <cell r="S524">
            <v>0</v>
          </cell>
          <cell r="T524">
            <v>338</v>
          </cell>
          <cell r="U524">
            <v>0.2745753045178637</v>
          </cell>
        </row>
        <row r="525">
          <cell r="A525" t="str">
            <v>13 En bateau</v>
          </cell>
          <cell r="B525">
            <v>26</v>
          </cell>
          <cell r="C525">
            <v>0.04807514514995747</v>
          </cell>
          <cell r="D525">
            <v>0</v>
          </cell>
          <cell r="E525">
            <v>0</v>
          </cell>
          <cell r="F525">
            <v>1</v>
          </cell>
          <cell r="G525">
            <v>0.007326007326007325</v>
          </cell>
          <cell r="H525">
            <v>1</v>
          </cell>
          <cell r="I525">
            <v>0.006888950124001103</v>
          </cell>
          <cell r="J525">
            <v>4</v>
          </cell>
          <cell r="K525">
            <v>0.0418147606104955</v>
          </cell>
          <cell r="L525">
            <v>10</v>
          </cell>
          <cell r="M525">
            <v>0.08322237017310252</v>
          </cell>
          <cell r="N525">
            <v>2</v>
          </cell>
          <cell r="O525">
            <v>0.057126535275635534</v>
          </cell>
          <cell r="P525">
            <v>1</v>
          </cell>
          <cell r="Q525">
            <v>0.0706713780918728</v>
          </cell>
          <cell r="R525">
            <v>0</v>
          </cell>
          <cell r="S525">
            <v>0</v>
          </cell>
          <cell r="T525">
            <v>44</v>
          </cell>
          <cell r="U525">
            <v>0.03584959465515134</v>
          </cell>
        </row>
        <row r="526">
          <cell r="A526" t="str">
            <v>14 Etranger</v>
          </cell>
          <cell r="B526">
            <v>638</v>
          </cell>
          <cell r="C526">
            <v>1.1796901002181872</v>
          </cell>
          <cell r="D526">
            <v>81</v>
          </cell>
          <cell r="E526">
            <v>0.5791091728033173</v>
          </cell>
          <cell r="F526">
            <v>121</v>
          </cell>
          <cell r="G526">
            <v>0.8864468864468865</v>
          </cell>
          <cell r="H526">
            <v>153</v>
          </cell>
          <cell r="I526">
            <v>1.0540093689721686</v>
          </cell>
          <cell r="J526">
            <v>131</v>
          </cell>
          <cell r="K526">
            <v>1.3694334099937278</v>
          </cell>
          <cell r="L526">
            <v>169</v>
          </cell>
          <cell r="M526">
            <v>1.4064580559254327</v>
          </cell>
          <cell r="N526">
            <v>44</v>
          </cell>
          <cell r="O526">
            <v>1.2567837760639817</v>
          </cell>
          <cell r="P526">
            <v>26</v>
          </cell>
          <cell r="Q526">
            <v>1.8374558303886925</v>
          </cell>
          <cell r="R526">
            <v>0</v>
          </cell>
          <cell r="S526">
            <v>0</v>
          </cell>
          <cell r="T526">
            <v>1363</v>
          </cell>
          <cell r="U526">
            <v>1.110522670794802</v>
          </cell>
        </row>
        <row r="527">
          <cell r="A527" t="str">
            <v>BE100 Arr. de Bruxelles-Capitale / Arr. van Brussel-Hoofdstad</v>
          </cell>
          <cell r="B527">
            <v>5226</v>
          </cell>
          <cell r="C527">
            <v>9.663104175141452</v>
          </cell>
          <cell r="D527">
            <v>1181</v>
          </cell>
          <cell r="E527">
            <v>8.443554729391579</v>
          </cell>
          <cell r="F527">
            <v>1116</v>
          </cell>
          <cell r="G527">
            <v>8.175824175824175</v>
          </cell>
          <cell r="H527">
            <v>1213</v>
          </cell>
          <cell r="I527">
            <v>8.356296500413336</v>
          </cell>
          <cell r="J527">
            <v>799</v>
          </cell>
          <cell r="K527">
            <v>8.352498431946477</v>
          </cell>
          <cell r="L527">
            <v>987</v>
          </cell>
          <cell r="M527">
            <v>8.214047936085219</v>
          </cell>
          <cell r="N527">
            <v>357</v>
          </cell>
          <cell r="O527">
            <v>10.197086546700943</v>
          </cell>
          <cell r="P527">
            <v>141</v>
          </cell>
          <cell r="Q527">
            <v>9.964664310954063</v>
          </cell>
          <cell r="R527">
            <v>0</v>
          </cell>
          <cell r="S527">
            <v>0</v>
          </cell>
          <cell r="T527">
            <v>11020</v>
          </cell>
          <cell r="U527">
            <v>8.978693934085632</v>
          </cell>
        </row>
        <row r="528">
          <cell r="A528" t="str">
            <v>BE211 Arr. Antwerpen</v>
          </cell>
          <cell r="B528">
            <v>5589</v>
          </cell>
          <cell r="C528">
            <v>10.334307163196629</v>
          </cell>
          <cell r="D528">
            <v>1479</v>
          </cell>
          <cell r="E528">
            <v>10.574104525630942</v>
          </cell>
          <cell r="F528">
            <v>1310</v>
          </cell>
          <cell r="G528">
            <v>9.597069597069599</v>
          </cell>
          <cell r="H528">
            <v>1255</v>
          </cell>
          <cell r="I528">
            <v>8.645632405621383</v>
          </cell>
          <cell r="J528">
            <v>837</v>
          </cell>
          <cell r="K528">
            <v>8.749738657746184</v>
          </cell>
          <cell r="L528">
            <v>1000</v>
          </cell>
          <cell r="M528">
            <v>8.322237017310254</v>
          </cell>
          <cell r="N528">
            <v>262</v>
          </cell>
          <cell r="O528">
            <v>7.483576121108254</v>
          </cell>
          <cell r="P528">
            <v>125</v>
          </cell>
          <cell r="Q528">
            <v>8.8339222614841</v>
          </cell>
          <cell r="R528">
            <v>0</v>
          </cell>
          <cell r="S528">
            <v>0</v>
          </cell>
          <cell r="T528">
            <v>11857</v>
          </cell>
          <cell r="U528">
            <v>9.660650996048396</v>
          </cell>
        </row>
        <row r="529">
          <cell r="A529" t="str">
            <v>BE212 Arr. Mechelen</v>
          </cell>
          <cell r="B529">
            <v>2132</v>
          </cell>
          <cell r="C529">
            <v>3.9421619022965126</v>
          </cell>
          <cell r="D529">
            <v>548</v>
          </cell>
          <cell r="E529">
            <v>3.9179237863730605</v>
          </cell>
          <cell r="F529">
            <v>488</v>
          </cell>
          <cell r="G529">
            <v>3.5750915750915753</v>
          </cell>
          <cell r="H529">
            <v>502</v>
          </cell>
          <cell r="I529">
            <v>3.4582529622485536</v>
          </cell>
          <cell r="J529">
            <v>336</v>
          </cell>
          <cell r="K529">
            <v>3.512439891281623</v>
          </cell>
          <cell r="L529">
            <v>396</v>
          </cell>
          <cell r="M529">
            <v>3.2956058588548602</v>
          </cell>
          <cell r="N529">
            <v>101</v>
          </cell>
          <cell r="O529">
            <v>2.884890031419594</v>
          </cell>
          <cell r="P529">
            <v>44</v>
          </cell>
          <cell r="Q529">
            <v>3.109540636042403</v>
          </cell>
          <cell r="R529">
            <v>0</v>
          </cell>
          <cell r="S529">
            <v>0</v>
          </cell>
          <cell r="T529">
            <v>4547</v>
          </cell>
          <cell r="U529">
            <v>3.704729702203936</v>
          </cell>
        </row>
        <row r="530">
          <cell r="A530" t="str">
            <v>BE213 Arr. Turnhout </v>
          </cell>
          <cell r="B530">
            <v>2242</v>
          </cell>
          <cell r="C530">
            <v>4.145556747161717</v>
          </cell>
          <cell r="D530">
            <v>619</v>
          </cell>
          <cell r="E530">
            <v>4.425537999571031</v>
          </cell>
          <cell r="F530">
            <v>661</v>
          </cell>
          <cell r="G530">
            <v>4.842490842490842</v>
          </cell>
          <cell r="H530">
            <v>606</v>
          </cell>
          <cell r="I530">
            <v>4.174703775144668</v>
          </cell>
          <cell r="J530">
            <v>450</v>
          </cell>
          <cell r="K530">
            <v>4.704160568680744</v>
          </cell>
          <cell r="L530">
            <v>548</v>
          </cell>
          <cell r="M530">
            <v>4.560585885486019</v>
          </cell>
          <cell r="N530">
            <v>121</v>
          </cell>
          <cell r="O530">
            <v>3.4561553841759496</v>
          </cell>
          <cell r="P530">
            <v>44</v>
          </cell>
          <cell r="Q530">
            <v>3.109540636042403</v>
          </cell>
          <cell r="R530">
            <v>0</v>
          </cell>
          <cell r="S530">
            <v>0</v>
          </cell>
          <cell r="T530">
            <v>5291</v>
          </cell>
          <cell r="U530">
            <v>4.310913757281949</v>
          </cell>
        </row>
        <row r="531">
          <cell r="A531" t="str">
            <v>BE221 Arr. Hasselt </v>
          </cell>
          <cell r="B531">
            <v>2160</v>
          </cell>
          <cell r="C531">
            <v>3.993935135534928</v>
          </cell>
          <cell r="D531">
            <v>615</v>
          </cell>
          <cell r="E531">
            <v>4.396940015728891</v>
          </cell>
          <cell r="F531">
            <v>568</v>
          </cell>
          <cell r="G531">
            <v>4.1611721611721615</v>
          </cell>
          <cell r="H531">
            <v>611</v>
          </cell>
          <cell r="I531">
            <v>4.2091485257646735</v>
          </cell>
          <cell r="J531">
            <v>424</v>
          </cell>
          <cell r="K531">
            <v>4.432364624712524</v>
          </cell>
          <cell r="L531">
            <v>505</v>
          </cell>
          <cell r="M531">
            <v>4.202729693741677</v>
          </cell>
          <cell r="N531">
            <v>127</v>
          </cell>
          <cell r="O531">
            <v>3.627534990002856</v>
          </cell>
          <cell r="P531">
            <v>28</v>
          </cell>
          <cell r="Q531">
            <v>1.9787985865724382</v>
          </cell>
          <cell r="R531">
            <v>1</v>
          </cell>
          <cell r="S531">
            <v>33.33333333333333</v>
          </cell>
          <cell r="T531">
            <v>5039</v>
          </cell>
          <cell r="U531">
            <v>4.105593351529718</v>
          </cell>
        </row>
        <row r="532">
          <cell r="A532" t="str">
            <v>BE222 Arr. Maaseik </v>
          </cell>
          <cell r="B532">
            <v>1065</v>
          </cell>
          <cell r="C532">
            <v>1.9692319071040272</v>
          </cell>
          <cell r="D532">
            <v>297</v>
          </cell>
          <cell r="E532">
            <v>2.1234003002788304</v>
          </cell>
          <cell r="F532">
            <v>313</v>
          </cell>
          <cell r="G532">
            <v>2.293040293040293</v>
          </cell>
          <cell r="H532">
            <v>345</v>
          </cell>
          <cell r="I532">
            <v>2.37668779278038</v>
          </cell>
          <cell r="J532">
            <v>219</v>
          </cell>
          <cell r="K532">
            <v>2.2893581434246286</v>
          </cell>
          <cell r="L532">
            <v>284</v>
          </cell>
          <cell r="M532">
            <v>2.3635153129161117</v>
          </cell>
          <cell r="N532">
            <v>51</v>
          </cell>
          <cell r="O532">
            <v>1.4567266495287061</v>
          </cell>
          <cell r="P532">
            <v>21</v>
          </cell>
          <cell r="Q532">
            <v>1.4840989399293287</v>
          </cell>
          <cell r="R532">
            <v>0</v>
          </cell>
          <cell r="S532">
            <v>0</v>
          </cell>
          <cell r="T532">
            <v>2595</v>
          </cell>
          <cell r="U532">
            <v>2.114311321139039</v>
          </cell>
        </row>
        <row r="533">
          <cell r="A533" t="str">
            <v>BE223 Arr. Tongeren </v>
          </cell>
          <cell r="B533">
            <v>542</v>
          </cell>
          <cell r="C533">
            <v>1.0021818719721904</v>
          </cell>
          <cell r="D533">
            <v>159</v>
          </cell>
          <cell r="E533">
            <v>1.1367698577250305</v>
          </cell>
          <cell r="F533">
            <v>139</v>
          </cell>
          <cell r="G533">
            <v>1.0183150183150182</v>
          </cell>
          <cell r="H533">
            <v>164</v>
          </cell>
          <cell r="I533">
            <v>1.1297878203361806</v>
          </cell>
          <cell r="J533">
            <v>129</v>
          </cell>
          <cell r="K533">
            <v>1.34852602968848</v>
          </cell>
          <cell r="L533">
            <v>159</v>
          </cell>
          <cell r="M533">
            <v>1.3232356857523306</v>
          </cell>
          <cell r="N533">
            <v>59</v>
          </cell>
          <cell r="O533">
            <v>1.685232790631248</v>
          </cell>
          <cell r="P533">
            <v>13</v>
          </cell>
          <cell r="Q533">
            <v>0.9187279151943463</v>
          </cell>
          <cell r="R533">
            <v>0</v>
          </cell>
          <cell r="S533">
            <v>0</v>
          </cell>
          <cell r="T533">
            <v>1364</v>
          </cell>
          <cell r="U533">
            <v>1.1113374343096916</v>
          </cell>
        </row>
        <row r="534">
          <cell r="A534" t="str">
            <v>BE231 Arr. Aalst </v>
          </cell>
          <cell r="B534">
            <v>1038</v>
          </cell>
          <cell r="C534">
            <v>1.9193077179098408</v>
          </cell>
          <cell r="D534">
            <v>254</v>
          </cell>
          <cell r="E534">
            <v>1.8159719739758347</v>
          </cell>
          <cell r="F534">
            <v>270</v>
          </cell>
          <cell r="G534">
            <v>1.9780219780219779</v>
          </cell>
          <cell r="H534">
            <v>260</v>
          </cell>
          <cell r="I534">
            <v>1.7911270322402866</v>
          </cell>
          <cell r="J534">
            <v>178</v>
          </cell>
          <cell r="K534">
            <v>1.86075684716705</v>
          </cell>
          <cell r="L534">
            <v>224</v>
          </cell>
          <cell r="M534">
            <v>1.8641810918774968</v>
          </cell>
          <cell r="N534">
            <v>72</v>
          </cell>
          <cell r="O534">
            <v>2.056555269922879</v>
          </cell>
          <cell r="P534">
            <v>32</v>
          </cell>
          <cell r="Q534">
            <v>2.2614840989399294</v>
          </cell>
          <cell r="R534">
            <v>0</v>
          </cell>
          <cell r="S534">
            <v>0</v>
          </cell>
          <cell r="T534">
            <v>2328</v>
          </cell>
          <cell r="U534">
            <v>1.896769462663462</v>
          </cell>
        </row>
        <row r="535">
          <cell r="A535" t="str">
            <v>BE232 Arr. Dendermonde </v>
          </cell>
          <cell r="B535">
            <v>769</v>
          </cell>
          <cell r="C535">
            <v>1.4219148700122037</v>
          </cell>
          <cell r="D535">
            <v>219</v>
          </cell>
          <cell r="E535">
            <v>1.5657396153571177</v>
          </cell>
          <cell r="F535">
            <v>199</v>
          </cell>
          <cell r="G535">
            <v>1.4578754578754578</v>
          </cell>
          <cell r="H535">
            <v>222</v>
          </cell>
          <cell r="I535">
            <v>1.5293469275282447</v>
          </cell>
          <cell r="J535">
            <v>138</v>
          </cell>
          <cell r="K535">
            <v>1.4426092410620948</v>
          </cell>
          <cell r="L535">
            <v>161</v>
          </cell>
          <cell r="M535">
            <v>1.3398801597869507</v>
          </cell>
          <cell r="N535">
            <v>50</v>
          </cell>
          <cell r="O535">
            <v>1.4281633818908883</v>
          </cell>
          <cell r="P535">
            <v>26</v>
          </cell>
          <cell r="Q535">
            <v>1.8374558303886925</v>
          </cell>
          <cell r="R535">
            <v>0</v>
          </cell>
          <cell r="S535">
            <v>0</v>
          </cell>
          <cell r="T535">
            <v>1784</v>
          </cell>
          <cell r="U535">
            <v>1.453538110563409</v>
          </cell>
        </row>
        <row r="536">
          <cell r="A536" t="str">
            <v>BE233 Arr. Eeklo</v>
          </cell>
          <cell r="B536">
            <v>383</v>
          </cell>
          <cell r="C536">
            <v>0.7081838689397582</v>
          </cell>
          <cell r="D536">
            <v>121</v>
          </cell>
          <cell r="E536">
            <v>0.8650890112247086</v>
          </cell>
          <cell r="F536">
            <v>89</v>
          </cell>
          <cell r="G536">
            <v>0.6520146520146519</v>
          </cell>
          <cell r="H536">
            <v>109</v>
          </cell>
          <cell r="I536">
            <v>0.7508955635161202</v>
          </cell>
          <cell r="J536">
            <v>74</v>
          </cell>
          <cell r="K536">
            <v>0.7735730712941669</v>
          </cell>
          <cell r="L536">
            <v>69</v>
          </cell>
          <cell r="M536">
            <v>0.5742343541944074</v>
          </cell>
          <cell r="N536">
            <v>29</v>
          </cell>
          <cell r="O536">
            <v>0.8283347614967151</v>
          </cell>
          <cell r="P536">
            <v>5</v>
          </cell>
          <cell r="Q536">
            <v>0.35335689045936397</v>
          </cell>
          <cell r="R536">
            <v>0</v>
          </cell>
          <cell r="S536">
            <v>0</v>
          </cell>
          <cell r="T536">
            <v>879</v>
          </cell>
          <cell r="U536">
            <v>0.7161771295881372</v>
          </cell>
        </row>
        <row r="537">
          <cell r="A537" t="str">
            <v>BE234 Arr. Gent</v>
          </cell>
          <cell r="B537">
            <v>3644</v>
          </cell>
          <cell r="C537">
            <v>6.737916497170962</v>
          </cell>
          <cell r="D537">
            <v>832</v>
          </cell>
          <cell r="E537">
            <v>5.948380639164939</v>
          </cell>
          <cell r="F537">
            <v>729</v>
          </cell>
          <cell r="G537">
            <v>5.34065934065934</v>
          </cell>
          <cell r="H537">
            <v>727</v>
          </cell>
          <cell r="I537">
            <v>5.008266740148802</v>
          </cell>
          <cell r="J537">
            <v>457</v>
          </cell>
          <cell r="K537">
            <v>4.777336399749112</v>
          </cell>
          <cell r="L537">
            <v>604</v>
          </cell>
          <cell r="M537">
            <v>5.026631158455393</v>
          </cell>
          <cell r="N537">
            <v>170</v>
          </cell>
          <cell r="O537">
            <v>4.85575549842902</v>
          </cell>
          <cell r="P537">
            <v>61</v>
          </cell>
          <cell r="Q537">
            <v>4.31095406360424</v>
          </cell>
          <cell r="R537">
            <v>0</v>
          </cell>
          <cell r="S537">
            <v>0</v>
          </cell>
          <cell r="T537">
            <v>7224</v>
          </cell>
          <cell r="U537">
            <v>5.885851631563939</v>
          </cell>
        </row>
        <row r="538">
          <cell r="A538" t="str">
            <v>BE235 Arr. Oudenaarde</v>
          </cell>
          <cell r="B538">
            <v>644</v>
          </cell>
          <cell r="C538">
            <v>1.190784364483562</v>
          </cell>
          <cell r="D538">
            <v>186</v>
          </cell>
          <cell r="E538">
            <v>1.3298062486594693</v>
          </cell>
          <cell r="F538">
            <v>195</v>
          </cell>
          <cell r="G538">
            <v>1.4285714285714286</v>
          </cell>
          <cell r="H538">
            <v>183</v>
          </cell>
          <cell r="I538">
            <v>1.2606778726922017</v>
          </cell>
          <cell r="J538">
            <v>116</v>
          </cell>
          <cell r="K538">
            <v>1.2126280577043698</v>
          </cell>
          <cell r="L538">
            <v>159</v>
          </cell>
          <cell r="M538">
            <v>1.3232356857523306</v>
          </cell>
          <cell r="N538">
            <v>40</v>
          </cell>
          <cell r="O538">
            <v>1.1425307055127107</v>
          </cell>
          <cell r="P538">
            <v>12</v>
          </cell>
          <cell r="Q538">
            <v>0.8480565371024734</v>
          </cell>
          <cell r="R538">
            <v>0</v>
          </cell>
          <cell r="S538">
            <v>0</v>
          </cell>
          <cell r="T538">
            <v>1535</v>
          </cell>
          <cell r="U538">
            <v>1.250661995355848</v>
          </cell>
        </row>
        <row r="539">
          <cell r="A539" t="str">
            <v>BE236 Arr. Sint-Niklaas</v>
          </cell>
          <cell r="B539">
            <v>1367</v>
          </cell>
          <cell r="C539">
            <v>2.5276432084612255</v>
          </cell>
          <cell r="D539">
            <v>450</v>
          </cell>
          <cell r="E539">
            <v>3.217273182240652</v>
          </cell>
          <cell r="F539">
            <v>404</v>
          </cell>
          <cell r="G539">
            <v>2.95970695970696</v>
          </cell>
          <cell r="H539">
            <v>390</v>
          </cell>
          <cell r="I539">
            <v>2.68669054836043</v>
          </cell>
          <cell r="J539">
            <v>290</v>
          </cell>
          <cell r="K539">
            <v>3.031570144260924</v>
          </cell>
          <cell r="L539">
            <v>318</v>
          </cell>
          <cell r="M539">
            <v>2.6464713715046613</v>
          </cell>
          <cell r="N539">
            <v>86</v>
          </cell>
          <cell r="O539">
            <v>2.456441016852328</v>
          </cell>
          <cell r="P539">
            <v>48</v>
          </cell>
          <cell r="Q539">
            <v>3.3922261484098937</v>
          </cell>
          <cell r="R539">
            <v>0</v>
          </cell>
          <cell r="S539">
            <v>0</v>
          </cell>
          <cell r="T539">
            <v>3353</v>
          </cell>
          <cell r="U539">
            <v>2.73190206542551</v>
          </cell>
        </row>
        <row r="540">
          <cell r="A540" t="str">
            <v>BE241 Arr. Halle-Vilvoorde</v>
          </cell>
          <cell r="B540">
            <v>2502</v>
          </cell>
          <cell r="C540">
            <v>4.626308198661292</v>
          </cell>
          <cell r="D540">
            <v>815</v>
          </cell>
          <cell r="E540">
            <v>5.826839207835848</v>
          </cell>
          <cell r="F540">
            <v>763</v>
          </cell>
          <cell r="G540">
            <v>5.5897435897435885</v>
          </cell>
          <cell r="H540">
            <v>804</v>
          </cell>
          <cell r="I540">
            <v>5.538715899696886</v>
          </cell>
          <cell r="J540">
            <v>495</v>
          </cell>
          <cell r="K540">
            <v>5.174576625548818</v>
          </cell>
          <cell r="L540">
            <v>644</v>
          </cell>
          <cell r="M540">
            <v>5.359520639147803</v>
          </cell>
          <cell r="N540">
            <v>208</v>
          </cell>
          <cell r="O540">
            <v>5.941159668666096</v>
          </cell>
          <cell r="P540">
            <v>83</v>
          </cell>
          <cell r="Q540">
            <v>5.865724381625442</v>
          </cell>
          <cell r="R540">
            <v>0</v>
          </cell>
          <cell r="S540">
            <v>0</v>
          </cell>
          <cell r="T540">
            <v>6314</v>
          </cell>
          <cell r="U540">
            <v>5.144416833014216</v>
          </cell>
        </row>
        <row r="541">
          <cell r="A541" t="str">
            <v>BE242 Arr. Leuven</v>
          </cell>
          <cell r="B541">
            <v>2107</v>
          </cell>
          <cell r="C541">
            <v>3.895935801190784</v>
          </cell>
          <cell r="D541">
            <v>451</v>
          </cell>
          <cell r="E541">
            <v>3.224422678201187</v>
          </cell>
          <cell r="F541">
            <v>447</v>
          </cell>
          <cell r="G541">
            <v>3.2747252747252755</v>
          </cell>
          <cell r="H541">
            <v>443</v>
          </cell>
          <cell r="I541">
            <v>3.0518049049324882</v>
          </cell>
          <cell r="J541">
            <v>272</v>
          </cell>
          <cell r="K541">
            <v>2.843403721513694</v>
          </cell>
          <cell r="L541">
            <v>397</v>
          </cell>
          <cell r="M541">
            <v>3.30392809587217</v>
          </cell>
          <cell r="N541">
            <v>79</v>
          </cell>
          <cell r="O541">
            <v>2.2564981433876037</v>
          </cell>
          <cell r="P541">
            <v>37</v>
          </cell>
          <cell r="Q541">
            <v>2.614840989399293</v>
          </cell>
          <cell r="R541">
            <v>0</v>
          </cell>
          <cell r="S541">
            <v>0</v>
          </cell>
          <cell r="T541">
            <v>4233</v>
          </cell>
          <cell r="U541">
            <v>3.4488939585285374</v>
          </cell>
        </row>
        <row r="542">
          <cell r="A542" t="str">
            <v>BE251 Arr. Brugge</v>
          </cell>
          <cell r="B542">
            <v>1679</v>
          </cell>
          <cell r="C542">
            <v>3.104544950260715</v>
          </cell>
          <cell r="D542">
            <v>454</v>
          </cell>
          <cell r="E542">
            <v>3.2458711660827912</v>
          </cell>
          <cell r="F542">
            <v>406</v>
          </cell>
          <cell r="G542">
            <v>2.9743589743589745</v>
          </cell>
          <cell r="H542">
            <v>425</v>
          </cell>
          <cell r="I542">
            <v>2.9278038027004687</v>
          </cell>
          <cell r="J542">
            <v>278</v>
          </cell>
          <cell r="K542">
            <v>2.9061258624294375</v>
          </cell>
          <cell r="L542">
            <v>355</v>
          </cell>
          <cell r="M542">
            <v>2.9543941411451398</v>
          </cell>
          <cell r="N542">
            <v>106</v>
          </cell>
          <cell r="O542">
            <v>3.0277063696086834</v>
          </cell>
          <cell r="P542">
            <v>26</v>
          </cell>
          <cell r="Q542">
            <v>1.8374558303886925</v>
          </cell>
          <cell r="R542">
            <v>0</v>
          </cell>
          <cell r="S542">
            <v>0</v>
          </cell>
          <cell r="T542">
            <v>3729</v>
          </cell>
          <cell r="U542">
            <v>3.0382531470240766</v>
          </cell>
        </row>
        <row r="543">
          <cell r="A543" t="str">
            <v>BE252 Arr. Diksmuide</v>
          </cell>
          <cell r="B543">
            <v>269</v>
          </cell>
          <cell r="C543">
            <v>0.4973928478976369</v>
          </cell>
          <cell r="D543">
            <v>84</v>
          </cell>
          <cell r="E543">
            <v>0.6005576606849217</v>
          </cell>
          <cell r="F543">
            <v>56</v>
          </cell>
          <cell r="G543">
            <v>0.41025641025641024</v>
          </cell>
          <cell r="H543">
            <v>64</v>
          </cell>
          <cell r="I543">
            <v>0.4408928079360706</v>
          </cell>
          <cell r="J543">
            <v>37</v>
          </cell>
          <cell r="K543">
            <v>0.38678653564708343</v>
          </cell>
          <cell r="L543">
            <v>70</v>
          </cell>
          <cell r="M543">
            <v>0.5825565912117178</v>
          </cell>
          <cell r="N543">
            <v>15</v>
          </cell>
          <cell r="O543">
            <v>0.42844901456726653</v>
          </cell>
          <cell r="P543">
            <v>2</v>
          </cell>
          <cell r="Q543">
            <v>0.1413427561837456</v>
          </cell>
          <cell r="R543">
            <v>0</v>
          </cell>
          <cell r="S543">
            <v>0</v>
          </cell>
          <cell r="T543">
            <v>597</v>
          </cell>
          <cell r="U543">
            <v>0.4864138183892125</v>
          </cell>
        </row>
        <row r="544">
          <cell r="A544" t="str">
            <v>BE253 Arr. Ieper</v>
          </cell>
          <cell r="B544">
            <v>798</v>
          </cell>
          <cell r="C544">
            <v>1.4755371472948484</v>
          </cell>
          <cell r="D544">
            <v>231</v>
          </cell>
          <cell r="E544">
            <v>1.651533566883535</v>
          </cell>
          <cell r="F544">
            <v>196</v>
          </cell>
          <cell r="G544">
            <v>1.435897435897436</v>
          </cell>
          <cell r="H544">
            <v>216</v>
          </cell>
          <cell r="I544">
            <v>1.488013226784238</v>
          </cell>
          <cell r="J544">
            <v>171</v>
          </cell>
          <cell r="K544">
            <v>1.7875810160986827</v>
          </cell>
          <cell r="L544">
            <v>165</v>
          </cell>
          <cell r="M544">
            <v>1.3731691078561916</v>
          </cell>
          <cell r="N544">
            <v>32</v>
          </cell>
          <cell r="O544">
            <v>0.9140245644101685</v>
          </cell>
          <cell r="P544">
            <v>12</v>
          </cell>
          <cell r="Q544">
            <v>0.8480565371024734</v>
          </cell>
          <cell r="R544">
            <v>0</v>
          </cell>
          <cell r="S544">
            <v>0</v>
          </cell>
          <cell r="T544">
            <v>1821</v>
          </cell>
          <cell r="U544">
            <v>1.483684360614332</v>
          </cell>
        </row>
        <row r="545">
          <cell r="A545" t="str">
            <v>BE254 Arr. Kortrijk</v>
          </cell>
          <cell r="B545">
            <v>2152</v>
          </cell>
          <cell r="C545">
            <v>3.979142783181095</v>
          </cell>
          <cell r="D545">
            <v>658</v>
          </cell>
          <cell r="E545">
            <v>4.704368342031887</v>
          </cell>
          <cell r="F545">
            <v>588</v>
          </cell>
          <cell r="G545">
            <v>4.3076923076923075</v>
          </cell>
          <cell r="H545">
            <v>520</v>
          </cell>
          <cell r="I545">
            <v>3.582254064480573</v>
          </cell>
          <cell r="J545">
            <v>338</v>
          </cell>
          <cell r="K545">
            <v>3.5333472715868703</v>
          </cell>
          <cell r="L545">
            <v>413</v>
          </cell>
          <cell r="M545">
            <v>3.4370838881491346</v>
          </cell>
          <cell r="N545">
            <v>114</v>
          </cell>
          <cell r="O545">
            <v>3.256212510711225</v>
          </cell>
          <cell r="P545">
            <v>37</v>
          </cell>
          <cell r="Q545">
            <v>2.614840989399293</v>
          </cell>
          <cell r="R545">
            <v>0</v>
          </cell>
          <cell r="S545">
            <v>0</v>
          </cell>
          <cell r="T545">
            <v>4820</v>
          </cell>
          <cell r="U545">
            <v>3.927160141768852</v>
          </cell>
        </row>
        <row r="546">
          <cell r="A546" t="str">
            <v>BE255 Arr. Oostende</v>
          </cell>
          <cell r="B546">
            <v>665</v>
          </cell>
          <cell r="C546">
            <v>1.2296142894123738</v>
          </cell>
          <cell r="D546">
            <v>192</v>
          </cell>
          <cell r="E546">
            <v>1.3727032244226782</v>
          </cell>
          <cell r="F546">
            <v>198</v>
          </cell>
          <cell r="G546">
            <v>1.4505494505494507</v>
          </cell>
          <cell r="H546">
            <v>167</v>
          </cell>
          <cell r="I546">
            <v>1.150454670708184</v>
          </cell>
          <cell r="J546">
            <v>106</v>
          </cell>
          <cell r="K546">
            <v>1.108091156178131</v>
          </cell>
          <cell r="L546">
            <v>142</v>
          </cell>
          <cell r="M546">
            <v>1.1817576564580559</v>
          </cell>
          <cell r="N546">
            <v>31</v>
          </cell>
          <cell r="O546">
            <v>0.8854612967723505</v>
          </cell>
          <cell r="P546">
            <v>17</v>
          </cell>
          <cell r="Q546">
            <v>1.2014134275618376</v>
          </cell>
          <cell r="R546">
            <v>0</v>
          </cell>
          <cell r="S546">
            <v>0</v>
          </cell>
          <cell r="T546">
            <v>1518</v>
          </cell>
          <cell r="U546">
            <v>1.2368110156027214</v>
          </cell>
        </row>
        <row r="547">
          <cell r="A547" t="str">
            <v>BE256 Arr. Roeselare</v>
          </cell>
          <cell r="B547">
            <v>1459</v>
          </cell>
          <cell r="C547">
            <v>2.697755260530306</v>
          </cell>
          <cell r="D547">
            <v>351</v>
          </cell>
          <cell r="E547">
            <v>2.5094730821477085</v>
          </cell>
          <cell r="F547">
            <v>295</v>
          </cell>
          <cell r="G547">
            <v>2.161172161172161</v>
          </cell>
          <cell r="H547">
            <v>284</v>
          </cell>
          <cell r="I547">
            <v>1.9564618352163132</v>
          </cell>
          <cell r="J547">
            <v>180</v>
          </cell>
          <cell r="K547">
            <v>1.8816642274722981</v>
          </cell>
          <cell r="L547">
            <v>204</v>
          </cell>
          <cell r="M547">
            <v>1.6977363515312915</v>
          </cell>
          <cell r="N547">
            <v>52</v>
          </cell>
          <cell r="O547">
            <v>1.485289917166524</v>
          </cell>
          <cell r="P547">
            <v>27</v>
          </cell>
          <cell r="Q547">
            <v>1.9081272084805656</v>
          </cell>
          <cell r="R547">
            <v>0</v>
          </cell>
          <cell r="S547">
            <v>0</v>
          </cell>
          <cell r="T547">
            <v>2852</v>
          </cell>
          <cell r="U547">
            <v>2.323705544465719</v>
          </cell>
        </row>
        <row r="548">
          <cell r="A548" t="str">
            <v>BE257 Arr. Tielt</v>
          </cell>
          <cell r="B548">
            <v>793</v>
          </cell>
          <cell r="C548">
            <v>1.466291927073703</v>
          </cell>
          <cell r="D548">
            <v>240</v>
          </cell>
          <cell r="E548">
            <v>1.715879030528348</v>
          </cell>
          <cell r="F548">
            <v>225</v>
          </cell>
          <cell r="G548">
            <v>1.6483516483516485</v>
          </cell>
          <cell r="H548">
            <v>196</v>
          </cell>
          <cell r="I548">
            <v>1.3502342243042158</v>
          </cell>
          <cell r="J548">
            <v>147</v>
          </cell>
          <cell r="K548">
            <v>1.5366924524357097</v>
          </cell>
          <cell r="L548">
            <v>172</v>
          </cell>
          <cell r="M548">
            <v>1.4314247669773636</v>
          </cell>
          <cell r="N548">
            <v>39</v>
          </cell>
          <cell r="O548">
            <v>1.113967437874893</v>
          </cell>
          <cell r="P548">
            <v>19</v>
          </cell>
          <cell r="Q548">
            <v>1.3427561837455828</v>
          </cell>
          <cell r="R548">
            <v>0</v>
          </cell>
          <cell r="S548">
            <v>0</v>
          </cell>
          <cell r="T548">
            <v>1831</v>
          </cell>
          <cell r="U548">
            <v>1.4918319957632298</v>
          </cell>
        </row>
        <row r="549">
          <cell r="A549" t="str">
            <v>BE258 Arr. Veurne</v>
          </cell>
          <cell r="B549">
            <v>368</v>
          </cell>
          <cell r="C549">
            <v>0.6804482082763211</v>
          </cell>
          <cell r="D549">
            <v>90</v>
          </cell>
          <cell r="E549">
            <v>0.6434546364481304</v>
          </cell>
          <cell r="F549">
            <v>96</v>
          </cell>
          <cell r="G549">
            <v>0.7032967032967032</v>
          </cell>
          <cell r="H549">
            <v>87</v>
          </cell>
          <cell r="I549">
            <v>0.599338660788096</v>
          </cell>
          <cell r="J549">
            <v>55</v>
          </cell>
          <cell r="K549">
            <v>0.5749529583943133</v>
          </cell>
          <cell r="L549">
            <v>74</v>
          </cell>
          <cell r="M549">
            <v>0.6158455392809588</v>
          </cell>
          <cell r="N549">
            <v>18</v>
          </cell>
          <cell r="O549">
            <v>0.5141388174807198</v>
          </cell>
          <cell r="P549">
            <v>4</v>
          </cell>
          <cell r="Q549">
            <v>0.2826855123674912</v>
          </cell>
          <cell r="R549">
            <v>0</v>
          </cell>
          <cell r="S549">
            <v>0</v>
          </cell>
          <cell r="T549">
            <v>792</v>
          </cell>
          <cell r="U549">
            <v>0.6452927037927242</v>
          </cell>
        </row>
        <row r="550">
          <cell r="A550" t="str">
            <v>BE310 Arr. Nivelles</v>
          </cell>
          <cell r="B550">
            <v>1413</v>
          </cell>
          <cell r="C550">
            <v>2.6126992344957656</v>
          </cell>
          <cell r="D550">
            <v>344</v>
          </cell>
          <cell r="E550">
            <v>2.4594266104239653</v>
          </cell>
          <cell r="F550">
            <v>351</v>
          </cell>
          <cell r="G550">
            <v>2.571428571428571</v>
          </cell>
          <cell r="H550">
            <v>446</v>
          </cell>
          <cell r="I550">
            <v>3.0724717553044916</v>
          </cell>
          <cell r="J550">
            <v>275</v>
          </cell>
          <cell r="K550">
            <v>2.874764791971566</v>
          </cell>
          <cell r="L550">
            <v>374</v>
          </cell>
          <cell r="M550">
            <v>3.112516644474034</v>
          </cell>
          <cell r="N550">
            <v>113</v>
          </cell>
          <cell r="O550">
            <v>3.2276492430734076</v>
          </cell>
          <cell r="P550">
            <v>41</v>
          </cell>
          <cell r="Q550">
            <v>2.897526501766784</v>
          </cell>
          <cell r="R550">
            <v>0</v>
          </cell>
          <cell r="S550">
            <v>0</v>
          </cell>
          <cell r="T550">
            <v>3357</v>
          </cell>
          <cell r="U550">
            <v>2.735161119485069</v>
          </cell>
        </row>
        <row r="551">
          <cell r="A551" t="str">
            <v>BE321 Arr. Ath</v>
          </cell>
          <cell r="B551">
            <v>323</v>
          </cell>
          <cell r="C551">
            <v>0.5972412262860102</v>
          </cell>
          <cell r="D551">
            <v>103</v>
          </cell>
          <cell r="E551">
            <v>0.7363980839350827</v>
          </cell>
          <cell r="F551">
            <v>103</v>
          </cell>
          <cell r="G551">
            <v>0.7545787545787548</v>
          </cell>
          <cell r="H551">
            <v>100</v>
          </cell>
          <cell r="I551">
            <v>0.6888950124001102</v>
          </cell>
          <cell r="J551">
            <v>78</v>
          </cell>
          <cell r="K551">
            <v>0.8153878319046624</v>
          </cell>
          <cell r="L551">
            <v>92</v>
          </cell>
          <cell r="M551">
            <v>0.7656458055925432</v>
          </cell>
          <cell r="N551">
            <v>33</v>
          </cell>
          <cell r="O551">
            <v>0.9425878320479864</v>
          </cell>
          <cell r="P551">
            <v>13</v>
          </cell>
          <cell r="Q551">
            <v>0.9187279151943463</v>
          </cell>
          <cell r="R551">
            <v>0</v>
          </cell>
          <cell r="S551">
            <v>0</v>
          </cell>
          <cell r="T551">
            <v>845</v>
          </cell>
          <cell r="U551">
            <v>0.6884751700818837</v>
          </cell>
        </row>
        <row r="552">
          <cell r="A552" t="str">
            <v>BE322 Arr. Charleroi</v>
          </cell>
          <cell r="B552">
            <v>1508</v>
          </cell>
          <cell r="C552">
            <v>2.788358418697533</v>
          </cell>
          <cell r="D552">
            <v>392</v>
          </cell>
          <cell r="E552">
            <v>2.802602416529635</v>
          </cell>
          <cell r="F552">
            <v>427</v>
          </cell>
          <cell r="G552">
            <v>3.128205128205128</v>
          </cell>
          <cell r="H552">
            <v>475</v>
          </cell>
          <cell r="I552">
            <v>3.2722513089005236</v>
          </cell>
          <cell r="J552">
            <v>340</v>
          </cell>
          <cell r="K552">
            <v>3.5542546518921174</v>
          </cell>
          <cell r="L552">
            <v>452</v>
          </cell>
          <cell r="M552">
            <v>3.761651131824234</v>
          </cell>
          <cell r="N552">
            <v>169</v>
          </cell>
          <cell r="O552">
            <v>4.827192230791202</v>
          </cell>
          <cell r="P552">
            <v>82</v>
          </cell>
          <cell r="Q552">
            <v>5.795053003533568</v>
          </cell>
          <cell r="R552">
            <v>1</v>
          </cell>
          <cell r="S552">
            <v>33.33333333333333</v>
          </cell>
          <cell r="T552">
            <v>3846</v>
          </cell>
          <cell r="U552">
            <v>3.133580478266184</v>
          </cell>
        </row>
        <row r="553">
          <cell r="A553" t="str">
            <v>BE323 Arr. Mons</v>
          </cell>
          <cell r="B553">
            <v>764</v>
          </cell>
          <cell r="C553">
            <v>1.412669649791058</v>
          </cell>
          <cell r="D553">
            <v>170</v>
          </cell>
          <cell r="E553">
            <v>1.215414313290913</v>
          </cell>
          <cell r="F553">
            <v>213</v>
          </cell>
          <cell r="G553">
            <v>1.5604395604395607</v>
          </cell>
          <cell r="H553">
            <v>234</v>
          </cell>
          <cell r="I553">
            <v>1.6120143290162579</v>
          </cell>
          <cell r="J553">
            <v>147</v>
          </cell>
          <cell r="K553">
            <v>1.5366924524357097</v>
          </cell>
          <cell r="L553">
            <v>199</v>
          </cell>
          <cell r="M553">
            <v>1.6561251664447403</v>
          </cell>
          <cell r="N553">
            <v>68</v>
          </cell>
          <cell r="O553">
            <v>1.9423021993716079</v>
          </cell>
          <cell r="P553">
            <v>28</v>
          </cell>
          <cell r="Q553">
            <v>1.9787985865724382</v>
          </cell>
          <cell r="R553">
            <v>0</v>
          </cell>
          <cell r="S553">
            <v>0</v>
          </cell>
          <cell r="T553">
            <v>1823</v>
          </cell>
          <cell r="U553">
            <v>1.4853138876441114</v>
          </cell>
        </row>
        <row r="554">
          <cell r="A554" t="str">
            <v>BE324 Arr. Mouscron</v>
          </cell>
          <cell r="B554">
            <v>449</v>
          </cell>
          <cell r="C554">
            <v>0.8302207758588809</v>
          </cell>
          <cell r="D554">
            <v>144</v>
          </cell>
          <cell r="E554">
            <v>1.0295274183170087</v>
          </cell>
          <cell r="F554">
            <v>186</v>
          </cell>
          <cell r="G554">
            <v>1.3626373626373627</v>
          </cell>
          <cell r="H554">
            <v>220</v>
          </cell>
          <cell r="I554">
            <v>1.5155690272802425</v>
          </cell>
          <cell r="J554">
            <v>125</v>
          </cell>
          <cell r="K554">
            <v>1.3067112690779845</v>
          </cell>
          <cell r="L554">
            <v>142</v>
          </cell>
          <cell r="M554">
            <v>1.1817576564580559</v>
          </cell>
          <cell r="N554">
            <v>27</v>
          </cell>
          <cell r="O554">
            <v>0.7712082262210797</v>
          </cell>
          <cell r="P554">
            <v>10</v>
          </cell>
          <cell r="Q554">
            <v>0.7067137809187279</v>
          </cell>
          <cell r="R554">
            <v>0</v>
          </cell>
          <cell r="S554">
            <v>0</v>
          </cell>
          <cell r="T554">
            <v>1303</v>
          </cell>
          <cell r="U554">
            <v>1.0616368599014137</v>
          </cell>
        </row>
        <row r="555">
          <cell r="A555" t="str">
            <v>BE325 Arr. Soignies</v>
          </cell>
          <cell r="B555">
            <v>713</v>
          </cell>
          <cell r="C555">
            <v>1.3183684035353722</v>
          </cell>
          <cell r="D555">
            <v>149</v>
          </cell>
          <cell r="E555">
            <v>1.0652748981196825</v>
          </cell>
          <cell r="F555">
            <v>138</v>
          </cell>
          <cell r="G555">
            <v>1.0109890109890112</v>
          </cell>
          <cell r="H555">
            <v>189</v>
          </cell>
          <cell r="I555">
            <v>1.302011573436208</v>
          </cell>
          <cell r="J555">
            <v>117</v>
          </cell>
          <cell r="K555">
            <v>1.2230817478569935</v>
          </cell>
          <cell r="L555">
            <v>170</v>
          </cell>
          <cell r="M555">
            <v>1.414780292942743</v>
          </cell>
          <cell r="N555">
            <v>63</v>
          </cell>
          <cell r="O555">
            <v>1.7994858611825193</v>
          </cell>
          <cell r="P555">
            <v>24</v>
          </cell>
          <cell r="Q555">
            <v>1.6961130742049468</v>
          </cell>
          <cell r="R555">
            <v>0</v>
          </cell>
          <cell r="S555">
            <v>0</v>
          </cell>
          <cell r="T555">
            <v>1563</v>
          </cell>
          <cell r="U555">
            <v>1.2734753737727624</v>
          </cell>
        </row>
        <row r="556">
          <cell r="A556" t="str">
            <v>BE326 Arr. Thuin</v>
          </cell>
          <cell r="B556">
            <v>322</v>
          </cell>
          <cell r="C556">
            <v>0.595392182241781</v>
          </cell>
          <cell r="D556">
            <v>95</v>
          </cell>
          <cell r="E556">
            <v>0.6792021162508043</v>
          </cell>
          <cell r="F556">
            <v>111</v>
          </cell>
          <cell r="G556">
            <v>0.8131868131868132</v>
          </cell>
          <cell r="H556">
            <v>117</v>
          </cell>
          <cell r="I556">
            <v>0.8060071645081289</v>
          </cell>
          <cell r="J556">
            <v>69</v>
          </cell>
          <cell r="K556">
            <v>0.7213046205310474</v>
          </cell>
          <cell r="L556">
            <v>116</v>
          </cell>
          <cell r="M556">
            <v>0.9653794940079892</v>
          </cell>
          <cell r="N556">
            <v>39</v>
          </cell>
          <cell r="O556">
            <v>1.113967437874893</v>
          </cell>
          <cell r="P556">
            <v>15</v>
          </cell>
          <cell r="Q556">
            <v>1.0600706713780919</v>
          </cell>
          <cell r="R556">
            <v>0</v>
          </cell>
          <cell r="S556">
            <v>0</v>
          </cell>
          <cell r="T556">
            <v>884</v>
          </cell>
          <cell r="U556">
            <v>0.7202509471625861</v>
          </cell>
        </row>
        <row r="557">
          <cell r="A557" t="str">
            <v>BE327 Arr. Tournai</v>
          </cell>
          <cell r="B557">
            <v>843</v>
          </cell>
          <cell r="C557">
            <v>1.5587441292851596</v>
          </cell>
          <cell r="D557">
            <v>224</v>
          </cell>
          <cell r="E557">
            <v>1.6014870951597913</v>
          </cell>
          <cell r="F557">
            <v>281</v>
          </cell>
          <cell r="G557">
            <v>2.058608058608059</v>
          </cell>
          <cell r="H557">
            <v>321</v>
          </cell>
          <cell r="I557">
            <v>2.211352989804354</v>
          </cell>
          <cell r="J557">
            <v>220</v>
          </cell>
          <cell r="K557">
            <v>2.299811833577253</v>
          </cell>
          <cell r="L557">
            <v>257</v>
          </cell>
          <cell r="M557">
            <v>2.138814913448735</v>
          </cell>
          <cell r="N557">
            <v>66</v>
          </cell>
          <cell r="O557">
            <v>1.8851756640959727</v>
          </cell>
          <cell r="P557">
            <v>25</v>
          </cell>
          <cell r="Q557">
            <v>1.76678445229682</v>
          </cell>
          <cell r="R557">
            <v>0</v>
          </cell>
          <cell r="S557">
            <v>0</v>
          </cell>
          <cell r="T557">
            <v>2237</v>
          </cell>
          <cell r="U557">
            <v>1.8226259828084899</v>
          </cell>
        </row>
        <row r="558">
          <cell r="A558" t="str">
            <v>BE331 Arr. Huy</v>
          </cell>
          <cell r="B558">
            <v>420</v>
          </cell>
          <cell r="C558">
            <v>0.7765984985762361</v>
          </cell>
          <cell r="D558">
            <v>94</v>
          </cell>
          <cell r="E558">
            <v>0.6720526202902696</v>
          </cell>
          <cell r="F558">
            <v>94</v>
          </cell>
          <cell r="G558">
            <v>0.6886446886446886</v>
          </cell>
          <cell r="H558">
            <v>150</v>
          </cell>
          <cell r="I558">
            <v>1.0333425186001655</v>
          </cell>
          <cell r="J558">
            <v>88</v>
          </cell>
          <cell r="K558">
            <v>0.9199247334309013</v>
          </cell>
          <cell r="L558">
            <v>108</v>
          </cell>
          <cell r="M558">
            <v>0.8988015978695073</v>
          </cell>
          <cell r="N558">
            <v>39</v>
          </cell>
          <cell r="O558">
            <v>1.113967437874893</v>
          </cell>
          <cell r="P558">
            <v>13</v>
          </cell>
          <cell r="Q558">
            <v>0.9187279151943463</v>
          </cell>
          <cell r="R558">
            <v>0</v>
          </cell>
          <cell r="S558">
            <v>0</v>
          </cell>
          <cell r="T558">
            <v>1006</v>
          </cell>
          <cell r="U558">
            <v>0.819652095979142</v>
          </cell>
        </row>
        <row r="559">
          <cell r="A559" t="str">
            <v>BE332 Arr. Liège</v>
          </cell>
          <cell r="B559">
            <v>2819</v>
          </cell>
          <cell r="C559">
            <v>5.212455160681928</v>
          </cell>
          <cell r="D559">
            <v>606</v>
          </cell>
          <cell r="E559">
            <v>4.332594552084077</v>
          </cell>
          <cell r="F559">
            <v>661</v>
          </cell>
          <cell r="G559">
            <v>4.842490842490842</v>
          </cell>
          <cell r="H559">
            <v>796</v>
          </cell>
          <cell r="I559">
            <v>5.483604298704878</v>
          </cell>
          <cell r="J559">
            <v>536</v>
          </cell>
          <cell r="K559">
            <v>5.603177921806397</v>
          </cell>
          <cell r="L559">
            <v>687</v>
          </cell>
          <cell r="M559">
            <v>5.717376830892143</v>
          </cell>
          <cell r="N559">
            <v>249</v>
          </cell>
          <cell r="O559">
            <v>7.112253641816624</v>
          </cell>
          <cell r="P559">
            <v>85</v>
          </cell>
          <cell r="Q559">
            <v>6.007067137809188</v>
          </cell>
          <cell r="R559">
            <v>0</v>
          </cell>
          <cell r="S559">
            <v>0</v>
          </cell>
          <cell r="T559">
            <v>6439</v>
          </cell>
          <cell r="U559">
            <v>5.246262272375443</v>
          </cell>
        </row>
        <row r="560">
          <cell r="A560" t="str">
            <v>BE334 Arr. Waremme</v>
          </cell>
          <cell r="B560">
            <v>158</v>
          </cell>
          <cell r="C560">
            <v>0.2921489589882031</v>
          </cell>
          <cell r="D560">
            <v>32</v>
          </cell>
          <cell r="E560">
            <v>0.228783870737113</v>
          </cell>
          <cell r="F560">
            <v>62</v>
          </cell>
          <cell r="G560">
            <v>0.4542124542124542</v>
          </cell>
          <cell r="H560">
            <v>81</v>
          </cell>
          <cell r="I560">
            <v>0.5580049600440893</v>
          </cell>
          <cell r="J560">
            <v>51</v>
          </cell>
          <cell r="K560">
            <v>0.5331381977838178</v>
          </cell>
          <cell r="L560">
            <v>54</v>
          </cell>
          <cell r="M560">
            <v>0.44940079893475365</v>
          </cell>
          <cell r="N560">
            <v>11</v>
          </cell>
          <cell r="O560">
            <v>0.31419594401599543</v>
          </cell>
          <cell r="P560">
            <v>8</v>
          </cell>
          <cell r="Q560">
            <v>0.5653710247349824</v>
          </cell>
          <cell r="R560">
            <v>0</v>
          </cell>
          <cell r="S560">
            <v>0</v>
          </cell>
          <cell r="T560">
            <v>457</v>
          </cell>
          <cell r="U560">
            <v>0.37234692630464006</v>
          </cell>
        </row>
        <row r="561">
          <cell r="A561" t="str">
            <v>BE335 Arr. Verviers - communes francophones</v>
          </cell>
          <cell r="B561">
            <v>741</v>
          </cell>
          <cell r="C561">
            <v>1.370141636773788</v>
          </cell>
          <cell r="D561">
            <v>210</v>
          </cell>
          <cell r="E561">
            <v>1.5013941517123044</v>
          </cell>
          <cell r="F561">
            <v>224</v>
          </cell>
          <cell r="G561">
            <v>1.641025641025641</v>
          </cell>
          <cell r="H561">
            <v>316</v>
          </cell>
          <cell r="I561">
            <v>2.1769082391843484</v>
          </cell>
          <cell r="J561">
            <v>175</v>
          </cell>
          <cell r="K561">
            <v>1.8293957767091782</v>
          </cell>
          <cell r="L561">
            <v>243</v>
          </cell>
          <cell r="M561">
            <v>2.0223035952063912</v>
          </cell>
          <cell r="N561">
            <v>79</v>
          </cell>
          <cell r="O561">
            <v>2.2564981433876037</v>
          </cell>
          <cell r="P561">
            <v>37</v>
          </cell>
          <cell r="Q561">
            <v>2.614840989399293</v>
          </cell>
          <cell r="R561">
            <v>1</v>
          </cell>
          <cell r="S561">
            <v>33.33333333333333</v>
          </cell>
          <cell r="T561">
            <v>2026</v>
          </cell>
          <cell r="U561">
            <v>1.6507108811667413</v>
          </cell>
        </row>
        <row r="562">
          <cell r="A562" t="str">
            <v>BE336 Bezirk Verviers - Deutschsprachige Gemeinschaft</v>
          </cell>
          <cell r="B562">
            <v>396</v>
          </cell>
          <cell r="C562">
            <v>0.7322214415147369</v>
          </cell>
          <cell r="D562">
            <v>99</v>
          </cell>
          <cell r="E562">
            <v>0.7078001000929433</v>
          </cell>
          <cell r="F562">
            <v>119</v>
          </cell>
          <cell r="G562">
            <v>0.8717948717948718</v>
          </cell>
          <cell r="H562">
            <v>129</v>
          </cell>
          <cell r="I562">
            <v>0.8886745659961423</v>
          </cell>
          <cell r="J562">
            <v>78</v>
          </cell>
          <cell r="K562">
            <v>0.8153878319046624</v>
          </cell>
          <cell r="L562">
            <v>100</v>
          </cell>
          <cell r="M562">
            <v>0.8322237017310253</v>
          </cell>
          <cell r="N562">
            <v>34</v>
          </cell>
          <cell r="O562">
            <v>0.9711510996858039</v>
          </cell>
          <cell r="P562">
            <v>12</v>
          </cell>
          <cell r="Q562">
            <v>0.8480565371024734</v>
          </cell>
          <cell r="R562">
            <v>0</v>
          </cell>
          <cell r="S562">
            <v>0</v>
          </cell>
          <cell r="T562">
            <v>967</v>
          </cell>
          <cell r="U562">
            <v>0.7878763188984398</v>
          </cell>
        </row>
        <row r="563">
          <cell r="A563" t="str">
            <v>BE341 Arr. Arlon</v>
          </cell>
          <cell r="B563">
            <v>195</v>
          </cell>
          <cell r="C563">
            <v>0.3605635886246811</v>
          </cell>
          <cell r="D563">
            <v>40</v>
          </cell>
          <cell r="E563">
            <v>0.2859798384213913</v>
          </cell>
          <cell r="F563">
            <v>45</v>
          </cell>
          <cell r="G563">
            <v>0.3296703296703296</v>
          </cell>
          <cell r="H563">
            <v>50</v>
          </cell>
          <cell r="I563">
            <v>0.3444475062000551</v>
          </cell>
          <cell r="J563">
            <v>30</v>
          </cell>
          <cell r="K563">
            <v>0.3136107045787163</v>
          </cell>
          <cell r="L563">
            <v>43</v>
          </cell>
          <cell r="M563">
            <v>0.3578561917443409</v>
          </cell>
          <cell r="N563">
            <v>14</v>
          </cell>
          <cell r="O563">
            <v>0.3998857469294488</v>
          </cell>
          <cell r="P563">
            <v>8</v>
          </cell>
          <cell r="Q563">
            <v>0.5653710247349824</v>
          </cell>
          <cell r="R563">
            <v>0</v>
          </cell>
          <cell r="S563">
            <v>0</v>
          </cell>
          <cell r="T563">
            <v>425</v>
          </cell>
          <cell r="U563">
            <v>0.34627449382816633</v>
          </cell>
        </row>
        <row r="564">
          <cell r="A564" t="str">
            <v>BE342 Arr. Bastogne</v>
          </cell>
          <cell r="B564">
            <v>141</v>
          </cell>
          <cell r="C564">
            <v>0.26071521023630784</v>
          </cell>
          <cell r="D564">
            <v>40</v>
          </cell>
          <cell r="E564">
            <v>0.2859798384213913</v>
          </cell>
          <cell r="F564">
            <v>48</v>
          </cell>
          <cell r="G564">
            <v>0.3516483516483516</v>
          </cell>
          <cell r="H564">
            <v>58</v>
          </cell>
          <cell r="I564">
            <v>0.39955910719206394</v>
          </cell>
          <cell r="J564">
            <v>31</v>
          </cell>
          <cell r="K564">
            <v>0.32406439473134013</v>
          </cell>
          <cell r="L564">
            <v>49</v>
          </cell>
          <cell r="M564">
            <v>0.40778961384820245</v>
          </cell>
          <cell r="N564">
            <v>10</v>
          </cell>
          <cell r="O564">
            <v>0.2856326763781777</v>
          </cell>
          <cell r="P564">
            <v>4</v>
          </cell>
          <cell r="Q564">
            <v>0.2826855123674912</v>
          </cell>
          <cell r="R564">
            <v>0</v>
          </cell>
          <cell r="S564">
            <v>0</v>
          </cell>
          <cell r="T564">
            <v>381</v>
          </cell>
          <cell r="U564">
            <v>0.310424899173015</v>
          </cell>
        </row>
        <row r="565">
          <cell r="A565" t="str">
            <v>BE343 Arr. Marche-en-Famenne</v>
          </cell>
          <cell r="B565">
            <v>261</v>
          </cell>
          <cell r="C565">
            <v>0.48260049554380385</v>
          </cell>
          <cell r="D565">
            <v>65</v>
          </cell>
          <cell r="E565">
            <v>0.46471723743476084</v>
          </cell>
          <cell r="F565">
            <v>76</v>
          </cell>
          <cell r="G565">
            <v>0.5567765567765568</v>
          </cell>
          <cell r="H565">
            <v>107</v>
          </cell>
          <cell r="I565">
            <v>0.7371176632681178</v>
          </cell>
          <cell r="J565">
            <v>53</v>
          </cell>
          <cell r="K565">
            <v>0.5540455780890655</v>
          </cell>
          <cell r="L565">
            <v>80</v>
          </cell>
          <cell r="M565">
            <v>0.6657789613848202</v>
          </cell>
          <cell r="N565">
            <v>31</v>
          </cell>
          <cell r="O565">
            <v>0.8854612967723505</v>
          </cell>
          <cell r="P565">
            <v>11</v>
          </cell>
          <cell r="Q565">
            <v>0.7773851590106008</v>
          </cell>
          <cell r="R565">
            <v>0</v>
          </cell>
          <cell r="S565">
            <v>0</v>
          </cell>
          <cell r="T565">
            <v>684</v>
          </cell>
          <cell r="U565">
            <v>0.5572982441846254</v>
          </cell>
        </row>
        <row r="566">
          <cell r="A566" t="str">
            <v>BE344 Arr. Neufchâteau</v>
          </cell>
          <cell r="B566">
            <v>185</v>
          </cell>
          <cell r="C566">
            <v>0.3420731481823897</v>
          </cell>
          <cell r="D566">
            <v>58</v>
          </cell>
          <cell r="E566">
            <v>0.4146707657110174</v>
          </cell>
          <cell r="F566">
            <v>45</v>
          </cell>
          <cell r="G566">
            <v>0.3296703296703296</v>
          </cell>
          <cell r="H566">
            <v>64</v>
          </cell>
          <cell r="I566">
            <v>0.4408928079360706</v>
          </cell>
          <cell r="J566">
            <v>33</v>
          </cell>
          <cell r="K566">
            <v>0.3449717750365879</v>
          </cell>
          <cell r="L566">
            <v>56</v>
          </cell>
          <cell r="M566">
            <v>0.4660452729693742</v>
          </cell>
          <cell r="N566">
            <v>18</v>
          </cell>
          <cell r="O566">
            <v>0.5141388174807198</v>
          </cell>
          <cell r="P566">
            <v>16</v>
          </cell>
          <cell r="Q566">
            <v>1.1307420494699647</v>
          </cell>
          <cell r="R566">
            <v>0</v>
          </cell>
          <cell r="S566">
            <v>0</v>
          </cell>
          <cell r="T566">
            <v>475</v>
          </cell>
          <cell r="U566">
            <v>0.38701266957265656</v>
          </cell>
        </row>
        <row r="567">
          <cell r="A567" t="str">
            <v>BE345 Arr. Virton</v>
          </cell>
          <cell r="B567">
            <v>112</v>
          </cell>
          <cell r="C567">
            <v>0.20709293295366296</v>
          </cell>
          <cell r="D567">
            <v>36</v>
          </cell>
          <cell r="E567">
            <v>0.25738185457925217</v>
          </cell>
          <cell r="F567">
            <v>31</v>
          </cell>
          <cell r="G567">
            <v>0.2271062271062271</v>
          </cell>
          <cell r="H567">
            <v>35</v>
          </cell>
          <cell r="I567">
            <v>0.2411132543400386</v>
          </cell>
          <cell r="J567">
            <v>30</v>
          </cell>
          <cell r="K567">
            <v>0.3136107045787163</v>
          </cell>
          <cell r="L567">
            <v>36</v>
          </cell>
          <cell r="M567">
            <v>0.2996005326231691</v>
          </cell>
          <cell r="N567">
            <v>14</v>
          </cell>
          <cell r="O567">
            <v>0.3998857469294488</v>
          </cell>
          <cell r="P567">
            <v>11</v>
          </cell>
          <cell r="Q567">
            <v>0.7773851590106008</v>
          </cell>
          <cell r="R567">
            <v>0</v>
          </cell>
          <cell r="S567">
            <v>0</v>
          </cell>
          <cell r="T567">
            <v>305</v>
          </cell>
          <cell r="U567">
            <v>0.24850287204139002</v>
          </cell>
        </row>
        <row r="568">
          <cell r="A568" t="str">
            <v>BE351 Arr. Dinant</v>
          </cell>
          <cell r="B568">
            <v>543</v>
          </cell>
          <cell r="C568">
            <v>1.0040309160164196</v>
          </cell>
          <cell r="D568">
            <v>115</v>
          </cell>
          <cell r="E568">
            <v>0.8221920354615</v>
          </cell>
          <cell r="F568">
            <v>131</v>
          </cell>
          <cell r="G568">
            <v>0.9597069597069595</v>
          </cell>
          <cell r="H568">
            <v>136</v>
          </cell>
          <cell r="I568">
            <v>0.93689721686415</v>
          </cell>
          <cell r="J568">
            <v>71</v>
          </cell>
          <cell r="K568">
            <v>0.7422120008362951</v>
          </cell>
          <cell r="L568">
            <v>118</v>
          </cell>
          <cell r="M568">
            <v>0.9820239680426099</v>
          </cell>
          <cell r="N568">
            <v>25</v>
          </cell>
          <cell r="O568">
            <v>0.7140816909454442</v>
          </cell>
          <cell r="P568">
            <v>19</v>
          </cell>
          <cell r="Q568">
            <v>1.3427561837455828</v>
          </cell>
          <cell r="R568">
            <v>0</v>
          </cell>
          <cell r="S568">
            <v>0</v>
          </cell>
          <cell r="T568">
            <v>1158</v>
          </cell>
          <cell r="U568">
            <v>0.9434961502423921</v>
          </cell>
        </row>
        <row r="569">
          <cell r="A569" t="str">
            <v>BE352 Arr. Namur</v>
          </cell>
          <cell r="B569">
            <v>1199</v>
          </cell>
          <cell r="C569">
            <v>2.217003809030731</v>
          </cell>
          <cell r="D569">
            <v>297</v>
          </cell>
          <cell r="E569">
            <v>2.1234003002788304</v>
          </cell>
          <cell r="F569">
            <v>338</v>
          </cell>
          <cell r="G569">
            <v>2.4761904761904763</v>
          </cell>
          <cell r="H569">
            <v>450</v>
          </cell>
          <cell r="I569">
            <v>3.1000275558004957</v>
          </cell>
          <cell r="J569">
            <v>295</v>
          </cell>
          <cell r="K569">
            <v>3.0838385950240434</v>
          </cell>
          <cell r="L569">
            <v>341</v>
          </cell>
          <cell r="M569">
            <v>2.837882822902796</v>
          </cell>
          <cell r="N569">
            <v>110</v>
          </cell>
          <cell r="O569">
            <v>3.1419594401599538</v>
          </cell>
          <cell r="P569">
            <v>47</v>
          </cell>
          <cell r="Q569">
            <v>3.3215547703180217</v>
          </cell>
          <cell r="R569">
            <v>0</v>
          </cell>
          <cell r="S569">
            <v>0</v>
          </cell>
          <cell r="T569">
            <v>3077</v>
          </cell>
          <cell r="U569">
            <v>2.5070273353159247</v>
          </cell>
        </row>
        <row r="570">
          <cell r="A570" t="str">
            <v>BE353 Arr. Philippeville</v>
          </cell>
          <cell r="B570">
            <v>126</v>
          </cell>
          <cell r="C570">
            <v>0.23297954957287087</v>
          </cell>
          <cell r="D570">
            <v>45</v>
          </cell>
          <cell r="E570">
            <v>0.3217273182240652</v>
          </cell>
          <cell r="F570">
            <v>60</v>
          </cell>
          <cell r="G570">
            <v>0.43956043956043955</v>
          </cell>
          <cell r="H570">
            <v>60</v>
          </cell>
          <cell r="I570">
            <v>0.4133370074400662</v>
          </cell>
          <cell r="J570">
            <v>50</v>
          </cell>
          <cell r="K570">
            <v>0.5226845076311939</v>
          </cell>
          <cell r="L570">
            <v>40</v>
          </cell>
          <cell r="M570">
            <v>0.3328894806924101</v>
          </cell>
          <cell r="N570">
            <v>17</v>
          </cell>
          <cell r="O570">
            <v>0.48557554984290197</v>
          </cell>
          <cell r="P570">
            <v>11</v>
          </cell>
          <cell r="Q570">
            <v>0.7773851590106008</v>
          </cell>
          <cell r="R570">
            <v>0</v>
          </cell>
          <cell r="S570">
            <v>0</v>
          </cell>
          <cell r="T570">
            <v>409</v>
          </cell>
          <cell r="U570">
            <v>0.3332382775899296</v>
          </cell>
        </row>
        <row r="571">
          <cell r="A571" t="str">
            <v>Inconnus</v>
          </cell>
          <cell r="B571">
            <v>1</v>
          </cell>
          <cell r="C571">
            <v>0.0018490440442291336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1</v>
          </cell>
          <cell r="U571">
            <v>0.0008147635148898031</v>
          </cell>
        </row>
        <row r="572">
          <cell r="A572" t="str">
            <v>Total</v>
          </cell>
          <cell r="B572">
            <v>54082</v>
          </cell>
          <cell r="C572">
            <v>100</v>
          </cell>
          <cell r="D572">
            <v>13987</v>
          </cell>
          <cell r="E572">
            <v>100</v>
          </cell>
          <cell r="F572">
            <v>13650</v>
          </cell>
          <cell r="G572">
            <v>100</v>
          </cell>
          <cell r="H572">
            <v>14516</v>
          </cell>
          <cell r="I572">
            <v>100</v>
          </cell>
          <cell r="J572">
            <v>9566</v>
          </cell>
          <cell r="K572">
            <v>100</v>
          </cell>
          <cell r="L572">
            <v>12016</v>
          </cell>
          <cell r="M572">
            <v>100</v>
          </cell>
          <cell r="N572">
            <v>3501</v>
          </cell>
          <cell r="O572">
            <v>100</v>
          </cell>
          <cell r="P572">
            <v>1415</v>
          </cell>
          <cell r="Q572">
            <v>100</v>
          </cell>
          <cell r="R572">
            <v>3</v>
          </cell>
          <cell r="S572">
            <v>100</v>
          </cell>
          <cell r="T572">
            <v>122735</v>
          </cell>
          <cell r="U572">
            <v>100</v>
          </cell>
        </row>
        <row r="575">
          <cell r="A575" t="str">
            <v>15.2.6.  Arbeidsplaatsongevallen volgens administratief arrondissement van de plaats van het ongeval  : verdeling volgens voorziene graad van blijvende ongeschiktheid - 2018</v>
          </cell>
        </row>
        <row r="576">
          <cell r="B576" t="str">
            <v>a-0%</v>
          </cell>
          <cell r="D576" t="str">
            <v>b-&gt;0 à &lt; 5%</v>
          </cell>
          <cell r="F576" t="str">
            <v>c-5 à &lt; 10%</v>
          </cell>
          <cell r="H576" t="str">
            <v>d-10 à &lt; 16%</v>
          </cell>
          <cell r="J576" t="str">
            <v>e-16 à &lt; 20%</v>
          </cell>
          <cell r="L576" t="str">
            <v>f-20 à &lt; 36%</v>
          </cell>
          <cell r="N576" t="str">
            <v>g-36 à &lt; 66%</v>
          </cell>
          <cell r="P576" t="str">
            <v>h-66 à 100%</v>
          </cell>
          <cell r="R576" t="str">
            <v>mortels</v>
          </cell>
          <cell r="T576" t="str">
            <v>Total</v>
          </cell>
        </row>
        <row r="577">
          <cell r="A577" t="str">
            <v>inconnus</v>
          </cell>
          <cell r="B577">
            <v>315</v>
          </cell>
          <cell r="C577">
            <v>0.28991181460558946</v>
          </cell>
          <cell r="D577">
            <v>7</v>
          </cell>
          <cell r="E577">
            <v>0.11467889908256881</v>
          </cell>
          <cell r="F577">
            <v>13</v>
          </cell>
          <cell r="G577">
            <v>0.30893536121673004</v>
          </cell>
          <cell r="H577">
            <v>3</v>
          </cell>
          <cell r="I577">
            <v>0.3058103975535168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338</v>
          </cell>
          <cell r="U577">
            <v>0.28081857774638885</v>
          </cell>
        </row>
        <row r="578">
          <cell r="A578" t="str">
            <v>13 En bateau</v>
          </cell>
          <cell r="B578">
            <v>36</v>
          </cell>
          <cell r="C578">
            <v>0.03169453921733132</v>
          </cell>
          <cell r="D578">
            <v>1</v>
          </cell>
          <cell r="E578">
            <v>0.0163826998689384</v>
          </cell>
          <cell r="F578">
            <v>2</v>
          </cell>
          <cell r="G578">
            <v>0.04752851711026616</v>
          </cell>
          <cell r="H578">
            <v>1</v>
          </cell>
          <cell r="I578">
            <v>0.10193679918450561</v>
          </cell>
          <cell r="J578">
            <v>0</v>
          </cell>
          <cell r="K578">
            <v>0</v>
          </cell>
          <cell r="L578">
            <v>2</v>
          </cell>
          <cell r="M578">
            <v>1.2269938650306749</v>
          </cell>
          <cell r="N578">
            <v>0</v>
          </cell>
          <cell r="O578">
            <v>0</v>
          </cell>
          <cell r="P578">
            <v>1</v>
          </cell>
          <cell r="Q578">
            <v>3.225806451612903</v>
          </cell>
          <cell r="R578">
            <v>2</v>
          </cell>
          <cell r="S578">
            <v>2.7777777777777777</v>
          </cell>
          <cell r="T578">
            <v>44</v>
          </cell>
          <cell r="U578">
            <v>0.03531251576451597</v>
          </cell>
        </row>
        <row r="579">
          <cell r="A579" t="str">
            <v>14 Etranger</v>
          </cell>
          <cell r="B579">
            <v>1159</v>
          </cell>
          <cell r="C579">
            <v>1.0365978708727184</v>
          </cell>
          <cell r="D579">
            <v>97</v>
          </cell>
          <cell r="E579">
            <v>1.589121887287025</v>
          </cell>
          <cell r="F579">
            <v>73</v>
          </cell>
          <cell r="G579">
            <v>1.7347908745247147</v>
          </cell>
          <cell r="H579">
            <v>15</v>
          </cell>
          <cell r="I579">
            <v>1.5290519877675843</v>
          </cell>
          <cell r="J579">
            <v>3</v>
          </cell>
          <cell r="K579">
            <v>4.477611940298507</v>
          </cell>
          <cell r="L579">
            <v>5</v>
          </cell>
          <cell r="M579">
            <v>3.067484662576687</v>
          </cell>
          <cell r="N579">
            <v>1</v>
          </cell>
          <cell r="O579">
            <v>2.564102564102564</v>
          </cell>
          <cell r="P579">
            <v>3</v>
          </cell>
          <cell r="Q579">
            <v>9.67741935483871</v>
          </cell>
          <cell r="R579">
            <v>7</v>
          </cell>
          <cell r="S579">
            <v>9.722222222222223</v>
          </cell>
          <cell r="T579">
            <v>1363</v>
          </cell>
          <cell r="U579">
            <v>1.1064588272881668</v>
          </cell>
        </row>
        <row r="580">
          <cell r="A580" t="str">
            <v>BE100 Arr. de Bruxelles-Capitale / Arr. van Brussel-Hoofdstad</v>
          </cell>
          <cell r="B580">
            <v>9910</v>
          </cell>
          <cell r="C580">
            <v>8.88099632716222</v>
          </cell>
          <cell r="D580">
            <v>522</v>
          </cell>
          <cell r="E580">
            <v>8.551769331585845</v>
          </cell>
          <cell r="F580">
            <v>463</v>
          </cell>
          <cell r="G580">
            <v>11.002851711026617</v>
          </cell>
          <cell r="H580">
            <v>109</v>
          </cell>
          <cell r="I580">
            <v>11.11111111111111</v>
          </cell>
          <cell r="J580">
            <v>4</v>
          </cell>
          <cell r="K580">
            <v>5.970149253731343</v>
          </cell>
          <cell r="L580">
            <v>9</v>
          </cell>
          <cell r="M580">
            <v>5.521472392638037</v>
          </cell>
          <cell r="N580">
            <v>1</v>
          </cell>
          <cell r="O580">
            <v>2.564102564102564</v>
          </cell>
          <cell r="P580">
            <v>0</v>
          </cell>
          <cell r="Q580">
            <v>0</v>
          </cell>
          <cell r="R580">
            <v>2</v>
          </cell>
          <cell r="S580">
            <v>2.7777777777777777</v>
          </cell>
          <cell r="T580">
            <v>11020</v>
          </cell>
          <cell r="U580">
            <v>8.943315004456103</v>
          </cell>
        </row>
        <row r="581">
          <cell r="A581" t="str">
            <v>BE211 Arr. Antwerpen</v>
          </cell>
          <cell r="B581">
            <v>10772</v>
          </cell>
          <cell r="C581">
            <v>9.681749538564796</v>
          </cell>
          <cell r="D581">
            <v>646</v>
          </cell>
          <cell r="E581">
            <v>10.583224115334207</v>
          </cell>
          <cell r="F581">
            <v>320</v>
          </cell>
          <cell r="G581">
            <v>7.604562737642585</v>
          </cell>
          <cell r="H581">
            <v>84</v>
          </cell>
          <cell r="I581">
            <v>8.56269113149847</v>
          </cell>
          <cell r="J581">
            <v>6</v>
          </cell>
          <cell r="K581">
            <v>8.955223880597014</v>
          </cell>
          <cell r="L581">
            <v>14</v>
          </cell>
          <cell r="M581">
            <v>8.588957055214724</v>
          </cell>
          <cell r="N581">
            <v>4</v>
          </cell>
          <cell r="O581">
            <v>10.256410256410255</v>
          </cell>
          <cell r="P581">
            <v>1</v>
          </cell>
          <cell r="Q581">
            <v>3.225806451612903</v>
          </cell>
          <cell r="R581">
            <v>10</v>
          </cell>
          <cell r="S581">
            <v>12.5</v>
          </cell>
          <cell r="T581">
            <v>11857</v>
          </cell>
          <cell r="U581">
            <v>9.643679900452337</v>
          </cell>
        </row>
        <row r="582">
          <cell r="A582" t="str">
            <v>BE212 Arr. Mechelen</v>
          </cell>
          <cell r="B582">
            <v>4143</v>
          </cell>
          <cell r="C582">
            <v>3.718515204056901</v>
          </cell>
          <cell r="D582">
            <v>221</v>
          </cell>
          <cell r="E582">
            <v>3.6205766710353866</v>
          </cell>
          <cell r="F582">
            <v>142</v>
          </cell>
          <cell r="G582">
            <v>3.3745247148288966</v>
          </cell>
          <cell r="H582">
            <v>28</v>
          </cell>
          <cell r="I582">
            <v>2.854230377166157</v>
          </cell>
          <cell r="J582">
            <v>0</v>
          </cell>
          <cell r="K582">
            <v>0</v>
          </cell>
          <cell r="L582">
            <v>5</v>
          </cell>
          <cell r="M582">
            <v>3.067484662576687</v>
          </cell>
          <cell r="N582">
            <v>2</v>
          </cell>
          <cell r="O582">
            <v>5.128205128205128</v>
          </cell>
          <cell r="P582">
            <v>1</v>
          </cell>
          <cell r="Q582">
            <v>3.225806451612903</v>
          </cell>
          <cell r="R582">
            <v>5</v>
          </cell>
          <cell r="S582">
            <v>4.166666666666666</v>
          </cell>
          <cell r="T582">
            <v>4547</v>
          </cell>
          <cell r="U582">
            <v>3.6918394457616572</v>
          </cell>
        </row>
        <row r="583">
          <cell r="A583" t="str">
            <v>BE213 Arr. Turnhout </v>
          </cell>
          <cell r="B583">
            <v>4794</v>
          </cell>
          <cell r="C583">
            <v>4.305796371907452</v>
          </cell>
          <cell r="D583">
            <v>305</v>
          </cell>
          <cell r="E583">
            <v>4.996723460026212</v>
          </cell>
          <cell r="F583">
            <v>145</v>
          </cell>
          <cell r="G583">
            <v>3.4458174904942975</v>
          </cell>
          <cell r="H583">
            <v>32</v>
          </cell>
          <cell r="I583">
            <v>3.2619775739041796</v>
          </cell>
          <cell r="J583">
            <v>5</v>
          </cell>
          <cell r="K583">
            <v>7.462686567164178</v>
          </cell>
          <cell r="L583">
            <v>7</v>
          </cell>
          <cell r="M583">
            <v>4.294478527607362</v>
          </cell>
          <cell r="N583">
            <v>1</v>
          </cell>
          <cell r="O583">
            <v>2.564102564102564</v>
          </cell>
          <cell r="P583">
            <v>1</v>
          </cell>
          <cell r="Q583">
            <v>3.225806451612903</v>
          </cell>
          <cell r="R583">
            <v>1</v>
          </cell>
          <cell r="S583">
            <v>1.3888888888888888</v>
          </cell>
          <cell r="T583">
            <v>5291</v>
          </cell>
          <cell r="U583">
            <v>4.301400729791992</v>
          </cell>
        </row>
        <row r="584">
          <cell r="A584" t="str">
            <v>BE221 Arr. Hasselt </v>
          </cell>
          <cell r="B584">
            <v>4617</v>
          </cell>
          <cell r="C584">
            <v>4.161306560769618</v>
          </cell>
          <cell r="D584">
            <v>210</v>
          </cell>
          <cell r="E584">
            <v>3.440366972477064</v>
          </cell>
          <cell r="F584">
            <v>150</v>
          </cell>
          <cell r="G584">
            <v>3.5646387832699618</v>
          </cell>
          <cell r="H584">
            <v>43</v>
          </cell>
          <cell r="I584">
            <v>4.383282364933741</v>
          </cell>
          <cell r="J584">
            <v>2</v>
          </cell>
          <cell r="K584">
            <v>2.9850746268656714</v>
          </cell>
          <cell r="L584">
            <v>13</v>
          </cell>
          <cell r="M584">
            <v>7.975460122699386</v>
          </cell>
          <cell r="N584">
            <v>0</v>
          </cell>
          <cell r="O584">
            <v>0</v>
          </cell>
          <cell r="P584">
            <v>1</v>
          </cell>
          <cell r="Q584">
            <v>3.225806451612903</v>
          </cell>
          <cell r="R584">
            <v>3</v>
          </cell>
          <cell r="S584">
            <v>1.3888888888888888</v>
          </cell>
          <cell r="T584">
            <v>5039</v>
          </cell>
          <cell r="U584">
            <v>4.106341118902286</v>
          </cell>
        </row>
        <row r="585">
          <cell r="A585" t="str">
            <v>BE222 Arr. Maaseik </v>
          </cell>
          <cell r="B585">
            <v>2386</v>
          </cell>
          <cell r="C585">
            <v>2.172008128717117</v>
          </cell>
          <cell r="D585">
            <v>123</v>
          </cell>
          <cell r="E585">
            <v>2.0150720838794234</v>
          </cell>
          <cell r="F585">
            <v>56</v>
          </cell>
          <cell r="G585">
            <v>1.3307984790874523</v>
          </cell>
          <cell r="H585">
            <v>22</v>
          </cell>
          <cell r="I585">
            <v>2.2426095820591234</v>
          </cell>
          <cell r="J585">
            <v>0</v>
          </cell>
          <cell r="K585">
            <v>0</v>
          </cell>
          <cell r="L585">
            <v>6</v>
          </cell>
          <cell r="M585">
            <v>3.6809815950920246</v>
          </cell>
          <cell r="N585">
            <v>1</v>
          </cell>
          <cell r="O585">
            <v>2.564102564102564</v>
          </cell>
          <cell r="P585">
            <v>1</v>
          </cell>
          <cell r="Q585">
            <v>3.225806451612903</v>
          </cell>
          <cell r="R585">
            <v>0</v>
          </cell>
          <cell r="S585">
            <v>0</v>
          </cell>
          <cell r="T585">
            <v>2595</v>
          </cell>
          <cell r="U585">
            <v>2.1347256553834772</v>
          </cell>
        </row>
        <row r="586">
          <cell r="A586" t="str">
            <v>BE223 Arr. Tongeren </v>
          </cell>
          <cell r="B586">
            <v>1222</v>
          </cell>
          <cell r="C586">
            <v>1.1065122956168316</v>
          </cell>
          <cell r="D586">
            <v>59</v>
          </cell>
          <cell r="E586">
            <v>0.9665792922673657</v>
          </cell>
          <cell r="F586">
            <v>59</v>
          </cell>
          <cell r="G586">
            <v>1.4020912547528517</v>
          </cell>
          <cell r="H586">
            <v>16</v>
          </cell>
          <cell r="I586">
            <v>1.6309887869520898</v>
          </cell>
          <cell r="J586">
            <v>1</v>
          </cell>
          <cell r="K586">
            <v>1.4925373134328357</v>
          </cell>
          <cell r="L586">
            <v>4</v>
          </cell>
          <cell r="M586">
            <v>2.4539877300613497</v>
          </cell>
          <cell r="N586">
            <v>2</v>
          </cell>
          <cell r="O586">
            <v>5.128205128205128</v>
          </cell>
          <cell r="P586">
            <v>0</v>
          </cell>
          <cell r="Q586">
            <v>0</v>
          </cell>
          <cell r="R586">
            <v>1</v>
          </cell>
          <cell r="S586">
            <v>1.3888888888888888</v>
          </cell>
          <cell r="T586">
            <v>1364</v>
          </cell>
          <cell r="U586">
            <v>1.1173888916914696</v>
          </cell>
        </row>
        <row r="587">
          <cell r="A587" t="str">
            <v>BE231 Arr. Aalst </v>
          </cell>
          <cell r="B587">
            <v>2114</v>
          </cell>
          <cell r="C587">
            <v>1.8783675447918413</v>
          </cell>
          <cell r="D587">
            <v>101</v>
          </cell>
          <cell r="E587">
            <v>1.6546526867627784</v>
          </cell>
          <cell r="F587">
            <v>83</v>
          </cell>
          <cell r="G587">
            <v>1.9724334600760458</v>
          </cell>
          <cell r="H587">
            <v>23</v>
          </cell>
          <cell r="I587">
            <v>2.344546381243629</v>
          </cell>
          <cell r="J587">
            <v>0</v>
          </cell>
          <cell r="K587">
            <v>0</v>
          </cell>
          <cell r="L587">
            <v>1</v>
          </cell>
          <cell r="M587">
            <v>0.6134969325153374</v>
          </cell>
          <cell r="N587">
            <v>0</v>
          </cell>
          <cell r="O587">
            <v>0</v>
          </cell>
          <cell r="P587">
            <v>2</v>
          </cell>
          <cell r="Q587">
            <v>6.451612903225806</v>
          </cell>
          <cell r="R587">
            <v>4</v>
          </cell>
          <cell r="S587">
            <v>5.555555555555555</v>
          </cell>
          <cell r="T587">
            <v>2328</v>
          </cell>
          <cell r="U587">
            <v>1.8740856580739544</v>
          </cell>
        </row>
        <row r="588">
          <cell r="A588" t="str">
            <v>BE232 Arr. Dendermonde </v>
          </cell>
          <cell r="B588">
            <v>1627</v>
          </cell>
          <cell r="C588">
            <v>1.4672707272964558</v>
          </cell>
          <cell r="D588">
            <v>84</v>
          </cell>
          <cell r="E588">
            <v>1.3761467889908259</v>
          </cell>
          <cell r="F588">
            <v>50</v>
          </cell>
          <cell r="G588">
            <v>1.188212927756654</v>
          </cell>
          <cell r="H588">
            <v>16</v>
          </cell>
          <cell r="I588">
            <v>1.6309887869520898</v>
          </cell>
          <cell r="J588">
            <v>2</v>
          </cell>
          <cell r="K588">
            <v>2.9850746268656714</v>
          </cell>
          <cell r="L588">
            <v>2</v>
          </cell>
          <cell r="M588">
            <v>1.2269938650306749</v>
          </cell>
          <cell r="N588">
            <v>1</v>
          </cell>
          <cell r="O588">
            <v>2.564102564102564</v>
          </cell>
          <cell r="P588">
            <v>2</v>
          </cell>
          <cell r="Q588">
            <v>6.451612903225806</v>
          </cell>
          <cell r="R588">
            <v>0</v>
          </cell>
          <cell r="S588">
            <v>0</v>
          </cell>
          <cell r="T588">
            <v>1784</v>
          </cell>
          <cell r="U588">
            <v>1.4553801140089795</v>
          </cell>
        </row>
        <row r="589">
          <cell r="A589" t="str">
            <v>BE233 Arr. Eeklo</v>
          </cell>
          <cell r="B589">
            <v>797</v>
          </cell>
          <cell r="C589">
            <v>0.7252456326789343</v>
          </cell>
          <cell r="D589">
            <v>40</v>
          </cell>
          <cell r="E589">
            <v>0.655307994757536</v>
          </cell>
          <cell r="F589">
            <v>32</v>
          </cell>
          <cell r="G589">
            <v>0.7604562737642585</v>
          </cell>
          <cell r="H589">
            <v>8</v>
          </cell>
          <cell r="I589">
            <v>0.8154943934760449</v>
          </cell>
          <cell r="J589">
            <v>0</v>
          </cell>
          <cell r="K589">
            <v>0</v>
          </cell>
          <cell r="L589">
            <v>2</v>
          </cell>
          <cell r="M589">
            <v>1.2269938650306749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879</v>
          </cell>
          <cell r="U589">
            <v>0.7230657989877077</v>
          </cell>
        </row>
        <row r="590">
          <cell r="A590" t="str">
            <v>BE234 Arr. Gent</v>
          </cell>
          <cell r="B590">
            <v>6670</v>
          </cell>
          <cell r="C590">
            <v>5.999589835374834</v>
          </cell>
          <cell r="D590">
            <v>287</v>
          </cell>
          <cell r="E590">
            <v>4.701834862385321</v>
          </cell>
          <cell r="F590">
            <v>205</v>
          </cell>
          <cell r="G590">
            <v>4.8716730038022815</v>
          </cell>
          <cell r="H590">
            <v>44</v>
          </cell>
          <cell r="I590">
            <v>4.485219164118247</v>
          </cell>
          <cell r="J590">
            <v>3</v>
          </cell>
          <cell r="K590">
            <v>4.477611940298507</v>
          </cell>
          <cell r="L590">
            <v>7</v>
          </cell>
          <cell r="M590">
            <v>4.294478527607362</v>
          </cell>
          <cell r="N590">
            <v>4</v>
          </cell>
          <cell r="O590">
            <v>10.256410256410255</v>
          </cell>
          <cell r="P590">
            <v>2</v>
          </cell>
          <cell r="Q590">
            <v>6.451612903225806</v>
          </cell>
          <cell r="R590">
            <v>2</v>
          </cell>
          <cell r="S590">
            <v>2.7777777777777777</v>
          </cell>
          <cell r="T590">
            <v>7224</v>
          </cell>
          <cell r="U590">
            <v>5.877011552237301</v>
          </cell>
        </row>
        <row r="591">
          <cell r="A591" t="str">
            <v>BE235 Arr. Oudenaarde</v>
          </cell>
          <cell r="B591">
            <v>1405</v>
          </cell>
          <cell r="C591">
            <v>1.2733747226727818</v>
          </cell>
          <cell r="D591">
            <v>57</v>
          </cell>
          <cell r="E591">
            <v>0.9338138925294889</v>
          </cell>
          <cell r="F591">
            <v>49</v>
          </cell>
          <cell r="G591">
            <v>1.164448669201521</v>
          </cell>
          <cell r="H591">
            <v>16</v>
          </cell>
          <cell r="I591">
            <v>1.6309887869520898</v>
          </cell>
          <cell r="J591">
            <v>0</v>
          </cell>
          <cell r="K591">
            <v>0</v>
          </cell>
          <cell r="L591">
            <v>4</v>
          </cell>
          <cell r="M591">
            <v>2.4539877300613497</v>
          </cell>
          <cell r="N591">
            <v>1</v>
          </cell>
          <cell r="O591">
            <v>2.564102564102564</v>
          </cell>
          <cell r="P591">
            <v>2</v>
          </cell>
          <cell r="Q591">
            <v>6.451612903225806</v>
          </cell>
          <cell r="R591">
            <v>1</v>
          </cell>
          <cell r="S591">
            <v>1.3888888888888888</v>
          </cell>
          <cell r="T591">
            <v>1535</v>
          </cell>
          <cell r="U591">
            <v>1.257798180564664</v>
          </cell>
        </row>
        <row r="592">
          <cell r="A592" t="str">
            <v>BE236 Arr. Sint-Niklaas</v>
          </cell>
          <cell r="B592">
            <v>3002</v>
          </cell>
          <cell r="C592">
            <v>2.6996289874526913</v>
          </cell>
          <cell r="D592">
            <v>175</v>
          </cell>
          <cell r="E592">
            <v>2.8669724770642206</v>
          </cell>
          <cell r="F592">
            <v>133</v>
          </cell>
          <cell r="G592">
            <v>3.1606463878326996</v>
          </cell>
          <cell r="H592">
            <v>29</v>
          </cell>
          <cell r="I592">
            <v>2.9561671763506627</v>
          </cell>
          <cell r="J592">
            <v>1</v>
          </cell>
          <cell r="K592">
            <v>1.4925373134328357</v>
          </cell>
          <cell r="L592">
            <v>4</v>
          </cell>
          <cell r="M592">
            <v>2.4539877300613497</v>
          </cell>
          <cell r="N592">
            <v>4</v>
          </cell>
          <cell r="O592">
            <v>10.256410256410255</v>
          </cell>
          <cell r="P592">
            <v>1</v>
          </cell>
          <cell r="Q592">
            <v>3.225806451612903</v>
          </cell>
          <cell r="R592">
            <v>4</v>
          </cell>
          <cell r="S592">
            <v>5.555555555555555</v>
          </cell>
          <cell r="T592">
            <v>3353</v>
          </cell>
          <cell r="U592">
            <v>2.729993778271032</v>
          </cell>
        </row>
        <row r="593">
          <cell r="A593" t="str">
            <v>BE241 Arr. Halle-Vilvoorde</v>
          </cell>
          <cell r="B593">
            <v>5631</v>
          </cell>
          <cell r="C593">
            <v>5.03290638924623</v>
          </cell>
          <cell r="D593">
            <v>330</v>
          </cell>
          <cell r="E593">
            <v>5.406290956749673</v>
          </cell>
          <cell r="F593">
            <v>279</v>
          </cell>
          <cell r="G593">
            <v>6.630228136882129</v>
          </cell>
          <cell r="H593">
            <v>53</v>
          </cell>
          <cell r="I593">
            <v>5.402650356778797</v>
          </cell>
          <cell r="J593">
            <v>5</v>
          </cell>
          <cell r="K593">
            <v>7.462686567164178</v>
          </cell>
          <cell r="L593">
            <v>10</v>
          </cell>
          <cell r="M593">
            <v>6.134969325153374</v>
          </cell>
          <cell r="N593">
            <v>1</v>
          </cell>
          <cell r="O593">
            <v>2.564102564102564</v>
          </cell>
          <cell r="P593">
            <v>1</v>
          </cell>
          <cell r="Q593">
            <v>3.225806451612903</v>
          </cell>
          <cell r="R593">
            <v>4</v>
          </cell>
          <cell r="S593">
            <v>5.555555555555555</v>
          </cell>
          <cell r="T593">
            <v>6314</v>
          </cell>
          <cell r="U593">
            <v>5.1135885923758595</v>
          </cell>
        </row>
        <row r="594">
          <cell r="A594" t="str">
            <v>BE242 Arr. Leuven</v>
          </cell>
          <cell r="B594">
            <v>3865</v>
          </cell>
          <cell r="C594">
            <v>3.4565691593489567</v>
          </cell>
          <cell r="D594">
            <v>193</v>
          </cell>
          <cell r="E594">
            <v>3.1618610747051115</v>
          </cell>
          <cell r="F594">
            <v>141</v>
          </cell>
          <cell r="G594">
            <v>3.350760456273764</v>
          </cell>
          <cell r="H594">
            <v>21</v>
          </cell>
          <cell r="I594">
            <v>2.1406727828746175</v>
          </cell>
          <cell r="J594">
            <v>3</v>
          </cell>
          <cell r="K594">
            <v>4.477611940298507</v>
          </cell>
          <cell r="L594">
            <v>5</v>
          </cell>
          <cell r="M594">
            <v>3.067484662576687</v>
          </cell>
          <cell r="N594">
            <v>1</v>
          </cell>
          <cell r="O594">
            <v>2.564102564102564</v>
          </cell>
          <cell r="P594">
            <v>0</v>
          </cell>
          <cell r="Q594">
            <v>0</v>
          </cell>
          <cell r="R594">
            <v>4</v>
          </cell>
          <cell r="S594">
            <v>5.555555555555555</v>
          </cell>
          <cell r="T594">
            <v>4233</v>
          </cell>
          <cell r="U594">
            <v>3.426995577527788</v>
          </cell>
        </row>
        <row r="595">
          <cell r="A595" t="str">
            <v>BE251 Arr. Brugge</v>
          </cell>
          <cell r="B595">
            <v>3410</v>
          </cell>
          <cell r="C595">
            <v>3.0603874191323155</v>
          </cell>
          <cell r="D595">
            <v>115</v>
          </cell>
          <cell r="E595">
            <v>1.884010484927916</v>
          </cell>
          <cell r="F595">
            <v>154</v>
          </cell>
          <cell r="G595">
            <v>3.6596958174904946</v>
          </cell>
          <cell r="H595">
            <v>44</v>
          </cell>
          <cell r="I595">
            <v>4.485219164118247</v>
          </cell>
          <cell r="J595">
            <v>1</v>
          </cell>
          <cell r="K595">
            <v>1.4925373134328357</v>
          </cell>
          <cell r="L595">
            <v>3</v>
          </cell>
          <cell r="M595">
            <v>1.8404907975460123</v>
          </cell>
          <cell r="N595">
            <v>0</v>
          </cell>
          <cell r="O595">
            <v>0</v>
          </cell>
          <cell r="P595">
            <v>1</v>
          </cell>
          <cell r="Q595">
            <v>3.225806451612903</v>
          </cell>
          <cell r="R595">
            <v>1</v>
          </cell>
          <cell r="S595">
            <v>1.3888888888888888</v>
          </cell>
          <cell r="T595">
            <v>3729</v>
          </cell>
          <cell r="U595">
            <v>3.028468613899679</v>
          </cell>
        </row>
        <row r="596">
          <cell r="A596" t="str">
            <v>BE252 Arr. Diksmuide</v>
          </cell>
          <cell r="B596">
            <v>541</v>
          </cell>
          <cell r="C596">
            <v>0.48194343456942035</v>
          </cell>
          <cell r="D596">
            <v>27</v>
          </cell>
          <cell r="E596">
            <v>0.44233289646133683</v>
          </cell>
          <cell r="F596">
            <v>20</v>
          </cell>
          <cell r="G596">
            <v>0.47528517110266155</v>
          </cell>
          <cell r="H596">
            <v>8</v>
          </cell>
          <cell r="I596">
            <v>0.8154943934760449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1</v>
          </cell>
          <cell r="O596">
            <v>2.564102564102564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597</v>
          </cell>
          <cell r="U596">
            <v>0.48176360793018214</v>
          </cell>
        </row>
        <row r="597">
          <cell r="A597" t="str">
            <v>BE253 Arr. Ieper</v>
          </cell>
          <cell r="B597">
            <v>1692</v>
          </cell>
          <cell r="C597">
            <v>1.5362529597106476</v>
          </cell>
          <cell r="D597">
            <v>62</v>
          </cell>
          <cell r="E597">
            <v>1.0157273918741807</v>
          </cell>
          <cell r="F597">
            <v>47</v>
          </cell>
          <cell r="G597">
            <v>1.1169201520912548</v>
          </cell>
          <cell r="H597">
            <v>13</v>
          </cell>
          <cell r="I597">
            <v>1.325178389398573</v>
          </cell>
          <cell r="J597">
            <v>1</v>
          </cell>
          <cell r="K597">
            <v>1.4925373134328357</v>
          </cell>
          <cell r="L597">
            <v>5</v>
          </cell>
          <cell r="M597">
            <v>3.067484662576687</v>
          </cell>
          <cell r="N597">
            <v>1</v>
          </cell>
          <cell r="O597">
            <v>2.564102564102564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1821</v>
          </cell>
          <cell r="U597">
            <v>1.4940557265129728</v>
          </cell>
        </row>
        <row r="598">
          <cell r="A598" t="str">
            <v>BE254 Arr. Kortrijk</v>
          </cell>
          <cell r="B598">
            <v>4404</v>
          </cell>
          <cell r="C598">
            <v>3.9767324794451593</v>
          </cell>
          <cell r="D598">
            <v>235</v>
          </cell>
          <cell r="E598">
            <v>3.849934469200525</v>
          </cell>
          <cell r="F598">
            <v>127</v>
          </cell>
          <cell r="G598">
            <v>3.0180608365019013</v>
          </cell>
          <cell r="H598">
            <v>41</v>
          </cell>
          <cell r="I598">
            <v>4.17940876656473</v>
          </cell>
          <cell r="J598">
            <v>0</v>
          </cell>
          <cell r="K598">
            <v>0</v>
          </cell>
          <cell r="L598">
            <v>5</v>
          </cell>
          <cell r="M598">
            <v>3.067484662576687</v>
          </cell>
          <cell r="N598">
            <v>2</v>
          </cell>
          <cell r="O598">
            <v>5.128205128205128</v>
          </cell>
          <cell r="P598">
            <v>2</v>
          </cell>
          <cell r="Q598">
            <v>6.451612903225806</v>
          </cell>
          <cell r="R598">
            <v>4</v>
          </cell>
          <cell r="S598">
            <v>5.555555555555555</v>
          </cell>
          <cell r="T598">
            <v>4820</v>
          </cell>
          <cell r="U598">
            <v>3.936504733558661</v>
          </cell>
        </row>
        <row r="599">
          <cell r="A599" t="str">
            <v>BE255 Arr. Oostende</v>
          </cell>
          <cell r="B599">
            <v>1418</v>
          </cell>
          <cell r="C599">
            <v>1.2854932229617615</v>
          </cell>
          <cell r="D599">
            <v>47</v>
          </cell>
          <cell r="E599">
            <v>0.7699868938401048</v>
          </cell>
          <cell r="F599">
            <v>34</v>
          </cell>
          <cell r="G599">
            <v>0.8079847908745247</v>
          </cell>
          <cell r="H599">
            <v>16</v>
          </cell>
          <cell r="I599">
            <v>1.6309887869520898</v>
          </cell>
          <cell r="J599">
            <v>1</v>
          </cell>
          <cell r="K599">
            <v>1.4925373134328357</v>
          </cell>
          <cell r="L599">
            <v>1</v>
          </cell>
          <cell r="M599">
            <v>0.6134969325153374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1</v>
          </cell>
          <cell r="S599">
            <v>1.3888888888888888</v>
          </cell>
          <cell r="T599">
            <v>1518</v>
          </cell>
          <cell r="U599">
            <v>1.2435050194218837</v>
          </cell>
        </row>
        <row r="600">
          <cell r="A600" t="str">
            <v>BE256 Arr. Roeselare</v>
          </cell>
          <cell r="B600">
            <v>2640</v>
          </cell>
          <cell r="C600">
            <v>2.3724294796502416</v>
          </cell>
          <cell r="D600">
            <v>108</v>
          </cell>
          <cell r="E600">
            <v>1.7693315858453473</v>
          </cell>
          <cell r="F600">
            <v>71</v>
          </cell>
          <cell r="G600">
            <v>1.6872623574144483</v>
          </cell>
          <cell r="H600">
            <v>25</v>
          </cell>
          <cell r="I600">
            <v>2.54841997961264</v>
          </cell>
          <cell r="J600">
            <v>1</v>
          </cell>
          <cell r="K600">
            <v>1.4925373134328357</v>
          </cell>
          <cell r="L600">
            <v>5</v>
          </cell>
          <cell r="M600">
            <v>3.067484662576687</v>
          </cell>
          <cell r="N600">
            <v>0</v>
          </cell>
          <cell r="O600">
            <v>0</v>
          </cell>
          <cell r="P600">
            <v>1</v>
          </cell>
          <cell r="Q600">
            <v>3.225806451612903</v>
          </cell>
          <cell r="R600">
            <v>1</v>
          </cell>
          <cell r="S600">
            <v>1.3888888888888888</v>
          </cell>
          <cell r="T600">
            <v>2852</v>
          </cell>
          <cell r="U600">
            <v>2.318014427685012</v>
          </cell>
        </row>
        <row r="601">
          <cell r="A601" t="str">
            <v>BE257 Arr. Tielt</v>
          </cell>
          <cell r="B601">
            <v>1682</v>
          </cell>
          <cell r="C601">
            <v>1.522270074761825</v>
          </cell>
          <cell r="D601">
            <v>80</v>
          </cell>
          <cell r="E601">
            <v>1.310615989515072</v>
          </cell>
          <cell r="F601">
            <v>45</v>
          </cell>
          <cell r="G601">
            <v>1.0693916349809884</v>
          </cell>
          <cell r="H601">
            <v>20</v>
          </cell>
          <cell r="I601">
            <v>2.038735983690112</v>
          </cell>
          <cell r="J601">
            <v>0</v>
          </cell>
          <cell r="K601">
            <v>0</v>
          </cell>
          <cell r="L601">
            <v>1</v>
          </cell>
          <cell r="M601">
            <v>0.6134969325153374</v>
          </cell>
          <cell r="N601">
            <v>2</v>
          </cell>
          <cell r="O601">
            <v>5.128205128205128</v>
          </cell>
          <cell r="P601">
            <v>1</v>
          </cell>
          <cell r="Q601">
            <v>3.225806451612903</v>
          </cell>
          <cell r="R601">
            <v>0</v>
          </cell>
          <cell r="S601">
            <v>0</v>
          </cell>
          <cell r="T601">
            <v>1831</v>
          </cell>
          <cell r="U601">
            <v>1.4982595974373203</v>
          </cell>
        </row>
        <row r="602">
          <cell r="A602" t="str">
            <v>BE258 Arr. Veurne</v>
          </cell>
          <cell r="B602">
            <v>738</v>
          </cell>
          <cell r="C602">
            <v>0.6721106698734083</v>
          </cell>
          <cell r="D602">
            <v>25</v>
          </cell>
          <cell r="E602">
            <v>0.40956749672346004</v>
          </cell>
          <cell r="F602">
            <v>21</v>
          </cell>
          <cell r="G602">
            <v>0.4990494296577947</v>
          </cell>
          <cell r="H602">
            <v>4</v>
          </cell>
          <cell r="I602">
            <v>0.40774719673802245</v>
          </cell>
          <cell r="J602">
            <v>0</v>
          </cell>
          <cell r="K602">
            <v>0</v>
          </cell>
          <cell r="L602">
            <v>2</v>
          </cell>
          <cell r="M602">
            <v>1.2269938650306749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2</v>
          </cell>
          <cell r="S602">
            <v>2.7777777777777777</v>
          </cell>
          <cell r="T602">
            <v>792</v>
          </cell>
          <cell r="U602">
            <v>0.6515999932738066</v>
          </cell>
        </row>
        <row r="603">
          <cell r="A603" t="str">
            <v>BE310 Arr. Nivelles</v>
          </cell>
          <cell r="B603">
            <v>3004</v>
          </cell>
          <cell r="C603">
            <v>2.6921714488133195</v>
          </cell>
          <cell r="D603">
            <v>183</v>
          </cell>
          <cell r="E603">
            <v>2.9980340760157276</v>
          </cell>
          <cell r="F603">
            <v>134</v>
          </cell>
          <cell r="G603">
            <v>3.184410646387833</v>
          </cell>
          <cell r="H603">
            <v>25</v>
          </cell>
          <cell r="I603">
            <v>2.54841997961264</v>
          </cell>
          <cell r="J603">
            <v>4</v>
          </cell>
          <cell r="K603">
            <v>5.970149253731343</v>
          </cell>
          <cell r="L603">
            <v>4</v>
          </cell>
          <cell r="M603">
            <v>2.4539877300613497</v>
          </cell>
          <cell r="N603">
            <v>1</v>
          </cell>
          <cell r="O603">
            <v>2.564102564102564</v>
          </cell>
          <cell r="P603">
            <v>1</v>
          </cell>
          <cell r="Q603">
            <v>3.225806451612903</v>
          </cell>
          <cell r="R603">
            <v>1</v>
          </cell>
          <cell r="S603">
            <v>1.3888888888888888</v>
          </cell>
          <cell r="T603">
            <v>3357</v>
          </cell>
          <cell r="U603">
            <v>2.724949133161816</v>
          </cell>
        </row>
        <row r="604">
          <cell r="A604" t="str">
            <v>BE321 Arr. Ath</v>
          </cell>
          <cell r="B604">
            <v>756</v>
          </cell>
          <cell r="C604">
            <v>0.6814325931726234</v>
          </cell>
          <cell r="D604">
            <v>47</v>
          </cell>
          <cell r="E604">
            <v>0.7699868938401048</v>
          </cell>
          <cell r="F604">
            <v>29</v>
          </cell>
          <cell r="G604">
            <v>0.6891634980988592</v>
          </cell>
          <cell r="H604">
            <v>8</v>
          </cell>
          <cell r="I604">
            <v>0.8154943934760449</v>
          </cell>
          <cell r="J604">
            <v>1</v>
          </cell>
          <cell r="K604">
            <v>1.4925373134328357</v>
          </cell>
          <cell r="L604">
            <v>4</v>
          </cell>
          <cell r="M604">
            <v>2.4539877300613497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845</v>
          </cell>
          <cell r="U604">
            <v>0.6894348315929306</v>
          </cell>
        </row>
        <row r="605">
          <cell r="A605" t="str">
            <v>BE322 Arr. Charleroi</v>
          </cell>
          <cell r="B605">
            <v>3407</v>
          </cell>
          <cell r="C605">
            <v>3.0790312657307455</v>
          </cell>
          <cell r="D605">
            <v>258</v>
          </cell>
          <cell r="E605">
            <v>4.226736566186108</v>
          </cell>
          <cell r="F605">
            <v>141</v>
          </cell>
          <cell r="G605">
            <v>3.350760456273764</v>
          </cell>
          <cell r="H605">
            <v>30</v>
          </cell>
          <cell r="I605">
            <v>3.0581039755351687</v>
          </cell>
          <cell r="J605">
            <v>0</v>
          </cell>
          <cell r="K605">
            <v>0</v>
          </cell>
          <cell r="L605">
            <v>5</v>
          </cell>
          <cell r="M605">
            <v>3.067484662576687</v>
          </cell>
          <cell r="N605">
            <v>0</v>
          </cell>
          <cell r="O605">
            <v>0</v>
          </cell>
          <cell r="P605">
            <v>2</v>
          </cell>
          <cell r="Q605">
            <v>6.451612903225806</v>
          </cell>
          <cell r="R605">
            <v>3</v>
          </cell>
          <cell r="S605">
            <v>4.166666666666666</v>
          </cell>
          <cell r="T605">
            <v>3846</v>
          </cell>
          <cell r="U605">
            <v>3.1461769997813986</v>
          </cell>
        </row>
        <row r="606">
          <cell r="A606" t="str">
            <v>BE323 Arr. Mons</v>
          </cell>
          <cell r="B606">
            <v>1615</v>
          </cell>
          <cell r="C606">
            <v>1.4504912653578685</v>
          </cell>
          <cell r="D606">
            <v>114</v>
          </cell>
          <cell r="E606">
            <v>1.8676277850589778</v>
          </cell>
          <cell r="F606">
            <v>70</v>
          </cell>
          <cell r="G606">
            <v>1.6634980988593155</v>
          </cell>
          <cell r="H606">
            <v>16</v>
          </cell>
          <cell r="I606">
            <v>1.6309887869520898</v>
          </cell>
          <cell r="J606">
            <v>1</v>
          </cell>
          <cell r="K606">
            <v>1.4925373134328357</v>
          </cell>
          <cell r="L606">
            <v>1</v>
          </cell>
          <cell r="M606">
            <v>0.6134969325153374</v>
          </cell>
          <cell r="N606">
            <v>1</v>
          </cell>
          <cell r="O606">
            <v>2.564102564102564</v>
          </cell>
          <cell r="P606">
            <v>0</v>
          </cell>
          <cell r="Q606">
            <v>0</v>
          </cell>
          <cell r="R606">
            <v>5</v>
          </cell>
          <cell r="S606">
            <v>4.166666666666666</v>
          </cell>
          <cell r="T606">
            <v>1823</v>
          </cell>
          <cell r="U606">
            <v>1.4814441137399317</v>
          </cell>
        </row>
        <row r="607">
          <cell r="A607" t="str">
            <v>BE324 Arr. Mouscron</v>
          </cell>
          <cell r="B607">
            <v>1215</v>
          </cell>
          <cell r="C607">
            <v>1.1027835262971457</v>
          </cell>
          <cell r="D607">
            <v>59</v>
          </cell>
          <cell r="E607">
            <v>0.9665792922673657</v>
          </cell>
          <cell r="F607">
            <v>18</v>
          </cell>
          <cell r="G607">
            <v>0.42775665399239543</v>
          </cell>
          <cell r="H607">
            <v>8</v>
          </cell>
          <cell r="I607">
            <v>0.8154943934760449</v>
          </cell>
          <cell r="J607">
            <v>1</v>
          </cell>
          <cell r="K607">
            <v>1.4925373134328357</v>
          </cell>
          <cell r="L607">
            <v>1</v>
          </cell>
          <cell r="M607">
            <v>0.6134969325153374</v>
          </cell>
          <cell r="N607">
            <v>1</v>
          </cell>
          <cell r="O607">
            <v>2.564102564102564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1303</v>
          </cell>
          <cell r="U607">
            <v>1.0686239889690428</v>
          </cell>
        </row>
        <row r="608">
          <cell r="A608" t="str">
            <v>BE325 Arr. Soignies</v>
          </cell>
          <cell r="B608">
            <v>1391</v>
          </cell>
          <cell r="C608">
            <v>1.2547308760743516</v>
          </cell>
          <cell r="D608">
            <v>94</v>
          </cell>
          <cell r="E608">
            <v>1.5399737876802095</v>
          </cell>
          <cell r="F608">
            <v>50</v>
          </cell>
          <cell r="G608">
            <v>1.188212927756654</v>
          </cell>
          <cell r="H608">
            <v>20</v>
          </cell>
          <cell r="I608">
            <v>2.038735983690112</v>
          </cell>
          <cell r="J608">
            <v>3</v>
          </cell>
          <cell r="K608">
            <v>4.477611940298507</v>
          </cell>
          <cell r="L608">
            <v>2</v>
          </cell>
          <cell r="M608">
            <v>1.2269938650306749</v>
          </cell>
          <cell r="N608">
            <v>1</v>
          </cell>
          <cell r="O608">
            <v>2.564102564102564</v>
          </cell>
          <cell r="P608">
            <v>1</v>
          </cell>
          <cell r="Q608">
            <v>3.225806451612903</v>
          </cell>
          <cell r="R608">
            <v>1</v>
          </cell>
          <cell r="S608">
            <v>1.3888888888888888</v>
          </cell>
          <cell r="T608">
            <v>1563</v>
          </cell>
          <cell r="U608">
            <v>1.2762952126317915</v>
          </cell>
        </row>
        <row r="609">
          <cell r="A609" t="str">
            <v>BE326 Arr. Thuin</v>
          </cell>
          <cell r="B609">
            <v>765</v>
          </cell>
          <cell r="C609">
            <v>0.6832969778324663</v>
          </cell>
          <cell r="D609">
            <v>69</v>
          </cell>
          <cell r="E609">
            <v>1.1304062909567496</v>
          </cell>
          <cell r="F609">
            <v>39</v>
          </cell>
          <cell r="G609">
            <v>0.92680608365019</v>
          </cell>
          <cell r="H609">
            <v>5</v>
          </cell>
          <cell r="I609">
            <v>0.509683995922528</v>
          </cell>
          <cell r="J609">
            <v>0</v>
          </cell>
          <cell r="K609">
            <v>0</v>
          </cell>
          <cell r="L609">
            <v>4</v>
          </cell>
          <cell r="M609">
            <v>2.4539877300613497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2</v>
          </cell>
          <cell r="S609">
            <v>2.7777777777777777</v>
          </cell>
          <cell r="T609">
            <v>884</v>
          </cell>
          <cell r="U609">
            <v>0.7163396055087524</v>
          </cell>
        </row>
        <row r="610">
          <cell r="A610" t="str">
            <v>BE327 Arr. Tournai</v>
          </cell>
          <cell r="B610">
            <v>2054</v>
          </cell>
          <cell r="C610">
            <v>1.8727743908123125</v>
          </cell>
          <cell r="D610">
            <v>104</v>
          </cell>
          <cell r="E610">
            <v>1.7038007863695939</v>
          </cell>
          <cell r="F610">
            <v>57</v>
          </cell>
          <cell r="G610">
            <v>1.3545627376425855</v>
          </cell>
          <cell r="H610">
            <v>15</v>
          </cell>
          <cell r="I610">
            <v>1.5290519877675843</v>
          </cell>
          <cell r="J610">
            <v>2</v>
          </cell>
          <cell r="K610">
            <v>2.9850746268656714</v>
          </cell>
          <cell r="L610">
            <v>0</v>
          </cell>
          <cell r="M610">
            <v>0</v>
          </cell>
          <cell r="N610">
            <v>1</v>
          </cell>
          <cell r="O610">
            <v>2.564102564102564</v>
          </cell>
          <cell r="P610">
            <v>1</v>
          </cell>
          <cell r="Q610">
            <v>3.225806451612903</v>
          </cell>
          <cell r="R610">
            <v>3</v>
          </cell>
          <cell r="S610">
            <v>1.3888888888888888</v>
          </cell>
          <cell r="T610">
            <v>2237</v>
          </cell>
          <cell r="U610">
            <v>1.8412954648640467</v>
          </cell>
        </row>
        <row r="611">
          <cell r="A611" t="str">
            <v>BE331 Arr. Huy</v>
          </cell>
          <cell r="B611">
            <v>890</v>
          </cell>
          <cell r="C611">
            <v>0.796092249752969</v>
          </cell>
          <cell r="D611">
            <v>67</v>
          </cell>
          <cell r="E611">
            <v>1.0976408912188729</v>
          </cell>
          <cell r="F611">
            <v>40</v>
          </cell>
          <cell r="G611">
            <v>0.9505703422053231</v>
          </cell>
          <cell r="H611">
            <v>6</v>
          </cell>
          <cell r="I611">
            <v>0.6116207951070336</v>
          </cell>
          <cell r="J611">
            <v>1</v>
          </cell>
          <cell r="K611">
            <v>1.4925373134328357</v>
          </cell>
          <cell r="L611">
            <v>2</v>
          </cell>
          <cell r="M611">
            <v>1.2269938650306749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1006</v>
          </cell>
          <cell r="U611">
            <v>0.8155509593233448</v>
          </cell>
        </row>
        <row r="612">
          <cell r="A612" t="str">
            <v>BE332 Arr. Liège</v>
          </cell>
          <cell r="B612">
            <v>5748</v>
          </cell>
          <cell r="C612">
            <v>5.200701008632101</v>
          </cell>
          <cell r="D612">
            <v>379</v>
          </cell>
          <cell r="E612">
            <v>6.209043250327654</v>
          </cell>
          <cell r="F612">
            <v>260</v>
          </cell>
          <cell r="G612">
            <v>6.178707224334601</v>
          </cell>
          <cell r="H612">
            <v>36</v>
          </cell>
          <cell r="I612">
            <v>3.669724770642202</v>
          </cell>
          <cell r="J612">
            <v>5</v>
          </cell>
          <cell r="K612">
            <v>7.462686567164178</v>
          </cell>
          <cell r="L612">
            <v>7</v>
          </cell>
          <cell r="M612">
            <v>4.294478527607362</v>
          </cell>
          <cell r="N612">
            <v>3</v>
          </cell>
          <cell r="O612">
            <v>7.6923076923076925</v>
          </cell>
          <cell r="P612">
            <v>1</v>
          </cell>
          <cell r="Q612">
            <v>3.225806451612903</v>
          </cell>
          <cell r="R612">
            <v>0</v>
          </cell>
          <cell r="S612">
            <v>0</v>
          </cell>
          <cell r="T612">
            <v>6439</v>
          </cell>
          <cell r="U612">
            <v>5.271654139131312</v>
          </cell>
        </row>
        <row r="613">
          <cell r="A613" t="str">
            <v>BE334 Arr. Waremme</v>
          </cell>
          <cell r="B613">
            <v>395</v>
          </cell>
          <cell r="C613">
            <v>0.3570296623599381</v>
          </cell>
          <cell r="D613">
            <v>43</v>
          </cell>
          <cell r="E613">
            <v>0.7044560943643512</v>
          </cell>
          <cell r="F613">
            <v>18</v>
          </cell>
          <cell r="G613">
            <v>0.42775665399239543</v>
          </cell>
          <cell r="H613">
            <v>1</v>
          </cell>
          <cell r="I613">
            <v>0.10193679918450561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457</v>
          </cell>
          <cell r="U613">
            <v>0.37414451226689527</v>
          </cell>
        </row>
        <row r="614">
          <cell r="A614" t="str">
            <v>BE335 Arr. Verviers - communes francophones</v>
          </cell>
          <cell r="B614">
            <v>1771</v>
          </cell>
          <cell r="C614">
            <v>1.608963961444525</v>
          </cell>
          <cell r="D614">
            <v>128</v>
          </cell>
          <cell r="E614">
            <v>2.0969855832241153</v>
          </cell>
          <cell r="F614">
            <v>109</v>
          </cell>
          <cell r="G614">
            <v>2.5903041825095054</v>
          </cell>
          <cell r="H614">
            <v>17</v>
          </cell>
          <cell r="I614">
            <v>1.7329255861365953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1</v>
          </cell>
          <cell r="Q614">
            <v>3.225806451612903</v>
          </cell>
          <cell r="R614">
            <v>0</v>
          </cell>
          <cell r="S614">
            <v>0</v>
          </cell>
          <cell r="T614">
            <v>2026</v>
          </cell>
          <cell r="U614">
            <v>1.6655736602263367</v>
          </cell>
        </row>
        <row r="615">
          <cell r="A615" t="str">
            <v>BE336 Bezirk Verviers - Deutschsprachige Gemeinschaft</v>
          </cell>
          <cell r="B615">
            <v>844</v>
          </cell>
          <cell r="C615">
            <v>0.7643977105356377</v>
          </cell>
          <cell r="D615">
            <v>55</v>
          </cell>
          <cell r="E615">
            <v>0.901048492791612</v>
          </cell>
          <cell r="F615">
            <v>61</v>
          </cell>
          <cell r="G615">
            <v>1.449619771863118</v>
          </cell>
          <cell r="H615">
            <v>5</v>
          </cell>
          <cell r="I615">
            <v>0.509683995922528</v>
          </cell>
          <cell r="J615">
            <v>2</v>
          </cell>
          <cell r="K615">
            <v>2.9850746268656714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967</v>
          </cell>
          <cell r="U615">
            <v>0.7928500563318704</v>
          </cell>
        </row>
        <row r="616">
          <cell r="A616" t="str">
            <v>BE341 Arr. Arlon</v>
          </cell>
          <cell r="B616">
            <v>383</v>
          </cell>
          <cell r="C616">
            <v>0.3505043160504876</v>
          </cell>
          <cell r="D616">
            <v>17</v>
          </cell>
          <cell r="E616">
            <v>0.27850589777195284</v>
          </cell>
          <cell r="F616">
            <v>17</v>
          </cell>
          <cell r="G616">
            <v>0.40399239543726234</v>
          </cell>
          <cell r="H616">
            <v>6</v>
          </cell>
          <cell r="I616">
            <v>0.6116207951070336</v>
          </cell>
          <cell r="J616">
            <v>0</v>
          </cell>
          <cell r="K616">
            <v>0</v>
          </cell>
          <cell r="L616">
            <v>1</v>
          </cell>
          <cell r="M616">
            <v>0.6134969325153374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1</v>
          </cell>
          <cell r="S616">
            <v>1.3888888888888888</v>
          </cell>
          <cell r="T616">
            <v>425</v>
          </cell>
          <cell r="U616">
            <v>0.3514436092754208</v>
          </cell>
        </row>
        <row r="617">
          <cell r="A617" t="str">
            <v>BE342 Arr. Bastogne</v>
          </cell>
          <cell r="B617">
            <v>348</v>
          </cell>
          <cell r="C617">
            <v>0.31321662285362717</v>
          </cell>
          <cell r="D617">
            <v>9</v>
          </cell>
          <cell r="E617">
            <v>0.1474442988204456</v>
          </cell>
          <cell r="F617">
            <v>21</v>
          </cell>
          <cell r="G617">
            <v>0.4990494296577947</v>
          </cell>
          <cell r="H617">
            <v>3</v>
          </cell>
          <cell r="I617">
            <v>0.3058103975535168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381</v>
          </cell>
          <cell r="U617">
            <v>0.31024567421681887</v>
          </cell>
        </row>
        <row r="618">
          <cell r="A618" t="str">
            <v>BE343 Arr. Marche-en-Famenne</v>
          </cell>
          <cell r="B618">
            <v>617</v>
          </cell>
          <cell r="C618">
            <v>0.5527900516434551</v>
          </cell>
          <cell r="D618">
            <v>35</v>
          </cell>
          <cell r="E618">
            <v>0.573394495412844</v>
          </cell>
          <cell r="F618">
            <v>23</v>
          </cell>
          <cell r="G618">
            <v>0.5465779467680608</v>
          </cell>
          <cell r="H618">
            <v>5</v>
          </cell>
          <cell r="I618">
            <v>0.509683995922528</v>
          </cell>
          <cell r="J618">
            <v>2</v>
          </cell>
          <cell r="K618">
            <v>2.9850746268656714</v>
          </cell>
          <cell r="L618">
            <v>1</v>
          </cell>
          <cell r="M618">
            <v>0.6134969325153374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1</v>
          </cell>
          <cell r="S618">
            <v>1.3888888888888888</v>
          </cell>
          <cell r="T618">
            <v>684</v>
          </cell>
          <cell r="U618">
            <v>0.5549109620138223</v>
          </cell>
        </row>
        <row r="619">
          <cell r="A619" t="str">
            <v>BE344 Arr. Neufchâteau</v>
          </cell>
          <cell r="B619">
            <v>417</v>
          </cell>
          <cell r="C619">
            <v>0.3738091242985253</v>
          </cell>
          <cell r="D619">
            <v>29</v>
          </cell>
          <cell r="E619">
            <v>0.4750982961992136</v>
          </cell>
          <cell r="F619">
            <v>17</v>
          </cell>
          <cell r="G619">
            <v>0.40399239543726234</v>
          </cell>
          <cell r="H619">
            <v>8</v>
          </cell>
          <cell r="I619">
            <v>0.8154943934760449</v>
          </cell>
          <cell r="J619">
            <v>0</v>
          </cell>
          <cell r="K619">
            <v>0</v>
          </cell>
          <cell r="L619">
            <v>4</v>
          </cell>
          <cell r="M619">
            <v>2.4539877300613497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475</v>
          </cell>
          <cell r="U619">
            <v>0.38591535085506734</v>
          </cell>
        </row>
        <row r="620">
          <cell r="A620" t="str">
            <v>BE345 Arr. Virton</v>
          </cell>
          <cell r="B620">
            <v>271</v>
          </cell>
          <cell r="C620">
            <v>0.248895352089043</v>
          </cell>
          <cell r="D620">
            <v>13</v>
          </cell>
          <cell r="E620">
            <v>0.21297509829619923</v>
          </cell>
          <cell r="F620">
            <v>14</v>
          </cell>
          <cell r="G620">
            <v>0.3326996197718631</v>
          </cell>
          <cell r="H620">
            <v>3</v>
          </cell>
          <cell r="I620">
            <v>0.3058103975535168</v>
          </cell>
          <cell r="J620">
            <v>1</v>
          </cell>
          <cell r="K620">
            <v>1.4925373134328357</v>
          </cell>
          <cell r="L620">
            <v>2</v>
          </cell>
          <cell r="M620">
            <v>1.2269938650306749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1</v>
          </cell>
          <cell r="S620">
            <v>1.3888888888888888</v>
          </cell>
          <cell r="T620">
            <v>305</v>
          </cell>
          <cell r="U620">
            <v>0.2530730296456978</v>
          </cell>
        </row>
        <row r="621">
          <cell r="A621" t="str">
            <v>BE351 Arr. Dinant</v>
          </cell>
          <cell r="B621">
            <v>1058</v>
          </cell>
          <cell r="C621">
            <v>0.9657512537986839</v>
          </cell>
          <cell r="D621">
            <v>55</v>
          </cell>
          <cell r="E621">
            <v>0.901048492791612</v>
          </cell>
          <cell r="F621">
            <v>30</v>
          </cell>
          <cell r="G621">
            <v>0.7129277566539924</v>
          </cell>
          <cell r="H621">
            <v>12</v>
          </cell>
          <cell r="I621">
            <v>1.2232415902140672</v>
          </cell>
          <cell r="J621">
            <v>2</v>
          </cell>
          <cell r="K621">
            <v>2.9850746268656714</v>
          </cell>
          <cell r="L621">
            <v>0</v>
          </cell>
          <cell r="M621">
            <v>0</v>
          </cell>
          <cell r="N621">
            <v>1</v>
          </cell>
          <cell r="O621">
            <v>2.564102564102564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1158</v>
          </cell>
          <cell r="U621">
            <v>0.95511947401167</v>
          </cell>
        </row>
        <row r="622">
          <cell r="A622" t="str">
            <v>BE352 Arr. Namur</v>
          </cell>
          <cell r="B622">
            <v>2758</v>
          </cell>
          <cell r="C622">
            <v>2.494546674869959</v>
          </cell>
          <cell r="D622">
            <v>165</v>
          </cell>
          <cell r="E622">
            <v>2.7031454783748363</v>
          </cell>
          <cell r="F622">
            <v>128</v>
          </cell>
          <cell r="G622">
            <v>3.041825095057034</v>
          </cell>
          <cell r="H622">
            <v>16</v>
          </cell>
          <cell r="I622">
            <v>1.6309887869520898</v>
          </cell>
          <cell r="J622">
            <v>3</v>
          </cell>
          <cell r="K622">
            <v>4.477611940298507</v>
          </cell>
          <cell r="L622">
            <v>3</v>
          </cell>
          <cell r="M622">
            <v>1.8404907975460123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4</v>
          </cell>
          <cell r="S622">
            <v>5.555555555555555</v>
          </cell>
          <cell r="T622">
            <v>3077</v>
          </cell>
          <cell r="U622">
            <v>2.5181186836839364</v>
          </cell>
        </row>
        <row r="623">
          <cell r="A623" t="str">
            <v>BE353 Arr. Philippeville</v>
          </cell>
          <cell r="B623">
            <v>365</v>
          </cell>
          <cell r="C623">
            <v>0.3299960847922143</v>
          </cell>
          <cell r="D623">
            <v>24</v>
          </cell>
          <cell r="E623">
            <v>0.3931847968545215</v>
          </cell>
          <cell r="F623">
            <v>18</v>
          </cell>
          <cell r="G623">
            <v>0.42775665399239543</v>
          </cell>
          <cell r="H623">
            <v>2</v>
          </cell>
          <cell r="I623">
            <v>0.20387359836901123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409</v>
          </cell>
          <cell r="U623">
            <v>0.33462812557803223</v>
          </cell>
        </row>
        <row r="624">
          <cell r="A624" t="str">
            <v>Inconnus</v>
          </cell>
          <cell r="B624">
            <v>1</v>
          </cell>
          <cell r="C624">
            <v>0.0009321923299215095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1</v>
          </cell>
          <cell r="U624">
            <v>0.0008407741848694278</v>
          </cell>
        </row>
        <row r="625">
          <cell r="A625" t="str">
            <v>Total</v>
          </cell>
          <cell r="B625">
            <v>111062</v>
          </cell>
          <cell r="C625">
            <v>100</v>
          </cell>
          <cell r="D625">
            <v>6104</v>
          </cell>
          <cell r="E625">
            <v>100</v>
          </cell>
          <cell r="F625">
            <v>4208</v>
          </cell>
          <cell r="G625">
            <v>100</v>
          </cell>
          <cell r="H625">
            <v>981</v>
          </cell>
          <cell r="I625">
            <v>100</v>
          </cell>
          <cell r="J625">
            <v>67</v>
          </cell>
          <cell r="K625">
            <v>100</v>
          </cell>
          <cell r="L625">
            <v>163</v>
          </cell>
          <cell r="M625">
            <v>100</v>
          </cell>
          <cell r="N625">
            <v>39</v>
          </cell>
          <cell r="O625">
            <v>100</v>
          </cell>
          <cell r="P625">
            <v>31</v>
          </cell>
          <cell r="Q625">
            <v>100</v>
          </cell>
          <cell r="R625">
            <v>81</v>
          </cell>
          <cell r="S625">
            <v>100</v>
          </cell>
          <cell r="T625">
            <v>122735</v>
          </cell>
          <cell r="U625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9.140625" style="0" customWidth="1"/>
    <col min="2" max="2" width="165.7109375" style="0" bestFit="1" customWidth="1"/>
  </cols>
  <sheetData>
    <row r="1" spans="1:2" ht="15.75" thickBot="1">
      <c r="A1" s="1" t="s">
        <v>163</v>
      </c>
      <c r="B1" s="2"/>
    </row>
    <row r="2" spans="1:2" ht="15">
      <c r="A2" s="3" t="s">
        <v>14</v>
      </c>
      <c r="B2" s="4" t="s">
        <v>15</v>
      </c>
    </row>
    <row r="3" spans="1:2" s="9" customFormat="1" ht="15">
      <c r="A3" s="8" t="s">
        <v>0</v>
      </c>
      <c r="B3" s="8" t="s">
        <v>164</v>
      </c>
    </row>
    <row r="4" spans="1:2" s="9" customFormat="1" ht="15">
      <c r="A4" s="8" t="s">
        <v>1</v>
      </c>
      <c r="B4" s="8" t="s">
        <v>165</v>
      </c>
    </row>
    <row r="5" spans="1:2" s="9" customFormat="1" ht="15">
      <c r="A5" s="8" t="s">
        <v>2</v>
      </c>
      <c r="B5" s="8" t="s">
        <v>166</v>
      </c>
    </row>
    <row r="6" spans="1:2" s="9" customFormat="1" ht="15">
      <c r="A6" s="8" t="s">
        <v>3</v>
      </c>
      <c r="B6" s="8" t="s">
        <v>167</v>
      </c>
    </row>
    <row r="7" spans="1:2" s="9" customFormat="1" ht="15">
      <c r="A7" s="8" t="s">
        <v>11</v>
      </c>
      <c r="B7" s="8" t="s">
        <v>168</v>
      </c>
    </row>
    <row r="8" spans="1:2" s="9" customFormat="1" ht="15">
      <c r="A8" s="8" t="s">
        <v>12</v>
      </c>
      <c r="B8" s="8" t="s">
        <v>169</v>
      </c>
    </row>
    <row r="9" spans="1:2" s="9" customFormat="1" ht="15">
      <c r="A9" s="8" t="s">
        <v>13</v>
      </c>
      <c r="B9" s="8" t="s">
        <v>170</v>
      </c>
    </row>
    <row r="10" spans="1:2" ht="15">
      <c r="A10" s="6" t="s">
        <v>4</v>
      </c>
      <c r="B10" s="7" t="s">
        <v>16</v>
      </c>
    </row>
    <row r="11" spans="1:2" s="9" customFormat="1" ht="15">
      <c r="A11" s="8" t="s">
        <v>5</v>
      </c>
      <c r="B11" s="8" t="s">
        <v>171</v>
      </c>
    </row>
    <row r="12" spans="1:2" s="9" customFormat="1" ht="15">
      <c r="A12" s="8" t="s">
        <v>6</v>
      </c>
      <c r="B12" s="8" t="s">
        <v>172</v>
      </c>
    </row>
    <row r="13" spans="1:2" s="9" customFormat="1" ht="15">
      <c r="A13" s="8" t="s">
        <v>7</v>
      </c>
      <c r="B13" s="8" t="s">
        <v>173</v>
      </c>
    </row>
    <row r="14" spans="1:2" s="9" customFormat="1" ht="15">
      <c r="A14" s="8" t="s">
        <v>8</v>
      </c>
      <c r="B14" s="8" t="s">
        <v>174</v>
      </c>
    </row>
    <row r="15" spans="1:2" s="9" customFormat="1" ht="15">
      <c r="A15" s="8" t="s">
        <v>9</v>
      </c>
      <c r="B15" s="8" t="s">
        <v>175</v>
      </c>
    </row>
    <row r="16" spans="1:2" s="9" customFormat="1" ht="15">
      <c r="A16" s="8" t="s">
        <v>10</v>
      </c>
      <c r="B16" s="8" t="s">
        <v>176</v>
      </c>
    </row>
    <row r="17" spans="1:2" ht="15">
      <c r="A17" s="5"/>
      <c r="B17" s="5"/>
    </row>
  </sheetData>
  <sheetProtection/>
  <hyperlinks>
    <hyperlink ref="A3:IV3" location="'15.1.1'!A1" display="15.1.1."/>
    <hyperlink ref="A4:IV4" location="'15.1.2'!A1" display="15.1.2."/>
    <hyperlink ref="A5:IV5" location="'15.1.3'!A1" display="15.1.3."/>
    <hyperlink ref="A6:IV6" location="'15.1.4'!A1" display="15.1.4."/>
    <hyperlink ref="A7:IV7" location="'15.1.5'!A1" display="15.1.5."/>
    <hyperlink ref="A8:IV8" location="'15.1.6'!A1" display="15.1.6."/>
    <hyperlink ref="A9:IV9" location="'15.1.7'!A1" display="15.1.7."/>
    <hyperlink ref="A11:IV11" location="'15.2.1'!A1" display="15.2.1."/>
    <hyperlink ref="A12:IV12" location="'15.2.2'!A1" display="15.2.2."/>
    <hyperlink ref="A13:IV13" location="'15.2.3'!A1" display="15.2.3."/>
    <hyperlink ref="A14:IV14" location="'15.2.4'!A1" display="15.2.4."/>
    <hyperlink ref="A15:IV15" location="'15.2.5'!A1" display="15.2.5."/>
    <hyperlink ref="A16:IV16" location="'15.2.6'!A1" display="15.2.6."/>
    <hyperlink ref="B3" location="'15.1.1'!A1" display="Accidents sur le lieu de travail selon l'arrondissement administratif de la victime :  évolution 2012 - 2017"/>
    <hyperlink ref="B4" location="'15.1.2'!A1" display="Accidents sur le lieu de travail selon l'arrondissement administratif de la victime : distribution selon les conséquences - 2017"/>
    <hyperlink ref="B5" location="'15.1.3'!A1" display="Accidents sur le lieu de travail selon l'arrondissement administratif de la victime : distribution distribution selon les conséquences et le genre - 2017"/>
    <hyperlink ref="B6" location="'15.1.4'!A1" display="Accidents sur le lieu de travail selon l'arrondissement administratif de la victime : distribution selon la catégorie d'âge - 2017"/>
    <hyperlink ref="B7" location="'15.1.5'!A1" display="Accidents sur le lieu de travail selon l'arrondissement administratif de la victime : distribution selon la durée de l’incapacité temporaire - 2017"/>
    <hyperlink ref="B8" location="'15.1.6'!A1" display="Accidents sur le lieu de travail selon l'arrondissement administratif de la victime : distribution selon le  taux d'incapacité permanente prévu - 2017"/>
    <hyperlink ref="B9" location="'15.1.7'!A1" display="Accidents sur le lieu de travail selon l'arrondissement administratif de la victime : taux de fréquence, taux de gravité réels et taux de gravité globaux - 2017"/>
    <hyperlink ref="B11" location="'15.2.1'!A1" display="Accidents sur le lieu de travail selon l'arrondissement administratif du lieu de l'accident : évolution 2012-2017"/>
    <hyperlink ref="B12" location="'15.2.2'!A1" display="Accidents sur le lieu de travail selon l'arrondissement administratif du lieu de l'accident : distribution selon les conséquences - 2017"/>
    <hyperlink ref="B13" location="'15.2.3'!A1" display="Accidents sur le lieu de travail selon l'arrondissement administratif du lieu de l'accident : distribution distribution selon les  conséquences et le genre - 2017"/>
    <hyperlink ref="B14" location="'15.2.4'!A1" display="Accidents sur le lieu de travail selon l'arrondissement administratif du lieu de l'accident : distribution selon la catégorie d'âge - 2017"/>
    <hyperlink ref="B15" location="'15.2.5'!A1" display="Accidents sur le lieu de travail selon l'arrondissement administratif du lieu de l'accident : distribution selon la durée de l’incapacité temporaire - 2017"/>
    <hyperlink ref="B16" location="'15.2.6'!A1" display="Accidents sur le lieu de travail selon l'arrondissement administratif du lieu de l'acccident : distribution selon le taux d'incapacité permanente prévu - 2017"/>
  </hyperlinks>
  <printOptions horizontalCentered="1"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52"/>
  <sheetViews>
    <sheetView zoomScalePageLayoutView="0" workbookViewId="0" topLeftCell="A20">
      <selection activeCell="J51" sqref="J51"/>
    </sheetView>
  </sheetViews>
  <sheetFormatPr defaultColWidth="8.8515625" defaultRowHeight="15"/>
  <cols>
    <col min="1" max="1" width="61.57421875" style="89" customWidth="1"/>
    <col min="2" max="11" width="13.57421875" style="89" customWidth="1"/>
    <col min="12" max="16384" width="8.8515625" style="89" customWidth="1"/>
  </cols>
  <sheetData>
    <row r="1" spans="1:11" ht="24.75" customHeight="1" thickBot="1" thickTop="1">
      <c r="A1" s="133" t="s">
        <v>185</v>
      </c>
      <c r="B1" s="134"/>
      <c r="C1" s="134"/>
      <c r="D1" s="134"/>
      <c r="E1" s="134"/>
      <c r="F1" s="134"/>
      <c r="G1" s="134"/>
      <c r="H1" s="134"/>
      <c r="I1" s="134"/>
      <c r="J1" s="134"/>
      <c r="K1" s="135"/>
    </row>
    <row r="2" spans="1:11" ht="24.75" customHeight="1" thickBot="1" thickTop="1">
      <c r="A2" s="136" t="s">
        <v>17</v>
      </c>
      <c r="B2" s="139" t="s">
        <v>67</v>
      </c>
      <c r="C2" s="140"/>
      <c r="D2" s="140"/>
      <c r="E2" s="140"/>
      <c r="F2" s="140"/>
      <c r="G2" s="140"/>
      <c r="H2" s="140"/>
      <c r="I2" s="141"/>
      <c r="J2" s="142" t="s">
        <v>68</v>
      </c>
      <c r="K2" s="143"/>
    </row>
    <row r="3" spans="1:11" ht="24.75" customHeight="1">
      <c r="A3" s="137"/>
      <c r="B3" s="146" t="s">
        <v>69</v>
      </c>
      <c r="C3" s="147"/>
      <c r="D3" s="148" t="s">
        <v>70</v>
      </c>
      <c r="E3" s="147"/>
      <c r="F3" s="148" t="s">
        <v>71</v>
      </c>
      <c r="G3" s="147"/>
      <c r="H3" s="148" t="s">
        <v>72</v>
      </c>
      <c r="I3" s="147"/>
      <c r="J3" s="144"/>
      <c r="K3" s="145"/>
    </row>
    <row r="4" spans="1:11" ht="24.75" customHeight="1" thickBot="1">
      <c r="A4" s="138"/>
      <c r="B4" s="24" t="s">
        <v>18</v>
      </c>
      <c r="C4" s="25" t="s">
        <v>19</v>
      </c>
      <c r="D4" s="26" t="s">
        <v>18</v>
      </c>
      <c r="E4" s="25" t="s">
        <v>19</v>
      </c>
      <c r="F4" s="26" t="s">
        <v>18</v>
      </c>
      <c r="G4" s="25" t="s">
        <v>19</v>
      </c>
      <c r="H4" s="26" t="s">
        <v>18</v>
      </c>
      <c r="I4" s="25" t="s">
        <v>19</v>
      </c>
      <c r="J4" s="27" t="s">
        <v>18</v>
      </c>
      <c r="K4" s="28" t="s">
        <v>19</v>
      </c>
    </row>
    <row r="5" spans="1:11" ht="15">
      <c r="A5" s="12" t="s">
        <v>115</v>
      </c>
      <c r="B5" s="29">
        <f>VLOOKUP(A5,'[3]Sheet1'!$A$363:$K$411,2,FALSE)</f>
        <v>5065</v>
      </c>
      <c r="C5" s="30">
        <f>VLOOKUP(A5,'[3]Sheet1'!$A$363:$K$411,3,FALSE)/100</f>
        <v>0.09666399480896218</v>
      </c>
      <c r="D5" s="29">
        <f>VLOOKUP(A5,'[3]Sheet1'!$A$363:$K$411,4,FALSE)</f>
        <v>4845</v>
      </c>
      <c r="E5" s="30">
        <f>VLOOKUP(A5,'[3]Sheet1'!$A$363:$K$411,5,FALSE)/100</f>
        <v>0.08258898131733261</v>
      </c>
      <c r="F5" s="29">
        <f>VLOOKUP(A5,'[3]Sheet1'!$A$363:$K$411,6,FALSE)</f>
        <v>1108</v>
      </c>
      <c r="G5" s="30">
        <f>VLOOKUP(A5,'[3]Sheet1'!$A$363:$K$411,7,FALSE)/100</f>
        <v>0.09557491589752437</v>
      </c>
      <c r="H5" s="31">
        <f>VLOOKUP(A5,'[3]Sheet1'!$A$363:$K$411,8,FALSE)</f>
        <v>2</v>
      </c>
      <c r="I5" s="30">
        <f>VLOOKUP(A5,'[3]Sheet1'!$A$363:$K$411,9,FALSE)/100</f>
        <v>0.024691358024691357</v>
      </c>
      <c r="J5" s="29">
        <f>VLOOKUP(A5,'[3]Sheet1'!$A$363:$K$411,10,FALSE)</f>
        <v>11020</v>
      </c>
      <c r="K5" s="30">
        <f>VLOOKUP(A5,'[3]Sheet1'!$A$363:$K$411,11,FALSE)/100</f>
        <v>0.08978693934085631</v>
      </c>
    </row>
    <row r="6" spans="1:11" ht="15">
      <c r="A6" s="15" t="s">
        <v>116</v>
      </c>
      <c r="B6" s="32">
        <f>VLOOKUP(A6,'[3]Sheet1'!$A$363:$K$411,2,FALSE)</f>
        <v>5403</v>
      </c>
      <c r="C6" s="17">
        <f>VLOOKUP(A6,'[3]Sheet1'!$A$363:$K$411,3,FALSE)/100</f>
        <v>0.10311462269552273</v>
      </c>
      <c r="D6" s="32">
        <f>VLOOKUP(A6,'[3]Sheet1'!$A$363:$K$411,4,FALSE)</f>
        <v>5369</v>
      </c>
      <c r="E6" s="17">
        <f>VLOOKUP(A6,'[3]Sheet1'!$A$363:$K$411,5,FALSE)/100</f>
        <v>0.09152120550934133</v>
      </c>
      <c r="F6" s="32">
        <f>VLOOKUP(A6,'[3]Sheet1'!$A$363:$K$411,6,FALSE)</f>
        <v>1075</v>
      </c>
      <c r="G6" s="17">
        <f>VLOOKUP(A6,'[3]Sheet1'!$A$363:$K$411,7,FALSE)/100</f>
        <v>0.09272837056844647</v>
      </c>
      <c r="H6" s="33">
        <f>VLOOKUP(A6,'[3]Sheet1'!$A$363:$K$411,8,FALSE)</f>
        <v>10</v>
      </c>
      <c r="I6" s="17">
        <f>VLOOKUP(A6,'[3]Sheet1'!$A$363:$K$411,9,FALSE)/100</f>
        <v>0.12345679012345678</v>
      </c>
      <c r="J6" s="32">
        <f>VLOOKUP(A6,'[3]Sheet1'!$A$363:$K$411,10,FALSE)</f>
        <v>11857</v>
      </c>
      <c r="K6" s="17">
        <f>VLOOKUP(A6,'[3]Sheet1'!$A$363:$K$411,11,FALSE)/100</f>
        <v>0.09660650996048396</v>
      </c>
    </row>
    <row r="7" spans="1:11" ht="15">
      <c r="A7" s="15" t="s">
        <v>117</v>
      </c>
      <c r="B7" s="32">
        <f>VLOOKUP(A7,'[3]Sheet1'!$A$363:$K$411,2,FALSE)</f>
        <v>2068</v>
      </c>
      <c r="C7" s="17">
        <f>VLOOKUP(A7,'[3]Sheet1'!$A$363:$K$411,3,FALSE)/100</f>
        <v>0.03946715523493263</v>
      </c>
      <c r="D7" s="32">
        <f>VLOOKUP(A7,'[3]Sheet1'!$A$363:$K$411,4,FALSE)</f>
        <v>2075</v>
      </c>
      <c r="E7" s="17">
        <f>VLOOKUP(A7,'[3]Sheet1'!$A$363:$K$411,5,FALSE)/100</f>
        <v>0.0353709259511796</v>
      </c>
      <c r="F7" s="32">
        <f>VLOOKUP(A7,'[3]Sheet1'!$A$363:$K$411,6,FALSE)</f>
        <v>399</v>
      </c>
      <c r="G7" s="17">
        <f>VLOOKUP(A7,'[3]Sheet1'!$A$363:$K$411,7,FALSE)/100</f>
        <v>0.03441732079703269</v>
      </c>
      <c r="H7" s="33">
        <f>VLOOKUP(A7,'[3]Sheet1'!$A$363:$K$411,8,FALSE)</f>
        <v>5</v>
      </c>
      <c r="I7" s="17">
        <f>VLOOKUP(A7,'[3]Sheet1'!$A$363:$K$411,9,FALSE)/100</f>
        <v>0.06172839506172839</v>
      </c>
      <c r="J7" s="32">
        <f>VLOOKUP(A7,'[3]Sheet1'!$A$363:$K$411,10,FALSE)</f>
        <v>4547</v>
      </c>
      <c r="K7" s="17">
        <f>VLOOKUP(A7,'[3]Sheet1'!$A$363:$K$411,11,FALSE)/100</f>
        <v>0.037047297022039356</v>
      </c>
    </row>
    <row r="8" spans="1:11" ht="15">
      <c r="A8" s="15" t="s">
        <v>118</v>
      </c>
      <c r="B8" s="32">
        <f>VLOOKUP(A8,'[3]Sheet1'!$A$363:$K$411,2,FALSE)</f>
        <v>2168</v>
      </c>
      <c r="C8" s="17">
        <f>VLOOKUP(A8,'[3]Sheet1'!$A$363:$K$411,3,FALSE)/100</f>
        <v>0.041375625023855875</v>
      </c>
      <c r="D8" s="32">
        <f>VLOOKUP(A8,'[3]Sheet1'!$A$363:$K$411,4,FALSE)</f>
        <v>2626</v>
      </c>
      <c r="E8" s="17">
        <f>VLOOKUP(A8,'[3]Sheet1'!$A$363:$K$411,5,FALSE)/100</f>
        <v>0.04476339833628802</v>
      </c>
      <c r="F8" s="32">
        <f>VLOOKUP(A8,'[3]Sheet1'!$A$363:$K$411,6,FALSE)</f>
        <v>496</v>
      </c>
      <c r="G8" s="17">
        <f>VLOOKUP(A8,'[3]Sheet1'!$A$363:$K$411,7,FALSE)/100</f>
        <v>0.042784438885534376</v>
      </c>
      <c r="H8" s="33">
        <f>VLOOKUP(A8,'[3]Sheet1'!$A$363:$K$411,8,FALSE)</f>
        <v>1</v>
      </c>
      <c r="I8" s="17">
        <f>VLOOKUP(A8,'[3]Sheet1'!$A$363:$K$411,9,FALSE)/100</f>
        <v>0.012345679012345678</v>
      </c>
      <c r="J8" s="32">
        <f>VLOOKUP(A8,'[3]Sheet1'!$A$363:$K$411,10,FALSE)</f>
        <v>5291</v>
      </c>
      <c r="K8" s="17">
        <f>VLOOKUP(A8,'[3]Sheet1'!$A$363:$K$411,11,FALSE)/100</f>
        <v>0.04310913757281949</v>
      </c>
    </row>
    <row r="9" spans="1:11" ht="15">
      <c r="A9" s="15" t="s">
        <v>119</v>
      </c>
      <c r="B9" s="32">
        <f>VLOOKUP(A9,'[3]Sheet1'!$A$363:$K$411,2,FALSE)</f>
        <v>2090</v>
      </c>
      <c r="C9" s="17">
        <f>VLOOKUP(A9,'[3]Sheet1'!$A$363:$K$411,3,FALSE)/100</f>
        <v>0.03988701858849574</v>
      </c>
      <c r="D9" s="32">
        <f>VLOOKUP(A9,'[3]Sheet1'!$A$363:$K$411,4,FALSE)</f>
        <v>2527</v>
      </c>
      <c r="E9" s="17">
        <f>VLOOKUP(A9,'[3]Sheet1'!$A$363:$K$411,5,FALSE)/100</f>
        <v>0.04307582162825583</v>
      </c>
      <c r="F9" s="32">
        <f>VLOOKUP(A9,'[3]Sheet1'!$A$363:$K$411,6,FALSE)</f>
        <v>419</v>
      </c>
      <c r="G9" s="17">
        <f>VLOOKUP(A9,'[3]Sheet1'!$A$363:$K$411,7,FALSE)/100</f>
        <v>0.036142499784352626</v>
      </c>
      <c r="H9" s="33">
        <f>VLOOKUP(A9,'[3]Sheet1'!$A$363:$K$411,8,FALSE)</f>
        <v>3</v>
      </c>
      <c r="I9" s="17">
        <f>VLOOKUP(A9,'[3]Sheet1'!$A$363:$K$411,9,FALSE)/100</f>
        <v>0.037037037037037035</v>
      </c>
      <c r="J9" s="32">
        <f>VLOOKUP(A9,'[3]Sheet1'!$A$363:$K$411,10,FALSE)</f>
        <v>5039</v>
      </c>
      <c r="K9" s="17">
        <f>VLOOKUP(A9,'[3]Sheet1'!$A$363:$K$411,11,FALSE)/100</f>
        <v>0.04105593351529718</v>
      </c>
    </row>
    <row r="10" spans="1:11" ht="15">
      <c r="A10" s="15" t="s">
        <v>120</v>
      </c>
      <c r="B10" s="32">
        <f>VLOOKUP(A10,'[3]Sheet1'!$A$363:$K$411,2,FALSE)</f>
        <v>1035</v>
      </c>
      <c r="C10" s="17">
        <f>VLOOKUP(A10,'[3]Sheet1'!$A$363:$K$411,3,FALSE)/100</f>
        <v>0.019752662315355548</v>
      </c>
      <c r="D10" s="32">
        <f>VLOOKUP(A10,'[3]Sheet1'!$A$363:$K$411,4,FALSE)</f>
        <v>1351</v>
      </c>
      <c r="E10" s="17">
        <f>VLOOKUP(A10,'[3]Sheet1'!$A$363:$K$411,5,FALSE)/100</f>
        <v>0.023029455884358382</v>
      </c>
      <c r="F10" s="32">
        <f>VLOOKUP(A10,'[3]Sheet1'!$A$363:$K$411,6,FALSE)</f>
        <v>209</v>
      </c>
      <c r="G10" s="17">
        <f>VLOOKUP(A10,'[3]Sheet1'!$A$363:$K$411,7,FALSE)/100</f>
        <v>0.018028120417493312</v>
      </c>
      <c r="H10" s="33">
        <f>VLOOKUP(A10,'[3]Sheet1'!$A$363:$K$411,8,FALSE)</f>
        <v>0</v>
      </c>
      <c r="I10" s="17">
        <f>VLOOKUP(A10,'[3]Sheet1'!$A$363:$K$411,9,FALSE)/100</f>
        <v>0</v>
      </c>
      <c r="J10" s="32">
        <f>VLOOKUP(A10,'[3]Sheet1'!$A$363:$K$411,10,FALSE)</f>
        <v>2595</v>
      </c>
      <c r="K10" s="17">
        <f>VLOOKUP(A10,'[3]Sheet1'!$A$363:$K$411,11,FALSE)/100</f>
        <v>0.021143113211390393</v>
      </c>
    </row>
    <row r="11" spans="1:11" ht="15">
      <c r="A11" s="15" t="s">
        <v>121</v>
      </c>
      <c r="B11" s="32">
        <f>VLOOKUP(A11,'[3]Sheet1'!$A$363:$K$411,2,FALSE)</f>
        <v>523</v>
      </c>
      <c r="C11" s="17">
        <f>VLOOKUP(A11,'[3]Sheet1'!$A$363:$K$411,3,FALSE)/100</f>
        <v>0.009981296996068551</v>
      </c>
      <c r="D11" s="32">
        <f>VLOOKUP(A11,'[3]Sheet1'!$A$363:$K$411,4,FALSE)</f>
        <v>699</v>
      </c>
      <c r="E11" s="17">
        <f>VLOOKUP(A11,'[3]Sheet1'!$A$363:$K$411,5,FALSE)/100</f>
        <v>0.011915314332469657</v>
      </c>
      <c r="F11" s="32">
        <f>VLOOKUP(A11,'[3]Sheet1'!$A$363:$K$411,6,FALSE)</f>
        <v>141</v>
      </c>
      <c r="G11" s="17">
        <f>VLOOKUP(A11,'[3]Sheet1'!$A$363:$K$411,7,FALSE)/100</f>
        <v>0.012162511860605539</v>
      </c>
      <c r="H11" s="33">
        <f>VLOOKUP(A11,'[3]Sheet1'!$A$363:$K$411,8,FALSE)</f>
        <v>1</v>
      </c>
      <c r="I11" s="17">
        <f>VLOOKUP(A11,'[3]Sheet1'!$A$363:$K$411,9,FALSE)/100</f>
        <v>0.012345679012345678</v>
      </c>
      <c r="J11" s="32">
        <f>VLOOKUP(A11,'[3]Sheet1'!$A$363:$K$411,10,FALSE)</f>
        <v>1364</v>
      </c>
      <c r="K11" s="17">
        <f>VLOOKUP(A11,'[3]Sheet1'!$A$363:$K$411,11,FALSE)/100</f>
        <v>0.011113374343096916</v>
      </c>
    </row>
    <row r="12" spans="1:11" ht="15">
      <c r="A12" s="15" t="s">
        <v>122</v>
      </c>
      <c r="B12" s="32">
        <f>VLOOKUP(A12,'[3]Sheet1'!$A$363:$K$411,2,FALSE)</f>
        <v>1005</v>
      </c>
      <c r="C12" s="17">
        <f>VLOOKUP(A12,'[3]Sheet1'!$A$363:$K$411,3,FALSE)/100</f>
        <v>0.019180121378678576</v>
      </c>
      <c r="D12" s="32">
        <f>VLOOKUP(A12,'[3]Sheet1'!$A$363:$K$411,4,FALSE)</f>
        <v>1109</v>
      </c>
      <c r="E12" s="17">
        <f>VLOOKUP(A12,'[3]Sheet1'!$A$363:$K$411,5,FALSE)/100</f>
        <v>0.018904268375835264</v>
      </c>
      <c r="F12" s="32">
        <f>VLOOKUP(A12,'[3]Sheet1'!$A$363:$K$411,6,FALSE)</f>
        <v>210</v>
      </c>
      <c r="G12" s="17">
        <f>VLOOKUP(A12,'[3]Sheet1'!$A$363:$K$411,7,FALSE)/100</f>
        <v>0.01811437936685931</v>
      </c>
      <c r="H12" s="33">
        <f>VLOOKUP(A12,'[3]Sheet1'!$A$363:$K$411,8,FALSE)</f>
        <v>4</v>
      </c>
      <c r="I12" s="17">
        <f>VLOOKUP(A12,'[3]Sheet1'!$A$363:$K$411,9,FALSE)/100</f>
        <v>0.04938271604938271</v>
      </c>
      <c r="J12" s="32">
        <f>VLOOKUP(A12,'[3]Sheet1'!$A$363:$K$411,10,FALSE)</f>
        <v>2328</v>
      </c>
      <c r="K12" s="17">
        <f>VLOOKUP(A12,'[3]Sheet1'!$A$363:$K$411,11,FALSE)/100</f>
        <v>0.01896769462663462</v>
      </c>
    </row>
    <row r="13" spans="1:11" ht="15">
      <c r="A13" s="15" t="s">
        <v>123</v>
      </c>
      <c r="B13" s="32">
        <f>VLOOKUP(A13,'[3]Sheet1'!$A$363:$K$411,2,FALSE)</f>
        <v>740</v>
      </c>
      <c r="C13" s="17">
        <f>VLOOKUP(A13,'[3]Sheet1'!$A$363:$K$411,3,FALSE)/100</f>
        <v>0.014122676438031986</v>
      </c>
      <c r="D13" s="32">
        <f>VLOOKUP(A13,'[3]Sheet1'!$A$363:$K$411,4,FALSE)</f>
        <v>887</v>
      </c>
      <c r="E13" s="17">
        <f>VLOOKUP(A13,'[3]Sheet1'!$A$363:$K$411,5,FALSE)/100</f>
        <v>0.0151200054547934</v>
      </c>
      <c r="F13" s="32">
        <f>VLOOKUP(A13,'[3]Sheet1'!$A$363:$K$411,6,FALSE)</f>
        <v>157</v>
      </c>
      <c r="G13" s="17">
        <f>VLOOKUP(A13,'[3]Sheet1'!$A$363:$K$411,7,FALSE)/100</f>
        <v>0.013542655050461485</v>
      </c>
      <c r="H13" s="33">
        <f>VLOOKUP(A13,'[3]Sheet1'!$A$363:$K$411,8,FALSE)</f>
        <v>0</v>
      </c>
      <c r="I13" s="17">
        <f>VLOOKUP(A13,'[3]Sheet1'!$A$363:$K$411,9,FALSE)/100</f>
        <v>0</v>
      </c>
      <c r="J13" s="32">
        <f>VLOOKUP(A13,'[3]Sheet1'!$A$363:$K$411,10,FALSE)</f>
        <v>1784</v>
      </c>
      <c r="K13" s="17">
        <f>VLOOKUP(A13,'[3]Sheet1'!$A$363:$K$411,11,FALSE)/100</f>
        <v>0.014535381105634092</v>
      </c>
    </row>
    <row r="14" spans="1:11" ht="15">
      <c r="A14" s="15" t="s">
        <v>124</v>
      </c>
      <c r="B14" s="32">
        <f>VLOOKUP(A14,'[3]Sheet1'!$A$363:$K$411,2,FALSE)</f>
        <v>371</v>
      </c>
      <c r="C14" s="17">
        <f>VLOOKUP(A14,'[3]Sheet1'!$A$363:$K$411,3,FALSE)/100</f>
        <v>0.0070804229169052265</v>
      </c>
      <c r="D14" s="32">
        <f>VLOOKUP(A14,'[3]Sheet1'!$A$363:$K$411,4,FALSE)</f>
        <v>426</v>
      </c>
      <c r="E14" s="17">
        <f>VLOOKUP(A14,'[3]Sheet1'!$A$363:$K$411,5,FALSE)/100</f>
        <v>0.0072616937133506065</v>
      </c>
      <c r="F14" s="32">
        <f>VLOOKUP(A14,'[3]Sheet1'!$A$363:$K$411,6,FALSE)</f>
        <v>82</v>
      </c>
      <c r="G14" s="17">
        <f>VLOOKUP(A14,'[3]Sheet1'!$A$363:$K$411,7,FALSE)/100</f>
        <v>0.007073233848011731</v>
      </c>
      <c r="H14" s="33">
        <f>VLOOKUP(A14,'[3]Sheet1'!$A$363:$K$411,8,FALSE)</f>
        <v>0</v>
      </c>
      <c r="I14" s="17">
        <f>VLOOKUP(A14,'[3]Sheet1'!$A$363:$K$411,9,FALSE)/100</f>
        <v>0</v>
      </c>
      <c r="J14" s="32">
        <f>VLOOKUP(A14,'[3]Sheet1'!$A$363:$K$411,10,FALSE)</f>
        <v>879</v>
      </c>
      <c r="K14" s="17">
        <f>VLOOKUP(A14,'[3]Sheet1'!$A$363:$K$411,11,FALSE)/100</f>
        <v>0.007161771295881371</v>
      </c>
    </row>
    <row r="15" spans="1:11" ht="15">
      <c r="A15" s="15" t="s">
        <v>125</v>
      </c>
      <c r="B15" s="32">
        <f>VLOOKUP(A15,'[3]Sheet1'!$A$363:$K$411,2,FALSE)</f>
        <v>3548</v>
      </c>
      <c r="C15" s="17">
        <f>VLOOKUP(A15,'[3]Sheet1'!$A$363:$K$411,3,FALSE)/100</f>
        <v>0.06771250811099659</v>
      </c>
      <c r="D15" s="32">
        <f>VLOOKUP(A15,'[3]Sheet1'!$A$363:$K$411,4,FALSE)</f>
        <v>3122</v>
      </c>
      <c r="E15" s="17">
        <f>VLOOKUP(A15,'[3]Sheet1'!$A$363:$K$411,5,FALSE)/100</f>
        <v>0.053218328105822985</v>
      </c>
      <c r="F15" s="32">
        <f>VLOOKUP(A15,'[3]Sheet1'!$A$363:$K$411,6,FALSE)</f>
        <v>552</v>
      </c>
      <c r="G15" s="17">
        <f>VLOOKUP(A15,'[3]Sheet1'!$A$363:$K$411,7,FALSE)/100</f>
        <v>0.04761494005003019</v>
      </c>
      <c r="H15" s="33">
        <f>VLOOKUP(A15,'[3]Sheet1'!$A$363:$K$411,8,FALSE)</f>
        <v>2</v>
      </c>
      <c r="I15" s="17">
        <f>VLOOKUP(A15,'[3]Sheet1'!$A$363:$K$411,9,FALSE)/100</f>
        <v>0.024691358024691357</v>
      </c>
      <c r="J15" s="32">
        <f>VLOOKUP(A15,'[3]Sheet1'!$A$363:$K$411,10,FALSE)</f>
        <v>7224</v>
      </c>
      <c r="K15" s="17">
        <f>VLOOKUP(A15,'[3]Sheet1'!$A$363:$K$411,11,FALSE)/100</f>
        <v>0.05885851631563939</v>
      </c>
    </row>
    <row r="16" spans="1:11" ht="15">
      <c r="A16" s="15" t="s">
        <v>126</v>
      </c>
      <c r="B16" s="32">
        <f>VLOOKUP(A16,'[3]Sheet1'!$A$363:$K$411,2,FALSE)</f>
        <v>633</v>
      </c>
      <c r="C16" s="17">
        <f>VLOOKUP(A16,'[3]Sheet1'!$A$363:$K$411,3,FALSE)/100</f>
        <v>0.012080613763884118</v>
      </c>
      <c r="D16" s="32">
        <f>VLOOKUP(A16,'[3]Sheet1'!$A$363:$K$411,4,FALSE)</f>
        <v>772</v>
      </c>
      <c r="E16" s="17">
        <f>VLOOKUP(A16,'[3]Sheet1'!$A$363:$K$411,5,FALSE)/100</f>
        <v>0.013159689076776218</v>
      </c>
      <c r="F16" s="32">
        <f>VLOOKUP(A16,'[3]Sheet1'!$A$363:$K$411,6,FALSE)</f>
        <v>129</v>
      </c>
      <c r="G16" s="17">
        <f>VLOOKUP(A16,'[3]Sheet1'!$A$363:$K$411,7,FALSE)/100</f>
        <v>0.011127404468213578</v>
      </c>
      <c r="H16" s="33">
        <f>VLOOKUP(A16,'[3]Sheet1'!$A$363:$K$411,8,FALSE)</f>
        <v>1</v>
      </c>
      <c r="I16" s="17">
        <f>VLOOKUP(A16,'[3]Sheet1'!$A$363:$K$411,9,FALSE)/100</f>
        <v>0.012345679012345678</v>
      </c>
      <c r="J16" s="32">
        <f>VLOOKUP(A16,'[3]Sheet1'!$A$363:$K$411,10,FALSE)</f>
        <v>1535</v>
      </c>
      <c r="K16" s="17">
        <f>VLOOKUP(A16,'[3]Sheet1'!$A$363:$K$411,11,FALSE)/100</f>
        <v>0.01250661995355848</v>
      </c>
    </row>
    <row r="17" spans="1:11" ht="15">
      <c r="A17" s="15" t="s">
        <v>127</v>
      </c>
      <c r="B17" s="32">
        <f>VLOOKUP(A17,'[3]Sheet1'!$A$363:$K$411,2,FALSE)</f>
        <v>1318</v>
      </c>
      <c r="C17" s="17">
        <f>VLOOKUP(A17,'[3]Sheet1'!$A$363:$K$411,3,FALSE)/100</f>
        <v>0.02515363181800832</v>
      </c>
      <c r="D17" s="32">
        <f>VLOOKUP(A17,'[3]Sheet1'!$A$363:$K$411,4,FALSE)</f>
        <v>1684</v>
      </c>
      <c r="E17" s="17">
        <f>VLOOKUP(A17,'[3]Sheet1'!$A$363:$K$411,5,FALSE)/100</f>
        <v>0.02870585026592118</v>
      </c>
      <c r="F17" s="32">
        <f>VLOOKUP(A17,'[3]Sheet1'!$A$363:$K$411,6,FALSE)</f>
        <v>347</v>
      </c>
      <c r="G17" s="17">
        <f>VLOOKUP(A17,'[3]Sheet1'!$A$363:$K$411,7,FALSE)/100</f>
        <v>0.02993185543000086</v>
      </c>
      <c r="H17" s="33">
        <f>VLOOKUP(A17,'[3]Sheet1'!$A$363:$K$411,8,FALSE)</f>
        <v>4</v>
      </c>
      <c r="I17" s="17">
        <f>VLOOKUP(A17,'[3]Sheet1'!$A$363:$K$411,9,FALSE)/100</f>
        <v>0.04938271604938271</v>
      </c>
      <c r="J17" s="32">
        <f>VLOOKUP(A17,'[3]Sheet1'!$A$363:$K$411,10,FALSE)</f>
        <v>3353</v>
      </c>
      <c r="K17" s="17">
        <f>VLOOKUP(A17,'[3]Sheet1'!$A$363:$K$411,11,FALSE)/100</f>
        <v>0.0273190206542551</v>
      </c>
    </row>
    <row r="18" spans="1:11" ht="15">
      <c r="A18" s="15" t="s">
        <v>128</v>
      </c>
      <c r="B18" s="32">
        <f>VLOOKUP(A18,'[3]Sheet1'!$A$363:$K$411,2,FALSE)</f>
        <v>2412</v>
      </c>
      <c r="C18" s="17">
        <f>VLOOKUP(A18,'[3]Sheet1'!$A$363:$K$411,3,FALSE)/100</f>
        <v>0.046032291308828584</v>
      </c>
      <c r="D18" s="32">
        <f>VLOOKUP(A18,'[3]Sheet1'!$A$363:$K$411,4,FALSE)</f>
        <v>3219</v>
      </c>
      <c r="E18" s="17">
        <f>VLOOKUP(A18,'[3]Sheet1'!$A$363:$K$411,5,FALSE)/100</f>
        <v>0.05487181235510705</v>
      </c>
      <c r="F18" s="32">
        <f>VLOOKUP(A18,'[3]Sheet1'!$A$363:$K$411,6,FALSE)</f>
        <v>679</v>
      </c>
      <c r="G18" s="17">
        <f>VLOOKUP(A18,'[3]Sheet1'!$A$363:$K$411,7,FALSE)/100</f>
        <v>0.05856982661951178</v>
      </c>
      <c r="H18" s="33">
        <f>VLOOKUP(A18,'[3]Sheet1'!$A$363:$K$411,8,FALSE)</f>
        <v>4</v>
      </c>
      <c r="I18" s="17">
        <f>VLOOKUP(A18,'[3]Sheet1'!$A$363:$K$411,9,FALSE)/100</f>
        <v>0.04938271604938271</v>
      </c>
      <c r="J18" s="32">
        <f>VLOOKUP(A18,'[3]Sheet1'!$A$363:$K$411,10,FALSE)</f>
        <v>6314</v>
      </c>
      <c r="K18" s="17">
        <f>VLOOKUP(A18,'[3]Sheet1'!$A$363:$K$411,11,FALSE)/100</f>
        <v>0.05144416833014216</v>
      </c>
    </row>
    <row r="19" spans="1:11" ht="15">
      <c r="A19" s="15" t="s">
        <v>129</v>
      </c>
      <c r="B19" s="32">
        <f>VLOOKUP(A19,'[3]Sheet1'!$A$363:$K$411,2,FALSE)</f>
        <v>2044</v>
      </c>
      <c r="C19" s="17">
        <f>VLOOKUP(A19,'[3]Sheet1'!$A$363:$K$411,3,FALSE)/100</f>
        <v>0.039009122485591054</v>
      </c>
      <c r="D19" s="32">
        <f>VLOOKUP(A19,'[3]Sheet1'!$A$363:$K$411,4,FALSE)</f>
        <v>1821</v>
      </c>
      <c r="E19" s="17">
        <f>VLOOKUP(A19,'[3]Sheet1'!$A$363:$K$411,5,FALSE)/100</f>
        <v>0.03104118369016774</v>
      </c>
      <c r="F19" s="32">
        <f>VLOOKUP(A19,'[3]Sheet1'!$A$363:$K$411,6,FALSE)</f>
        <v>364</v>
      </c>
      <c r="G19" s="17">
        <f>VLOOKUP(A19,'[3]Sheet1'!$A$363:$K$411,7,FALSE)/100</f>
        <v>0.03139825756922281</v>
      </c>
      <c r="H19" s="33">
        <f>VLOOKUP(A19,'[3]Sheet1'!$A$363:$K$411,8,FALSE)</f>
        <v>4</v>
      </c>
      <c r="I19" s="17">
        <f>VLOOKUP(A19,'[3]Sheet1'!$A$363:$K$411,9,FALSE)/100</f>
        <v>0.04938271604938271</v>
      </c>
      <c r="J19" s="32">
        <f>VLOOKUP(A19,'[3]Sheet1'!$A$363:$K$411,10,FALSE)</f>
        <v>4233</v>
      </c>
      <c r="K19" s="17">
        <f>VLOOKUP(A19,'[3]Sheet1'!$A$363:$K$411,11,FALSE)/100</f>
        <v>0.03448893958528537</v>
      </c>
    </row>
    <row r="20" spans="1:11" ht="15">
      <c r="A20" s="15" t="s">
        <v>130</v>
      </c>
      <c r="B20" s="32">
        <f>VLOOKUP(A20,'[3]Sheet1'!$A$363:$K$411,2,FALSE)</f>
        <v>1595</v>
      </c>
      <c r="C20" s="17">
        <f>VLOOKUP(A20,'[3]Sheet1'!$A$363:$K$411,3,FALSE)/100</f>
        <v>0.0304400931333257</v>
      </c>
      <c r="D20" s="32">
        <f>VLOOKUP(A20,'[3]Sheet1'!$A$363:$K$411,4,FALSE)</f>
        <v>1815</v>
      </c>
      <c r="E20" s="17">
        <f>VLOOKUP(A20,'[3]Sheet1'!$A$363:$K$411,5,FALSE)/100</f>
        <v>0.030938906313923358</v>
      </c>
      <c r="F20" s="32">
        <f>VLOOKUP(A20,'[3]Sheet1'!$A$363:$K$411,6,FALSE)</f>
        <v>318</v>
      </c>
      <c r="G20" s="17">
        <f>VLOOKUP(A20,'[3]Sheet1'!$A$363:$K$411,7,FALSE)/100</f>
        <v>0.027430345898386957</v>
      </c>
      <c r="H20" s="33">
        <f>VLOOKUP(A20,'[3]Sheet1'!$A$363:$K$411,8,FALSE)</f>
        <v>1</v>
      </c>
      <c r="I20" s="17">
        <f>VLOOKUP(A20,'[3]Sheet1'!$A$363:$K$411,9,FALSE)/100</f>
        <v>0.012345679012345678</v>
      </c>
      <c r="J20" s="32">
        <f>VLOOKUP(A20,'[3]Sheet1'!$A$363:$K$411,10,FALSE)</f>
        <v>3729</v>
      </c>
      <c r="K20" s="17">
        <f>VLOOKUP(A20,'[3]Sheet1'!$A$363:$K$411,11,FALSE)/100</f>
        <v>0.030382531470240767</v>
      </c>
    </row>
    <row r="21" spans="1:11" ht="15">
      <c r="A21" s="15" t="s">
        <v>131</v>
      </c>
      <c r="B21" s="32">
        <f>VLOOKUP(A21,'[3]Sheet1'!$A$363:$K$411,2,FALSE)</f>
        <v>258</v>
      </c>
      <c r="C21" s="17">
        <f>VLOOKUP(A21,'[3]Sheet1'!$A$363:$K$411,3,FALSE)/100</f>
        <v>0.0049238520554219616</v>
      </c>
      <c r="D21" s="32">
        <f>VLOOKUP(A21,'[3]Sheet1'!$A$363:$K$411,4,FALSE)</f>
        <v>283</v>
      </c>
      <c r="E21" s="17">
        <f>VLOOKUP(A21,'[3]Sheet1'!$A$363:$K$411,5,FALSE)/100</f>
        <v>0.004824082912859675</v>
      </c>
      <c r="F21" s="32">
        <f>VLOOKUP(A21,'[3]Sheet1'!$A$363:$K$411,6,FALSE)</f>
        <v>56</v>
      </c>
      <c r="G21" s="17">
        <f>VLOOKUP(A21,'[3]Sheet1'!$A$363:$K$411,7,FALSE)/100</f>
        <v>0.004830501164495816</v>
      </c>
      <c r="H21" s="33">
        <f>VLOOKUP(A21,'[3]Sheet1'!$A$363:$K$411,8,FALSE)</f>
        <v>0</v>
      </c>
      <c r="I21" s="17">
        <f>VLOOKUP(A21,'[3]Sheet1'!$A$363:$K$411,9,FALSE)/100</f>
        <v>0</v>
      </c>
      <c r="J21" s="32">
        <f>VLOOKUP(A21,'[3]Sheet1'!$A$363:$K$411,10,FALSE)</f>
        <v>597</v>
      </c>
      <c r="K21" s="17">
        <f>VLOOKUP(A21,'[3]Sheet1'!$A$363:$K$411,11,FALSE)/100</f>
        <v>0.004864138183892125</v>
      </c>
    </row>
    <row r="22" spans="1:11" ht="15">
      <c r="A22" s="15" t="s">
        <v>132</v>
      </c>
      <c r="B22" s="32">
        <f>VLOOKUP(A22,'[3]Sheet1'!$A$363:$K$411,2,FALSE)</f>
        <v>785</v>
      </c>
      <c r="C22" s="17">
        <f>VLOOKUP(A22,'[3]Sheet1'!$A$363:$K$411,3,FALSE)/100</f>
        <v>0.014981487843047448</v>
      </c>
      <c r="D22" s="32">
        <f>VLOOKUP(A22,'[3]Sheet1'!$A$363:$K$411,4,FALSE)</f>
        <v>907</v>
      </c>
      <c r="E22" s="17">
        <f>VLOOKUP(A22,'[3]Sheet1'!$A$363:$K$411,5,FALSE)/100</f>
        <v>0.015460930042274647</v>
      </c>
      <c r="F22" s="32">
        <f>VLOOKUP(A22,'[3]Sheet1'!$A$363:$K$411,6,FALSE)</f>
        <v>129</v>
      </c>
      <c r="G22" s="17">
        <f>VLOOKUP(A22,'[3]Sheet1'!$A$363:$K$411,7,FALSE)/100</f>
        <v>0.011127404468213578</v>
      </c>
      <c r="H22" s="33">
        <f>VLOOKUP(A22,'[3]Sheet1'!$A$363:$K$411,8,FALSE)</f>
        <v>0</v>
      </c>
      <c r="I22" s="17">
        <f>VLOOKUP(A22,'[3]Sheet1'!$A$363:$K$411,9,FALSE)/100</f>
        <v>0</v>
      </c>
      <c r="J22" s="32">
        <f>VLOOKUP(A22,'[3]Sheet1'!$A$363:$K$411,10,FALSE)</f>
        <v>1821</v>
      </c>
      <c r="K22" s="17">
        <f>VLOOKUP(A22,'[3]Sheet1'!$A$363:$K$411,11,FALSE)/100</f>
        <v>0.01483684360614332</v>
      </c>
    </row>
    <row r="23" spans="1:11" ht="15">
      <c r="A23" s="15" t="s">
        <v>133</v>
      </c>
      <c r="B23" s="32">
        <f>VLOOKUP(A23,'[3]Sheet1'!$A$363:$K$411,2,FALSE)</f>
        <v>2089</v>
      </c>
      <c r="C23" s="17">
        <f>VLOOKUP(A23,'[3]Sheet1'!$A$363:$K$411,3,FALSE)/100</f>
        <v>0.03986793389060651</v>
      </c>
      <c r="D23" s="32">
        <f>VLOOKUP(A23,'[3]Sheet1'!$A$363:$K$411,4,FALSE)</f>
        <v>2315</v>
      </c>
      <c r="E23" s="17">
        <f>VLOOKUP(A23,'[3]Sheet1'!$A$363:$K$411,5,FALSE)/100</f>
        <v>0.0394620210009546</v>
      </c>
      <c r="F23" s="32">
        <f>VLOOKUP(A23,'[3]Sheet1'!$A$363:$K$411,6,FALSE)</f>
        <v>412</v>
      </c>
      <c r="G23" s="17">
        <f>VLOOKUP(A23,'[3]Sheet1'!$A$363:$K$411,7,FALSE)/100</f>
        <v>0.03553868713879065</v>
      </c>
      <c r="H23" s="33">
        <f>VLOOKUP(A23,'[3]Sheet1'!$A$363:$K$411,8,FALSE)</f>
        <v>4</v>
      </c>
      <c r="I23" s="17">
        <f>VLOOKUP(A23,'[3]Sheet1'!$A$363:$K$411,9,FALSE)/100</f>
        <v>0.04938271604938271</v>
      </c>
      <c r="J23" s="32">
        <f>VLOOKUP(A23,'[3]Sheet1'!$A$363:$K$411,10,FALSE)</f>
        <v>4820</v>
      </c>
      <c r="K23" s="17">
        <f>VLOOKUP(A23,'[3]Sheet1'!$A$363:$K$411,11,FALSE)/100</f>
        <v>0.03927160141768852</v>
      </c>
    </row>
    <row r="24" spans="1:11" ht="15">
      <c r="A24" s="15" t="s">
        <v>134</v>
      </c>
      <c r="B24" s="32">
        <f>VLOOKUP(A24,'[3]Sheet1'!$A$363:$K$411,2,FALSE)</f>
        <v>652</v>
      </c>
      <c r="C24" s="17">
        <f>VLOOKUP(A24,'[3]Sheet1'!$A$363:$K$411,3,FALSE)/100</f>
        <v>0.012443223023779532</v>
      </c>
      <c r="D24" s="32">
        <f>VLOOKUP(A24,'[3]Sheet1'!$A$363:$K$411,4,FALSE)</f>
        <v>766</v>
      </c>
      <c r="E24" s="17">
        <f>VLOOKUP(A24,'[3]Sheet1'!$A$363:$K$411,5,FALSE)/100</f>
        <v>0.013057411700531842</v>
      </c>
      <c r="F24" s="32">
        <f>VLOOKUP(A24,'[3]Sheet1'!$A$363:$K$411,6,FALSE)</f>
        <v>99</v>
      </c>
      <c r="G24" s="17">
        <f>VLOOKUP(A24,'[3]Sheet1'!$A$363:$K$411,7,FALSE)/100</f>
        <v>0.008539635987233675</v>
      </c>
      <c r="H24" s="33">
        <f>VLOOKUP(A24,'[3]Sheet1'!$A$363:$K$411,8,FALSE)</f>
        <v>1</v>
      </c>
      <c r="I24" s="17">
        <f>VLOOKUP(A24,'[3]Sheet1'!$A$363:$K$411,9,FALSE)/100</f>
        <v>0.012345679012345678</v>
      </c>
      <c r="J24" s="32">
        <f>VLOOKUP(A24,'[3]Sheet1'!$A$363:$K$411,10,FALSE)</f>
        <v>1518</v>
      </c>
      <c r="K24" s="17">
        <f>VLOOKUP(A24,'[3]Sheet1'!$A$363:$K$411,11,FALSE)/100</f>
        <v>0.012368110156027214</v>
      </c>
    </row>
    <row r="25" spans="1:11" ht="15">
      <c r="A25" s="15" t="s">
        <v>135</v>
      </c>
      <c r="B25" s="32">
        <f>VLOOKUP(A25,'[3]Sheet1'!$A$363:$K$411,2,FALSE)</f>
        <v>1423</v>
      </c>
      <c r="C25" s="17">
        <f>VLOOKUP(A25,'[3]Sheet1'!$A$363:$K$411,3,FALSE)/100</f>
        <v>0.02715752509637772</v>
      </c>
      <c r="D25" s="32">
        <f>VLOOKUP(A25,'[3]Sheet1'!$A$363:$K$411,4,FALSE)</f>
        <v>1217</v>
      </c>
      <c r="E25" s="17">
        <f>VLOOKUP(A25,'[3]Sheet1'!$A$363:$K$411,5,FALSE)/100</f>
        <v>0.02074526114823401</v>
      </c>
      <c r="F25" s="32">
        <f>VLOOKUP(A25,'[3]Sheet1'!$A$363:$K$411,6,FALSE)</f>
        <v>211</v>
      </c>
      <c r="G25" s="17">
        <f>VLOOKUP(A25,'[3]Sheet1'!$A$363:$K$411,7,FALSE)/100</f>
        <v>0.018200638316225308</v>
      </c>
      <c r="H25" s="33">
        <f>VLOOKUP(A25,'[3]Sheet1'!$A$363:$K$411,8,FALSE)</f>
        <v>1</v>
      </c>
      <c r="I25" s="17">
        <f>VLOOKUP(A25,'[3]Sheet1'!$A$363:$K$411,9,FALSE)/100</f>
        <v>0.012345679012345678</v>
      </c>
      <c r="J25" s="32">
        <f>VLOOKUP(A25,'[3]Sheet1'!$A$363:$K$411,10,FALSE)</f>
        <v>2852</v>
      </c>
      <c r="K25" s="17">
        <f>VLOOKUP(A25,'[3]Sheet1'!$A$363:$K$411,11,FALSE)/100</f>
        <v>0.023237055444657193</v>
      </c>
    </row>
    <row r="26" spans="1:11" ht="15">
      <c r="A26" s="15" t="s">
        <v>136</v>
      </c>
      <c r="B26" s="32">
        <f>VLOOKUP(A26,'[3]Sheet1'!$A$363:$K$411,2,FALSE)</f>
        <v>771</v>
      </c>
      <c r="C26" s="17">
        <f>VLOOKUP(A26,'[3]Sheet1'!$A$363:$K$411,3,FALSE)/100</f>
        <v>0.014714302072598188</v>
      </c>
      <c r="D26" s="32">
        <f>VLOOKUP(A26,'[3]Sheet1'!$A$363:$K$411,4,FALSE)</f>
        <v>911</v>
      </c>
      <c r="E26" s="17">
        <f>VLOOKUP(A26,'[3]Sheet1'!$A$363:$K$411,5,FALSE)/100</f>
        <v>0.015529114959770895</v>
      </c>
      <c r="F26" s="32">
        <f>VLOOKUP(A26,'[3]Sheet1'!$A$363:$K$411,6,FALSE)</f>
        <v>149</v>
      </c>
      <c r="G26" s="17">
        <f>VLOOKUP(A26,'[3]Sheet1'!$A$363:$K$411,7,FALSE)/100</f>
        <v>0.012852583455533511</v>
      </c>
      <c r="H26" s="33">
        <f>VLOOKUP(A26,'[3]Sheet1'!$A$363:$K$411,8,FALSE)</f>
        <v>0</v>
      </c>
      <c r="I26" s="17">
        <f>VLOOKUP(A26,'[3]Sheet1'!$A$363:$K$411,9,FALSE)/100</f>
        <v>0</v>
      </c>
      <c r="J26" s="32">
        <f>VLOOKUP(A26,'[3]Sheet1'!$A$363:$K$411,10,FALSE)</f>
        <v>1831</v>
      </c>
      <c r="K26" s="17">
        <f>VLOOKUP(A26,'[3]Sheet1'!$A$363:$K$411,11,FALSE)/100</f>
        <v>0.014918319957632297</v>
      </c>
    </row>
    <row r="27" spans="1:11" ht="15">
      <c r="A27" s="15" t="s">
        <v>137</v>
      </c>
      <c r="B27" s="32">
        <f>VLOOKUP(A27,'[3]Sheet1'!$A$363:$K$411,2,FALSE)</f>
        <v>359</v>
      </c>
      <c r="C27" s="17">
        <f>VLOOKUP(A27,'[3]Sheet1'!$A$363:$K$411,3,FALSE)/100</f>
        <v>0.006851406542234436</v>
      </c>
      <c r="D27" s="32">
        <f>VLOOKUP(A27,'[3]Sheet1'!$A$363:$K$411,4,FALSE)</f>
        <v>379</v>
      </c>
      <c r="E27" s="17">
        <f>VLOOKUP(A27,'[3]Sheet1'!$A$363:$K$411,5,FALSE)/100</f>
        <v>0.006460520932769671</v>
      </c>
      <c r="F27" s="32">
        <f>VLOOKUP(A27,'[3]Sheet1'!$A$363:$K$411,6,FALSE)</f>
        <v>52</v>
      </c>
      <c r="G27" s="17">
        <f>VLOOKUP(A27,'[3]Sheet1'!$A$363:$K$411,7,FALSE)/100</f>
        <v>0.004485465367031829</v>
      </c>
      <c r="H27" s="33">
        <f>VLOOKUP(A27,'[3]Sheet1'!$A$363:$K$411,8,FALSE)</f>
        <v>2</v>
      </c>
      <c r="I27" s="17">
        <f>VLOOKUP(A27,'[3]Sheet1'!$A$363:$K$411,9,FALSE)/100</f>
        <v>0.024691358024691357</v>
      </c>
      <c r="J27" s="32">
        <f>VLOOKUP(A27,'[3]Sheet1'!$A$363:$K$411,10,FALSE)</f>
        <v>792</v>
      </c>
      <c r="K27" s="17">
        <f>VLOOKUP(A27,'[3]Sheet1'!$A$363:$K$411,11,FALSE)/100</f>
        <v>0.006452927037927242</v>
      </c>
    </row>
    <row r="28" spans="1:11" ht="15">
      <c r="A28" s="15" t="s">
        <v>138</v>
      </c>
      <c r="B28" s="32">
        <f>VLOOKUP(A28,'[3]Sheet1'!$A$363:$K$411,2,FALSE)</f>
        <v>1372</v>
      </c>
      <c r="C28" s="17">
        <f>VLOOKUP(A28,'[3]Sheet1'!$A$363:$K$411,3,FALSE)/100</f>
        <v>0.02618420550402687</v>
      </c>
      <c r="D28" s="32">
        <f>VLOOKUP(A28,'[3]Sheet1'!$A$363:$K$411,4,FALSE)</f>
        <v>1632</v>
      </c>
      <c r="E28" s="17">
        <f>VLOOKUP(A28,'[3]Sheet1'!$A$363:$K$411,5,FALSE)/100</f>
        <v>0.02781944633846993</v>
      </c>
      <c r="F28" s="32">
        <f>VLOOKUP(A28,'[3]Sheet1'!$A$363:$K$411,6,FALSE)</f>
        <v>352</v>
      </c>
      <c r="G28" s="17">
        <f>VLOOKUP(A28,'[3]Sheet1'!$A$363:$K$411,7,FALSE)/100</f>
        <v>0.030363150176830854</v>
      </c>
      <c r="H28" s="33">
        <f>VLOOKUP(A28,'[3]Sheet1'!$A$363:$K$411,8,FALSE)</f>
        <v>1</v>
      </c>
      <c r="I28" s="17">
        <f>VLOOKUP(A28,'[3]Sheet1'!$A$363:$K$411,9,FALSE)/100</f>
        <v>0.012345679012345678</v>
      </c>
      <c r="J28" s="32">
        <f>VLOOKUP(A28,'[3]Sheet1'!$A$363:$K$411,10,FALSE)</f>
        <v>3357</v>
      </c>
      <c r="K28" s="17">
        <f>VLOOKUP(A28,'[3]Sheet1'!$A$363:$K$411,11,FALSE)/100</f>
        <v>0.027351611194850693</v>
      </c>
    </row>
    <row r="29" spans="1:11" ht="15">
      <c r="A29" s="15" t="s">
        <v>139</v>
      </c>
      <c r="B29" s="32">
        <f>VLOOKUP(A29,'[3]Sheet1'!$A$363:$K$411,2,FALSE)</f>
        <v>316</v>
      </c>
      <c r="C29" s="17">
        <f>VLOOKUP(A29,'[3]Sheet1'!$A$363:$K$411,3,FALSE)/100</f>
        <v>0.006030764532997442</v>
      </c>
      <c r="D29" s="32">
        <f>VLOOKUP(A29,'[3]Sheet1'!$A$363:$K$411,4,FALSE)</f>
        <v>440</v>
      </c>
      <c r="E29" s="17">
        <f>VLOOKUP(A29,'[3]Sheet1'!$A$363:$K$411,5,FALSE)/100</f>
        <v>0.0075003409245874815</v>
      </c>
      <c r="F29" s="32">
        <f>VLOOKUP(A29,'[3]Sheet1'!$A$363:$K$411,6,FALSE)</f>
        <v>89</v>
      </c>
      <c r="G29" s="17">
        <f>VLOOKUP(A29,'[3]Sheet1'!$A$363:$K$411,7,FALSE)/100</f>
        <v>0.007677046493573708</v>
      </c>
      <c r="H29" s="33">
        <f>VLOOKUP(A29,'[3]Sheet1'!$A$363:$K$411,8,FALSE)</f>
        <v>0</v>
      </c>
      <c r="I29" s="17">
        <f>VLOOKUP(A29,'[3]Sheet1'!$A$363:$K$411,9,FALSE)/100</f>
        <v>0</v>
      </c>
      <c r="J29" s="32">
        <f>VLOOKUP(A29,'[3]Sheet1'!$A$363:$K$411,10,FALSE)</f>
        <v>845</v>
      </c>
      <c r="K29" s="17">
        <f>VLOOKUP(A29,'[3]Sheet1'!$A$363:$K$411,11,FALSE)/100</f>
        <v>0.006884751700818838</v>
      </c>
    </row>
    <row r="30" spans="1:11" ht="15">
      <c r="A30" s="15" t="s">
        <v>140</v>
      </c>
      <c r="B30" s="32">
        <f>VLOOKUP(A30,'[3]Sheet1'!$A$363:$K$411,2,FALSE)</f>
        <v>1459</v>
      </c>
      <c r="C30" s="17">
        <f>VLOOKUP(A30,'[3]Sheet1'!$A$363:$K$411,3,FALSE)/100</f>
        <v>0.027844574220390092</v>
      </c>
      <c r="D30" s="32">
        <f>VLOOKUP(A30,'[3]Sheet1'!$A$363:$K$411,4,FALSE)</f>
        <v>1948</v>
      </c>
      <c r="E30" s="17">
        <f>VLOOKUP(A30,'[3]Sheet1'!$A$363:$K$411,5,FALSE)/100</f>
        <v>0.03320605482067367</v>
      </c>
      <c r="F30" s="32">
        <f>VLOOKUP(A30,'[3]Sheet1'!$A$363:$K$411,6,FALSE)</f>
        <v>436</v>
      </c>
      <c r="G30" s="17">
        <f>VLOOKUP(A30,'[3]Sheet1'!$A$363:$K$411,7,FALSE)/100</f>
        <v>0.03760890192357457</v>
      </c>
      <c r="H30" s="33">
        <f>VLOOKUP(A30,'[3]Sheet1'!$A$363:$K$411,8,FALSE)</f>
        <v>3</v>
      </c>
      <c r="I30" s="17">
        <f>VLOOKUP(A30,'[3]Sheet1'!$A$363:$K$411,9,FALSE)/100</f>
        <v>0.037037037037037035</v>
      </c>
      <c r="J30" s="32">
        <f>VLOOKUP(A30,'[3]Sheet1'!$A$363:$K$411,10,FALSE)</f>
        <v>3846</v>
      </c>
      <c r="K30" s="17">
        <f>VLOOKUP(A30,'[3]Sheet1'!$A$363:$K$411,11,FALSE)/100</f>
        <v>0.03133580478266184</v>
      </c>
    </row>
    <row r="31" spans="1:11" ht="15">
      <c r="A31" s="15" t="s">
        <v>141</v>
      </c>
      <c r="B31" s="32">
        <f>VLOOKUP(A31,'[3]Sheet1'!$A$363:$K$411,2,FALSE)</f>
        <v>738</v>
      </c>
      <c r="C31" s="17">
        <f>VLOOKUP(A31,'[3]Sheet1'!$A$363:$K$411,3,FALSE)/100</f>
        <v>0.014084507042253523</v>
      </c>
      <c r="D31" s="32">
        <f>VLOOKUP(A31,'[3]Sheet1'!$A$363:$K$411,4,FALSE)</f>
        <v>877</v>
      </c>
      <c r="E31" s="17">
        <f>VLOOKUP(A31,'[3]Sheet1'!$A$363:$K$411,5,FALSE)/100</f>
        <v>0.014949543161052774</v>
      </c>
      <c r="F31" s="32">
        <f>VLOOKUP(A31,'[3]Sheet1'!$A$363:$K$411,6,FALSE)</f>
        <v>203</v>
      </c>
      <c r="G31" s="17">
        <f>VLOOKUP(A31,'[3]Sheet1'!$A$363:$K$411,7,FALSE)/100</f>
        <v>0.01751056672129734</v>
      </c>
      <c r="H31" s="33">
        <f>VLOOKUP(A31,'[3]Sheet1'!$A$363:$K$411,8,FALSE)</f>
        <v>5</v>
      </c>
      <c r="I31" s="17">
        <f>VLOOKUP(A31,'[3]Sheet1'!$A$363:$K$411,9,FALSE)/100</f>
        <v>0.06172839506172839</v>
      </c>
      <c r="J31" s="32">
        <f>VLOOKUP(A31,'[3]Sheet1'!$A$363:$K$411,10,FALSE)</f>
        <v>1823</v>
      </c>
      <c r="K31" s="17">
        <f>VLOOKUP(A31,'[3]Sheet1'!$A$363:$K$411,11,FALSE)/100</f>
        <v>0.014853138876441114</v>
      </c>
    </row>
    <row r="32" spans="1:11" ht="15">
      <c r="A32" s="15" t="s">
        <v>142</v>
      </c>
      <c r="B32" s="32">
        <f>VLOOKUP(A32,'[3]Sheet1'!$A$363:$K$411,2,FALSE)</f>
        <v>441</v>
      </c>
      <c r="C32" s="17">
        <f>VLOOKUP(A32,'[3]Sheet1'!$A$363:$K$411,3,FALSE)/100</f>
        <v>0.008416351769151495</v>
      </c>
      <c r="D32" s="32">
        <f>VLOOKUP(A32,'[3]Sheet1'!$A$363:$K$411,4,FALSE)</f>
        <v>774</v>
      </c>
      <c r="E32" s="17">
        <f>VLOOKUP(A32,'[3]Sheet1'!$A$363:$K$411,5,FALSE)/100</f>
        <v>0.013193781535524342</v>
      </c>
      <c r="F32" s="32">
        <f>VLOOKUP(A32,'[3]Sheet1'!$A$363:$K$411,6,FALSE)</f>
        <v>88</v>
      </c>
      <c r="G32" s="17">
        <f>VLOOKUP(A32,'[3]Sheet1'!$A$363:$K$411,7,FALSE)/100</f>
        <v>0.0075907875442077135</v>
      </c>
      <c r="H32" s="33">
        <f>VLOOKUP(A32,'[3]Sheet1'!$A$363:$K$411,8,FALSE)</f>
        <v>0</v>
      </c>
      <c r="I32" s="17">
        <f>VLOOKUP(A32,'[3]Sheet1'!$A$363:$K$411,9,FALSE)/100</f>
        <v>0</v>
      </c>
      <c r="J32" s="32">
        <f>VLOOKUP(A32,'[3]Sheet1'!$A$363:$K$411,10,FALSE)</f>
        <v>1303</v>
      </c>
      <c r="K32" s="17">
        <f>VLOOKUP(A32,'[3]Sheet1'!$A$363:$K$411,11,FALSE)/100</f>
        <v>0.010616368599014136</v>
      </c>
    </row>
    <row r="33" spans="1:11" ht="15">
      <c r="A33" s="15" t="s">
        <v>143</v>
      </c>
      <c r="B33" s="32">
        <f>VLOOKUP(A33,'[3]Sheet1'!$A$363:$K$411,2,FALSE)</f>
        <v>691</v>
      </c>
      <c r="C33" s="17">
        <f>VLOOKUP(A33,'[3]Sheet1'!$A$363:$K$411,3,FALSE)/100</f>
        <v>0.013187526241459597</v>
      </c>
      <c r="D33" s="32">
        <f>VLOOKUP(A33,'[3]Sheet1'!$A$363:$K$411,4,FALSE)</f>
        <v>700</v>
      </c>
      <c r="E33" s="17">
        <f>VLOOKUP(A33,'[3]Sheet1'!$A$363:$K$411,5,FALSE)/100</f>
        <v>0.01193236056184372</v>
      </c>
      <c r="F33" s="32">
        <f>VLOOKUP(A33,'[3]Sheet1'!$A$363:$K$411,6,FALSE)</f>
        <v>171</v>
      </c>
      <c r="G33" s="17">
        <f>VLOOKUP(A33,'[3]Sheet1'!$A$363:$K$411,7,FALSE)/100</f>
        <v>0.01475028034158544</v>
      </c>
      <c r="H33" s="33">
        <f>VLOOKUP(A33,'[3]Sheet1'!$A$363:$K$411,8,FALSE)</f>
        <v>1</v>
      </c>
      <c r="I33" s="17">
        <f>VLOOKUP(A33,'[3]Sheet1'!$A$363:$K$411,9,FALSE)/100</f>
        <v>0.012345679012345678</v>
      </c>
      <c r="J33" s="32">
        <f>VLOOKUP(A33,'[3]Sheet1'!$A$363:$K$411,10,FALSE)</f>
        <v>1563</v>
      </c>
      <c r="K33" s="17">
        <f>VLOOKUP(A33,'[3]Sheet1'!$A$363:$K$411,11,FALSE)/100</f>
        <v>0.012734753737727623</v>
      </c>
    </row>
    <row r="34" spans="1:11" ht="15">
      <c r="A34" s="15" t="s">
        <v>144</v>
      </c>
      <c r="B34" s="32">
        <f>VLOOKUP(A34,'[3]Sheet1'!$A$363:$K$411,2,FALSE)</f>
        <v>310</v>
      </c>
      <c r="C34" s="17">
        <f>VLOOKUP(A34,'[3]Sheet1'!$A$363:$K$411,3,FALSE)/100</f>
        <v>0.005916256345662048</v>
      </c>
      <c r="D34" s="32">
        <f>VLOOKUP(A34,'[3]Sheet1'!$A$363:$K$411,4,FALSE)</f>
        <v>455</v>
      </c>
      <c r="E34" s="17">
        <f>VLOOKUP(A34,'[3]Sheet1'!$A$363:$K$411,5,FALSE)/100</f>
        <v>0.007756034365198417</v>
      </c>
      <c r="F34" s="32">
        <f>VLOOKUP(A34,'[3]Sheet1'!$A$363:$K$411,6,FALSE)</f>
        <v>117</v>
      </c>
      <c r="G34" s="17">
        <f>VLOOKUP(A34,'[3]Sheet1'!$A$363:$K$411,7,FALSE)/100</f>
        <v>0.010092297075821616</v>
      </c>
      <c r="H34" s="33">
        <f>VLOOKUP(A34,'[3]Sheet1'!$A$363:$K$411,8,FALSE)</f>
        <v>2</v>
      </c>
      <c r="I34" s="17">
        <f>VLOOKUP(A34,'[3]Sheet1'!$A$363:$K$411,9,FALSE)/100</f>
        <v>0.024691358024691357</v>
      </c>
      <c r="J34" s="32">
        <f>VLOOKUP(A34,'[3]Sheet1'!$A$363:$K$411,10,FALSE)</f>
        <v>884</v>
      </c>
      <c r="K34" s="17">
        <f>VLOOKUP(A34,'[3]Sheet1'!$A$363:$K$411,11,FALSE)/100</f>
        <v>0.007202509471625861</v>
      </c>
    </row>
    <row r="35" spans="1:11" ht="15">
      <c r="A35" s="15" t="s">
        <v>145</v>
      </c>
      <c r="B35" s="32">
        <f>VLOOKUP(A35,'[3]Sheet1'!$A$363:$K$411,2,FALSE)</f>
        <v>824</v>
      </c>
      <c r="C35" s="17">
        <f>VLOOKUP(A35,'[3]Sheet1'!$A$363:$K$411,3,FALSE)/100</f>
        <v>0.01572579106072751</v>
      </c>
      <c r="D35" s="32">
        <f>VLOOKUP(A35,'[3]Sheet1'!$A$363:$K$411,4,FALSE)</f>
        <v>1230</v>
      </c>
      <c r="E35" s="17">
        <f>VLOOKUP(A35,'[3]Sheet1'!$A$363:$K$411,5,FALSE)/100</f>
        <v>0.020966862130096818</v>
      </c>
      <c r="F35" s="32">
        <f>VLOOKUP(A35,'[3]Sheet1'!$A$363:$K$411,6,FALSE)</f>
        <v>180</v>
      </c>
      <c r="G35" s="17">
        <f>VLOOKUP(A35,'[3]Sheet1'!$A$363:$K$411,7,FALSE)/100</f>
        <v>0.015526610885879411</v>
      </c>
      <c r="H35" s="33">
        <f>VLOOKUP(A35,'[3]Sheet1'!$A$363:$K$411,8,FALSE)</f>
        <v>3</v>
      </c>
      <c r="I35" s="17">
        <f>VLOOKUP(A35,'[3]Sheet1'!$A$363:$K$411,9,FALSE)/100</f>
        <v>0.037037037037037035</v>
      </c>
      <c r="J35" s="32">
        <f>VLOOKUP(A35,'[3]Sheet1'!$A$363:$K$411,10,FALSE)</f>
        <v>2237</v>
      </c>
      <c r="K35" s="17">
        <f>VLOOKUP(A35,'[3]Sheet1'!$A$363:$K$411,11,FALSE)/100</f>
        <v>0.018226259828084897</v>
      </c>
    </row>
    <row r="36" spans="1:11" ht="15">
      <c r="A36" s="15" t="s">
        <v>146</v>
      </c>
      <c r="B36" s="32">
        <f>VLOOKUP(A36,'[3]Sheet1'!$A$363:$K$411,2,FALSE)</f>
        <v>406</v>
      </c>
      <c r="C36" s="17">
        <f>VLOOKUP(A36,'[3]Sheet1'!$A$363:$K$411,3,FALSE)/100</f>
        <v>0.007748387343028359</v>
      </c>
      <c r="D36" s="32">
        <f>VLOOKUP(A36,'[3]Sheet1'!$A$363:$K$411,4,FALSE)</f>
        <v>484</v>
      </c>
      <c r="E36" s="17">
        <f>VLOOKUP(A36,'[3]Sheet1'!$A$363:$K$411,5,FALSE)/100</f>
        <v>0.00825037501704623</v>
      </c>
      <c r="F36" s="32">
        <f>VLOOKUP(A36,'[3]Sheet1'!$A$363:$K$411,6,FALSE)</f>
        <v>116</v>
      </c>
      <c r="G36" s="17">
        <f>VLOOKUP(A36,'[3]Sheet1'!$A$363:$K$411,7,FALSE)/100</f>
        <v>0.01000603812645562</v>
      </c>
      <c r="H36" s="33">
        <f>VLOOKUP(A36,'[3]Sheet1'!$A$363:$K$411,8,FALSE)</f>
        <v>0</v>
      </c>
      <c r="I36" s="17">
        <f>VLOOKUP(A36,'[3]Sheet1'!$A$363:$K$411,9,FALSE)/100</f>
        <v>0</v>
      </c>
      <c r="J36" s="32">
        <f>VLOOKUP(A36,'[3]Sheet1'!$A$363:$K$411,10,FALSE)</f>
        <v>1006</v>
      </c>
      <c r="K36" s="17">
        <f>VLOOKUP(A36,'[3]Sheet1'!$A$363:$K$411,11,FALSE)/100</f>
        <v>0.00819652095979142</v>
      </c>
    </row>
    <row r="37" spans="1:11" ht="15">
      <c r="A37" s="15" t="s">
        <v>147</v>
      </c>
      <c r="B37" s="32">
        <f>VLOOKUP(A37,'[3]Sheet1'!$A$363:$K$411,2,FALSE)</f>
        <v>2753</v>
      </c>
      <c r="C37" s="17">
        <f>VLOOKUP(A37,'[3]Sheet1'!$A$363:$K$411,3,FALSE)/100</f>
        <v>0.052540173289056843</v>
      </c>
      <c r="D37" s="32">
        <f>VLOOKUP(A37,'[3]Sheet1'!$A$363:$K$411,4,FALSE)</f>
        <v>2995</v>
      </c>
      <c r="E37" s="17">
        <f>VLOOKUP(A37,'[3]Sheet1'!$A$363:$K$411,5,FALSE)/100</f>
        <v>0.05105345697531706</v>
      </c>
      <c r="F37" s="32">
        <f>VLOOKUP(A37,'[3]Sheet1'!$A$363:$K$411,6,FALSE)</f>
        <v>691</v>
      </c>
      <c r="G37" s="17">
        <f>VLOOKUP(A37,'[3]Sheet1'!$A$363:$K$411,7,FALSE)/100</f>
        <v>0.059604934011903726</v>
      </c>
      <c r="H37" s="33">
        <f>VLOOKUP(A37,'[3]Sheet1'!$A$363:$K$411,8,FALSE)</f>
        <v>0</v>
      </c>
      <c r="I37" s="17">
        <f>VLOOKUP(A37,'[3]Sheet1'!$A$363:$K$411,9,FALSE)/100</f>
        <v>0</v>
      </c>
      <c r="J37" s="32">
        <f>VLOOKUP(A37,'[3]Sheet1'!$A$363:$K$411,10,FALSE)</f>
        <v>6439</v>
      </c>
      <c r="K37" s="17">
        <f>VLOOKUP(A37,'[3]Sheet1'!$A$363:$K$411,11,FALSE)/100</f>
        <v>0.05246262272375443</v>
      </c>
    </row>
    <row r="38" spans="1:11" ht="15">
      <c r="A38" s="15" t="s">
        <v>148</v>
      </c>
      <c r="B38" s="32">
        <f>VLOOKUP(A38,'[3]Sheet1'!$A$363:$K$411,2,FALSE)</f>
        <v>150</v>
      </c>
      <c r="C38" s="17">
        <f>VLOOKUP(A38,'[3]Sheet1'!$A$363:$K$411,3,FALSE)/100</f>
        <v>0.002862704683384862</v>
      </c>
      <c r="D38" s="32">
        <f>VLOOKUP(A38,'[3]Sheet1'!$A$363:$K$411,4,FALSE)</f>
        <v>245</v>
      </c>
      <c r="E38" s="17">
        <f>VLOOKUP(A38,'[3]Sheet1'!$A$363:$K$411,5,FALSE)/100</f>
        <v>0.004176326196645303</v>
      </c>
      <c r="F38" s="32">
        <f>VLOOKUP(A38,'[3]Sheet1'!$A$363:$K$411,6,FALSE)</f>
        <v>62</v>
      </c>
      <c r="G38" s="17">
        <f>VLOOKUP(A38,'[3]Sheet1'!$A$363:$K$411,7,FALSE)/100</f>
        <v>0.005348054860691797</v>
      </c>
      <c r="H38" s="33">
        <f>VLOOKUP(A38,'[3]Sheet1'!$A$363:$K$411,8,FALSE)</f>
        <v>0</v>
      </c>
      <c r="I38" s="17">
        <f>VLOOKUP(A38,'[3]Sheet1'!$A$363:$K$411,9,FALSE)/100</f>
        <v>0</v>
      </c>
      <c r="J38" s="32">
        <f>VLOOKUP(A38,'[3]Sheet1'!$A$363:$K$411,10,FALSE)</f>
        <v>457</v>
      </c>
      <c r="K38" s="17">
        <f>VLOOKUP(A38,'[3]Sheet1'!$A$363:$K$411,11,FALSE)/100</f>
        <v>0.0037234692630464007</v>
      </c>
    </row>
    <row r="39" spans="1:11" ht="15">
      <c r="A39" s="15" t="s">
        <v>149</v>
      </c>
      <c r="B39" s="32">
        <f>VLOOKUP(A39,'[3]Sheet1'!$A$363:$K$411,2,FALSE)</f>
        <v>721</v>
      </c>
      <c r="C39" s="17">
        <f>VLOOKUP(A39,'[3]Sheet1'!$A$363:$K$411,3,FALSE)/100</f>
        <v>0.013760067178136569</v>
      </c>
      <c r="D39" s="32">
        <f>VLOOKUP(A39,'[3]Sheet1'!$A$363:$K$411,4,FALSE)</f>
        <v>1050</v>
      </c>
      <c r="E39" s="17">
        <f>VLOOKUP(A39,'[3]Sheet1'!$A$363:$K$411,5,FALSE)/100</f>
        <v>0.017898540842765584</v>
      </c>
      <c r="F39" s="32">
        <f>VLOOKUP(A39,'[3]Sheet1'!$A$363:$K$411,6,FALSE)</f>
        <v>255</v>
      </c>
      <c r="G39" s="17">
        <f>VLOOKUP(A39,'[3]Sheet1'!$A$363:$K$411,7,FALSE)/100</f>
        <v>0.021996032088329166</v>
      </c>
      <c r="H39" s="33">
        <f>VLOOKUP(A39,'[3]Sheet1'!$A$363:$K$411,8,FALSE)</f>
        <v>0</v>
      </c>
      <c r="I39" s="17">
        <f>VLOOKUP(A39,'[3]Sheet1'!$A$363:$K$411,9,FALSE)/100</f>
        <v>0</v>
      </c>
      <c r="J39" s="32">
        <f>VLOOKUP(A39,'[3]Sheet1'!$A$363:$K$411,10,FALSE)</f>
        <v>2026</v>
      </c>
      <c r="K39" s="17">
        <f>VLOOKUP(A39,'[3]Sheet1'!$A$363:$K$411,11,FALSE)/100</f>
        <v>0.016507108811667413</v>
      </c>
    </row>
    <row r="40" spans="1:11" ht="15">
      <c r="A40" s="15" t="s">
        <v>150</v>
      </c>
      <c r="B40" s="32">
        <f>VLOOKUP(A40,'[3]Sheet1'!$A$363:$K$411,2,FALSE)</f>
        <v>380</v>
      </c>
      <c r="C40" s="17">
        <f>VLOOKUP(A40,'[3]Sheet1'!$A$363:$K$411,3,FALSE)/100</f>
        <v>0.007252185197908319</v>
      </c>
      <c r="D40" s="32">
        <f>VLOOKUP(A40,'[3]Sheet1'!$A$363:$K$411,4,FALSE)</f>
        <v>464</v>
      </c>
      <c r="E40" s="17">
        <f>VLOOKUP(A40,'[3]Sheet1'!$A$363:$K$411,5,FALSE)/100</f>
        <v>0.007909450429564981</v>
      </c>
      <c r="F40" s="32">
        <f>VLOOKUP(A40,'[3]Sheet1'!$A$363:$K$411,6,FALSE)</f>
        <v>123</v>
      </c>
      <c r="G40" s="17">
        <f>VLOOKUP(A40,'[3]Sheet1'!$A$363:$K$411,7,FALSE)/100</f>
        <v>0.010609850772017598</v>
      </c>
      <c r="H40" s="33">
        <f>VLOOKUP(A40,'[3]Sheet1'!$A$363:$K$411,8,FALSE)</f>
        <v>0</v>
      </c>
      <c r="I40" s="17">
        <f>VLOOKUP(A40,'[3]Sheet1'!$A$363:$K$411,9,FALSE)/100</f>
        <v>0</v>
      </c>
      <c r="J40" s="32">
        <f>VLOOKUP(A40,'[3]Sheet1'!$A$363:$K$411,10,FALSE)</f>
        <v>967</v>
      </c>
      <c r="K40" s="17">
        <f>VLOOKUP(A40,'[3]Sheet1'!$A$363:$K$411,11,FALSE)/100</f>
        <v>0.007878763188984398</v>
      </c>
    </row>
    <row r="41" spans="1:11" ht="15">
      <c r="A41" s="15" t="s">
        <v>151</v>
      </c>
      <c r="B41" s="32">
        <f>VLOOKUP(A41,'[3]Sheet1'!$A$363:$K$411,2,FALSE)</f>
        <v>191</v>
      </c>
      <c r="C41" s="17">
        <f>VLOOKUP(A41,'[3]Sheet1'!$A$363:$K$411,3,FALSE)/100</f>
        <v>0.003645177296843391</v>
      </c>
      <c r="D41" s="32">
        <f>VLOOKUP(A41,'[3]Sheet1'!$A$363:$K$411,4,FALSE)</f>
        <v>192</v>
      </c>
      <c r="E41" s="17">
        <f>VLOOKUP(A41,'[3]Sheet1'!$A$363:$K$411,5,FALSE)/100</f>
        <v>0.003272876039819992</v>
      </c>
      <c r="F41" s="32">
        <f>VLOOKUP(A41,'[3]Sheet1'!$A$363:$K$411,6,FALSE)</f>
        <v>41</v>
      </c>
      <c r="G41" s="17">
        <f>VLOOKUP(A41,'[3]Sheet1'!$A$363:$K$411,7,FALSE)/100</f>
        <v>0.0035366169240058655</v>
      </c>
      <c r="H41" s="33">
        <f>VLOOKUP(A41,'[3]Sheet1'!$A$363:$K$411,8,FALSE)</f>
        <v>1</v>
      </c>
      <c r="I41" s="17">
        <f>VLOOKUP(A41,'[3]Sheet1'!$A$363:$K$411,9,FALSE)/100</f>
        <v>0.012345679012345678</v>
      </c>
      <c r="J41" s="32">
        <f>VLOOKUP(A41,'[3]Sheet1'!$A$363:$K$411,10,FALSE)</f>
        <v>425</v>
      </c>
      <c r="K41" s="17">
        <f>VLOOKUP(A41,'[3]Sheet1'!$A$363:$K$411,11,FALSE)/100</f>
        <v>0.003462744938281663</v>
      </c>
    </row>
    <row r="42" spans="1:11" ht="15">
      <c r="A42" s="15" t="s">
        <v>152</v>
      </c>
      <c r="B42" s="32">
        <f>VLOOKUP(A42,'[3]Sheet1'!$A$363:$K$411,2,FALSE)</f>
        <v>137</v>
      </c>
      <c r="C42" s="17">
        <f>VLOOKUP(A42,'[3]Sheet1'!$A$363:$K$411,3,FALSE)/100</f>
        <v>0.0026146036108248404</v>
      </c>
      <c r="D42" s="32">
        <f>VLOOKUP(A42,'[3]Sheet1'!$A$363:$K$411,4,FALSE)</f>
        <v>211</v>
      </c>
      <c r="E42" s="17">
        <f>VLOOKUP(A42,'[3]Sheet1'!$A$363:$K$411,5,FALSE)/100</f>
        <v>0.0035967543979271784</v>
      </c>
      <c r="F42" s="32">
        <f>VLOOKUP(A42,'[3]Sheet1'!$A$363:$K$411,6,FALSE)</f>
        <v>33</v>
      </c>
      <c r="G42" s="17">
        <f>VLOOKUP(A42,'[3]Sheet1'!$A$363:$K$411,7,FALSE)/100</f>
        <v>0.002846545329077892</v>
      </c>
      <c r="H42" s="33">
        <f>VLOOKUP(A42,'[3]Sheet1'!$A$363:$K$411,8,FALSE)</f>
        <v>0</v>
      </c>
      <c r="I42" s="17">
        <f>VLOOKUP(A42,'[3]Sheet1'!$A$363:$K$411,9,FALSE)/100</f>
        <v>0</v>
      </c>
      <c r="J42" s="32">
        <f>VLOOKUP(A42,'[3]Sheet1'!$A$363:$K$411,10,FALSE)</f>
        <v>381</v>
      </c>
      <c r="K42" s="17">
        <f>VLOOKUP(A42,'[3]Sheet1'!$A$363:$K$411,11,FALSE)/100</f>
        <v>0.0031042489917301502</v>
      </c>
    </row>
    <row r="43" spans="1:11" ht="15">
      <c r="A43" s="15" t="s">
        <v>153</v>
      </c>
      <c r="B43" s="32">
        <f>VLOOKUP(A43,'[3]Sheet1'!$A$363:$K$411,2,FALSE)</f>
        <v>252</v>
      </c>
      <c r="C43" s="17">
        <f>VLOOKUP(A43,'[3]Sheet1'!$A$363:$K$411,3,FALSE)/100</f>
        <v>0.0048093438680865686</v>
      </c>
      <c r="D43" s="32">
        <f>VLOOKUP(A43,'[3]Sheet1'!$A$363:$K$411,4,FALSE)</f>
        <v>365</v>
      </c>
      <c r="E43" s="17">
        <f>VLOOKUP(A43,'[3]Sheet1'!$A$363:$K$411,5,FALSE)/100</f>
        <v>0.006221873721532797</v>
      </c>
      <c r="F43" s="32">
        <f>VLOOKUP(A43,'[3]Sheet1'!$A$363:$K$411,6,FALSE)</f>
        <v>66</v>
      </c>
      <c r="G43" s="17">
        <f>VLOOKUP(A43,'[3]Sheet1'!$A$363:$K$411,7,FALSE)/100</f>
        <v>0.005693090658155784</v>
      </c>
      <c r="H43" s="33">
        <f>VLOOKUP(A43,'[3]Sheet1'!$A$363:$K$411,8,FALSE)</f>
        <v>1</v>
      </c>
      <c r="I43" s="17">
        <f>VLOOKUP(A43,'[3]Sheet1'!$A$363:$K$411,9,FALSE)/100</f>
        <v>0.012345679012345678</v>
      </c>
      <c r="J43" s="32">
        <f>VLOOKUP(A43,'[3]Sheet1'!$A$363:$K$411,10,FALSE)</f>
        <v>684</v>
      </c>
      <c r="K43" s="17">
        <f>VLOOKUP(A43,'[3]Sheet1'!$A$363:$K$411,11,FALSE)/100</f>
        <v>0.005572982441846254</v>
      </c>
    </row>
    <row r="44" spans="1:11" ht="15">
      <c r="A44" s="15" t="s">
        <v>154</v>
      </c>
      <c r="B44" s="32">
        <f>VLOOKUP(A44,'[3]Sheet1'!$A$363:$K$411,2,FALSE)</f>
        <v>177</v>
      </c>
      <c r="C44" s="17">
        <f>VLOOKUP(A44,'[3]Sheet1'!$A$363:$K$411,3,FALSE)/100</f>
        <v>0.0033779915263941374</v>
      </c>
      <c r="D44" s="32">
        <f>VLOOKUP(A44,'[3]Sheet1'!$A$363:$K$411,4,FALSE)</f>
        <v>240</v>
      </c>
      <c r="E44" s="17">
        <f>VLOOKUP(A44,'[3]Sheet1'!$A$363:$K$411,5,FALSE)/100</f>
        <v>0.00409109504977499</v>
      </c>
      <c r="F44" s="32">
        <f>VLOOKUP(A44,'[3]Sheet1'!$A$363:$K$411,6,FALSE)</f>
        <v>58</v>
      </c>
      <c r="G44" s="17">
        <f>VLOOKUP(A44,'[3]Sheet1'!$A$363:$K$411,7,FALSE)/100</f>
        <v>0.00500301906322781</v>
      </c>
      <c r="H44" s="33">
        <f>VLOOKUP(A44,'[3]Sheet1'!$A$363:$K$411,8,FALSE)</f>
        <v>0</v>
      </c>
      <c r="I44" s="17">
        <f>VLOOKUP(A44,'[3]Sheet1'!$A$363:$K$411,9,FALSE)/100</f>
        <v>0</v>
      </c>
      <c r="J44" s="32">
        <f>VLOOKUP(A44,'[3]Sheet1'!$A$363:$K$411,10,FALSE)</f>
        <v>475</v>
      </c>
      <c r="K44" s="17">
        <f>VLOOKUP(A44,'[3]Sheet1'!$A$363:$K$411,11,FALSE)/100</f>
        <v>0.0038701266957265655</v>
      </c>
    </row>
    <row r="45" spans="1:11" ht="15">
      <c r="A45" s="15" t="s">
        <v>155</v>
      </c>
      <c r="B45" s="32">
        <f>VLOOKUP(A45,'[3]Sheet1'!$A$363:$K$411,2,FALSE)</f>
        <v>104</v>
      </c>
      <c r="C45" s="17">
        <f>VLOOKUP(A45,'[3]Sheet1'!$A$363:$K$411,3,FALSE)/100</f>
        <v>0.001984808580480171</v>
      </c>
      <c r="D45" s="32">
        <f>VLOOKUP(A45,'[3]Sheet1'!$A$363:$K$411,4,FALSE)</f>
        <v>167</v>
      </c>
      <c r="E45" s="17">
        <f>VLOOKUP(A45,'[3]Sheet1'!$A$363:$K$411,5,FALSE)/100</f>
        <v>0.0028467203054684306</v>
      </c>
      <c r="F45" s="32">
        <f>VLOOKUP(A45,'[3]Sheet1'!$A$363:$K$411,6,FALSE)</f>
        <v>33</v>
      </c>
      <c r="G45" s="17">
        <f>VLOOKUP(A45,'[3]Sheet1'!$A$363:$K$411,7,FALSE)/100</f>
        <v>0.002846545329077892</v>
      </c>
      <c r="H45" s="33">
        <f>VLOOKUP(A45,'[3]Sheet1'!$A$363:$K$411,8,FALSE)</f>
        <v>1</v>
      </c>
      <c r="I45" s="17">
        <f>VLOOKUP(A45,'[3]Sheet1'!$A$363:$K$411,9,FALSE)/100</f>
        <v>0.012345679012345678</v>
      </c>
      <c r="J45" s="32">
        <f>VLOOKUP(A45,'[3]Sheet1'!$A$363:$K$411,10,FALSE)</f>
        <v>305</v>
      </c>
      <c r="K45" s="17">
        <f>VLOOKUP(A45,'[3]Sheet1'!$A$363:$K$411,11,FALSE)/100</f>
        <v>0.0024850287204139</v>
      </c>
    </row>
    <row r="46" spans="1:11" ht="15">
      <c r="A46" s="15" t="s">
        <v>156</v>
      </c>
      <c r="B46" s="32">
        <f>VLOOKUP(A46,'[3]Sheet1'!$A$363:$K$411,2,FALSE)</f>
        <v>533</v>
      </c>
      <c r="C46" s="17">
        <f>VLOOKUP(A46,'[3]Sheet1'!$A$363:$K$411,3,FALSE)/100</f>
        <v>0.010172143974960877</v>
      </c>
      <c r="D46" s="32">
        <f>VLOOKUP(A46,'[3]Sheet1'!$A$363:$K$411,4,FALSE)</f>
        <v>525</v>
      </c>
      <c r="E46" s="17">
        <f>VLOOKUP(A46,'[3]Sheet1'!$A$363:$K$411,5,FALSE)/100</f>
        <v>0.008949270421382792</v>
      </c>
      <c r="F46" s="32">
        <f>VLOOKUP(A46,'[3]Sheet1'!$A$363:$K$411,6,FALSE)</f>
        <v>100</v>
      </c>
      <c r="G46" s="17">
        <f>VLOOKUP(A46,'[3]Sheet1'!$A$363:$K$411,7,FALSE)/100</f>
        <v>0.008625894936599671</v>
      </c>
      <c r="H46" s="33">
        <f>VLOOKUP(A46,'[3]Sheet1'!$A$363:$K$411,8,FALSE)</f>
        <v>0</v>
      </c>
      <c r="I46" s="17">
        <f>VLOOKUP(A46,'[3]Sheet1'!$A$363:$K$411,9,FALSE)/100</f>
        <v>0</v>
      </c>
      <c r="J46" s="32">
        <f>VLOOKUP(A46,'[3]Sheet1'!$A$363:$K$411,10,FALSE)</f>
        <v>1158</v>
      </c>
      <c r="K46" s="17">
        <f>VLOOKUP(A46,'[3]Sheet1'!$A$363:$K$411,11,FALSE)/100</f>
        <v>0.00943496150242392</v>
      </c>
    </row>
    <row r="47" spans="1:11" ht="15">
      <c r="A47" s="15" t="s">
        <v>157</v>
      </c>
      <c r="B47" s="32">
        <f>VLOOKUP(A47,'[3]Sheet1'!$A$363:$K$411,2,FALSE)</f>
        <v>1160</v>
      </c>
      <c r="C47" s="17">
        <f>VLOOKUP(A47,'[3]Sheet1'!$A$363:$K$411,3,FALSE)/100</f>
        <v>0.0221382495515096</v>
      </c>
      <c r="D47" s="32">
        <f>VLOOKUP(A47,'[3]Sheet1'!$A$363:$K$411,4,FALSE)</f>
        <v>1598</v>
      </c>
      <c r="E47" s="17">
        <f>VLOOKUP(A47,'[3]Sheet1'!$A$363:$K$411,5,FALSE)/100</f>
        <v>0.02723987453975181</v>
      </c>
      <c r="F47" s="32">
        <f>VLOOKUP(A47,'[3]Sheet1'!$A$363:$K$411,6,FALSE)</f>
        <v>315</v>
      </c>
      <c r="G47" s="17">
        <f>VLOOKUP(A47,'[3]Sheet1'!$A$363:$K$411,7,FALSE)/100</f>
        <v>0.027171569050288967</v>
      </c>
      <c r="H47" s="33">
        <f>VLOOKUP(A47,'[3]Sheet1'!$A$363:$K$411,8,FALSE)</f>
        <v>4</v>
      </c>
      <c r="I47" s="17">
        <f>VLOOKUP(A47,'[3]Sheet1'!$A$363:$K$411,9,FALSE)/100</f>
        <v>0.04938271604938271</v>
      </c>
      <c r="J47" s="32">
        <f>VLOOKUP(A47,'[3]Sheet1'!$A$363:$K$411,10,FALSE)</f>
        <v>3077</v>
      </c>
      <c r="K47" s="17">
        <f>VLOOKUP(A47,'[3]Sheet1'!$A$363:$K$411,11,FALSE)/100</f>
        <v>0.025070273353159245</v>
      </c>
    </row>
    <row r="48" spans="1:11" ht="15">
      <c r="A48" s="15" t="s">
        <v>158</v>
      </c>
      <c r="B48" s="32">
        <f>VLOOKUP(A48,'[3]Sheet1'!$A$363:$K$411,2,FALSE)</f>
        <v>118</v>
      </c>
      <c r="C48" s="17">
        <f>VLOOKUP(A48,'[3]Sheet1'!$A$363:$K$411,3,FALSE)/100</f>
        <v>0.0022519943509294246</v>
      </c>
      <c r="D48" s="32">
        <f>VLOOKUP(A48,'[3]Sheet1'!$A$363:$K$411,4,FALSE)</f>
        <v>247</v>
      </c>
      <c r="E48" s="17">
        <f>VLOOKUP(A48,'[3]Sheet1'!$A$363:$K$411,5,FALSE)/100</f>
        <v>0.004210418655393427</v>
      </c>
      <c r="F48" s="32">
        <f>VLOOKUP(A48,'[3]Sheet1'!$A$363:$K$411,6,FALSE)</f>
        <v>44</v>
      </c>
      <c r="G48" s="17">
        <f>VLOOKUP(A48,'[3]Sheet1'!$A$363:$K$411,7,FALSE)/100</f>
        <v>0.0037953937721038567</v>
      </c>
      <c r="H48" s="33">
        <f>VLOOKUP(A48,'[3]Sheet1'!$A$363:$K$411,8,FALSE)</f>
        <v>0</v>
      </c>
      <c r="I48" s="17">
        <f>VLOOKUP(A48,'[3]Sheet1'!$A$363:$K$411,9,FALSE)/100</f>
        <v>0</v>
      </c>
      <c r="J48" s="32">
        <f>VLOOKUP(A48,'[3]Sheet1'!$A$363:$K$411,10,FALSE)</f>
        <v>409</v>
      </c>
      <c r="K48" s="17">
        <f>VLOOKUP(A48,'[3]Sheet1'!$A$363:$K$411,11,FALSE)/100</f>
        <v>0.003332382775899296</v>
      </c>
    </row>
    <row r="49" spans="1:11" ht="15">
      <c r="A49" s="15" t="s">
        <v>159</v>
      </c>
      <c r="B49" s="32">
        <f>VLOOKUP(A49,'[3]Sheet1'!$A$363:$K$411,2,FALSE)</f>
        <v>600</v>
      </c>
      <c r="C49" s="17">
        <f>VLOOKUP(A49,'[3]Sheet1'!$A$363:$K$411,3,FALSE)/100</f>
        <v>0.011450818733539448</v>
      </c>
      <c r="D49" s="32">
        <f>VLOOKUP(A49,'[3]Sheet1'!$A$363:$K$411,4,FALSE)</f>
        <v>559</v>
      </c>
      <c r="E49" s="17">
        <f>VLOOKUP(A49,'[3]Sheet1'!$A$363:$K$411,5,FALSE)/100</f>
        <v>0.009528842220100914</v>
      </c>
      <c r="F49" s="32">
        <f>VLOOKUP(A49,'[3]Sheet1'!$A$363:$K$411,6,FALSE)</f>
        <v>197</v>
      </c>
      <c r="G49" s="17">
        <f>VLOOKUP(A49,'[3]Sheet1'!$A$363:$K$411,7,FALSE)/100</f>
        <v>0.016993013025101353</v>
      </c>
      <c r="H49" s="33">
        <f>VLOOKUP(A49,'[3]Sheet1'!$A$363:$K$411,8,FALSE)</f>
        <v>7</v>
      </c>
      <c r="I49" s="17">
        <f>VLOOKUP(A49,'[3]Sheet1'!$A$363:$K$411,9,FALSE)/100</f>
        <v>0.08641975308641975</v>
      </c>
      <c r="J49" s="32">
        <f>VLOOKUP(A49,'[3]Sheet1'!$A$363:$K$411,10,FALSE)</f>
        <v>1363</v>
      </c>
      <c r="K49" s="17">
        <f>VLOOKUP(A49,'[3]Sheet1'!$A$363:$K$411,11,FALSE)/100</f>
        <v>0.011105226707948019</v>
      </c>
    </row>
    <row r="50" spans="1:11" ht="15">
      <c r="A50" s="18" t="s">
        <v>162</v>
      </c>
      <c r="B50" s="34">
        <f>VLOOKUP(A50,'[3]Sheet1'!$A$363:$K$411,2,FALSE)</f>
        <v>21</v>
      </c>
      <c r="C50" s="20">
        <f>VLOOKUP(A50,'[3]Sheet1'!$A$363:$K$411,3,FALSE)/100</f>
        <v>0.00040077865567388066</v>
      </c>
      <c r="D50" s="34">
        <f>VLOOKUP(A50,'[3]Sheet1'!$A$363:$K$411,4,FALSE)</f>
        <v>15</v>
      </c>
      <c r="E50" s="20">
        <f>VLOOKUP(A50,'[3]Sheet1'!$A$363:$K$411,5,FALSE)/100</f>
        <v>0.0002556934406109369</v>
      </c>
      <c r="F50" s="34">
        <f>VLOOKUP(A50,'[3]Sheet1'!$A$363:$K$411,6,FALSE)</f>
        <v>7</v>
      </c>
      <c r="G50" s="20">
        <f>VLOOKUP(A50,'[3]Sheet1'!$A$363:$K$411,7,FALSE)/100</f>
        <v>0.000603812645561977</v>
      </c>
      <c r="H50" s="35">
        <f>VLOOKUP(A50,'[3]Sheet1'!$A$363:$K$411,8,FALSE)</f>
        <v>2</v>
      </c>
      <c r="I50" s="20">
        <f>VLOOKUP(A50,'[3]Sheet1'!$A$363:$K$411,9,FALSE)/100</f>
        <v>0.024691358024691357</v>
      </c>
      <c r="J50" s="34">
        <f>VLOOKUP(A50,'[3]Sheet1'!$A$363:$K$411,10,FALSE)</f>
        <v>44</v>
      </c>
      <c r="K50" s="20">
        <f>VLOOKUP(A50,'[3]Sheet1'!$A$363:$K$411,11,FALSE)/100</f>
        <v>0.0003584959465515134</v>
      </c>
    </row>
    <row r="51" spans="1:11" ht="15.75" thickBot="1">
      <c r="A51" s="18" t="s">
        <v>76</v>
      </c>
      <c r="B51" s="34">
        <f>VLOOKUP(A51,'[3]Sheet1'!$A$363:$K$411,2,FALSE)</f>
        <v>189</v>
      </c>
      <c r="C51" s="20">
        <f>VLOOKUP(A51,'[3]Sheet1'!$A$363:$K$411,3,FALSE)/100</f>
        <v>0.0035879232031756935</v>
      </c>
      <c r="D51" s="34">
        <f>VLOOKUP(A51,'[3]Sheet1'!$A$363:$K$411,4,FALSE)</f>
        <v>126</v>
      </c>
      <c r="E51" s="20">
        <f>VLOOKUP(A51,'[3]Sheet1'!$A$363:$K$411,5,FALSE)/100</f>
        <v>0.0021478249011318696</v>
      </c>
      <c r="F51" s="34">
        <f>VLOOKUP(A51,'[3]Sheet1'!$A$363:$K$411,6,FALSE)</f>
        <v>23</v>
      </c>
      <c r="G51" s="20">
        <f>VLOOKUP(A51,'[3]Sheet1'!$A$363:$K$411,7,FALSE)/100</f>
        <v>0.0019839558354179244</v>
      </c>
      <c r="H51" s="35">
        <f>VLOOKUP(A51,'[3]Sheet1'!$A$363:$K$411,8,FALSE)</f>
        <v>0</v>
      </c>
      <c r="I51" s="20">
        <f>VLOOKUP(A51,'[3]Sheet1'!$A$363:$K$411,9,FALSE)/100</f>
        <v>0</v>
      </c>
      <c r="J51" s="34">
        <f>VLOOKUP(A51,'[3]Sheet1'!$A$363:$K$411,10,FALSE)+1</f>
        <v>339</v>
      </c>
      <c r="K51" s="20">
        <f>VLOOKUP(A51,'[3]Sheet1'!$A$363:$K$411,11,FALSE)/100</f>
        <v>0.002745753045178637</v>
      </c>
    </row>
    <row r="52" spans="1:11" ht="15.75" thickBot="1">
      <c r="A52" s="21" t="s">
        <v>66</v>
      </c>
      <c r="B52" s="22">
        <f>VLOOKUP(A52,'[3]Sheet1'!$A$363:$K$412,2,FALSE)</f>
        <v>52398</v>
      </c>
      <c r="C52" s="23">
        <f>VLOOKUP(A52,'[3]Sheet1'!$A$363:$K$412,3,FALSE)/100</f>
        <v>1</v>
      </c>
      <c r="D52" s="22">
        <f>VLOOKUP(A52,'[3]Sheet1'!$A$363:$K$412,4,FALSE)</f>
        <v>58664</v>
      </c>
      <c r="E52" s="23">
        <f>VLOOKUP(A52,'[3]Sheet1'!$A$363:$K$412,5,FALSE)/100</f>
        <v>1</v>
      </c>
      <c r="F52" s="22">
        <f>VLOOKUP(A52,'[3]Sheet1'!$A$363:$K$412,6,FALSE)</f>
        <v>11593</v>
      </c>
      <c r="G52" s="23">
        <f>VLOOKUP(A52,'[3]Sheet1'!$A$363:$K$412,7,FALSE)/100</f>
        <v>1</v>
      </c>
      <c r="H52" s="36">
        <f>VLOOKUP(A52,'[3]Sheet1'!$A$363:$K$412,8,FALSE)</f>
        <v>81</v>
      </c>
      <c r="I52" s="23">
        <f>VLOOKUP(A52,'[3]Sheet1'!$A$363:$K$412,9,FALSE)/100</f>
        <v>1</v>
      </c>
      <c r="J52" s="22">
        <f>VLOOKUP(A52,'[3]Sheet1'!$A$363:$K$412,10,FALSE)</f>
        <v>122735</v>
      </c>
      <c r="K52" s="23">
        <f>VLOOKUP(A52,'[3]Sheet1'!$A$363:$K$412,11,FALSE)/100</f>
        <v>1</v>
      </c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56"/>
  <sheetViews>
    <sheetView zoomScalePageLayoutView="0" workbookViewId="0" topLeftCell="B41">
      <selection activeCell="A53" sqref="A53"/>
    </sheetView>
  </sheetViews>
  <sheetFormatPr defaultColWidth="8.8515625" defaultRowHeight="15"/>
  <cols>
    <col min="1" max="1" width="57.28125" style="89" bestFit="1" customWidth="1"/>
    <col min="2" max="2" width="11.00390625" style="89" customWidth="1"/>
    <col min="3" max="22" width="10.00390625" style="89" customWidth="1"/>
    <col min="23" max="16384" width="8.8515625" style="89" customWidth="1"/>
  </cols>
  <sheetData>
    <row r="1" spans="1:22" ht="24.75" customHeight="1" thickBot="1" thickTop="1">
      <c r="A1" s="133" t="s">
        <v>186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49"/>
    </row>
    <row r="2" spans="1:22" ht="24.75" customHeight="1" thickBot="1" thickTop="1">
      <c r="A2" s="142" t="s">
        <v>17</v>
      </c>
      <c r="B2" s="152" t="s">
        <v>73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42" t="s">
        <v>68</v>
      </c>
      <c r="V2" s="154"/>
    </row>
    <row r="3" spans="1:22" ht="24.75" customHeight="1" thickBot="1">
      <c r="A3" s="150"/>
      <c r="B3" s="155" t="s">
        <v>74</v>
      </c>
      <c r="C3" s="156"/>
      <c r="D3" s="156"/>
      <c r="E3" s="156"/>
      <c r="F3" s="156"/>
      <c r="G3" s="156"/>
      <c r="H3" s="156"/>
      <c r="I3" s="157"/>
      <c r="J3" s="158"/>
      <c r="K3" s="156" t="s">
        <v>75</v>
      </c>
      <c r="L3" s="157"/>
      <c r="M3" s="157"/>
      <c r="N3" s="157"/>
      <c r="O3" s="157"/>
      <c r="P3" s="157"/>
      <c r="Q3" s="157"/>
      <c r="R3" s="157"/>
      <c r="S3" s="159"/>
      <c r="T3" s="160"/>
      <c r="U3" s="142"/>
      <c r="V3" s="154"/>
    </row>
    <row r="4" spans="1:22" ht="24.75" customHeight="1" thickBot="1">
      <c r="A4" s="150"/>
      <c r="B4" s="155" t="s">
        <v>67</v>
      </c>
      <c r="C4" s="157"/>
      <c r="D4" s="157"/>
      <c r="E4" s="157"/>
      <c r="F4" s="157"/>
      <c r="G4" s="157"/>
      <c r="H4" s="157"/>
      <c r="I4" s="161" t="s">
        <v>77</v>
      </c>
      <c r="J4" s="162"/>
      <c r="K4" s="155" t="s">
        <v>67</v>
      </c>
      <c r="L4" s="156"/>
      <c r="M4" s="156"/>
      <c r="N4" s="156"/>
      <c r="O4" s="156"/>
      <c r="P4" s="156"/>
      <c r="Q4" s="156"/>
      <c r="R4" s="165"/>
      <c r="S4" s="161" t="s">
        <v>78</v>
      </c>
      <c r="T4" s="162"/>
      <c r="U4" s="142"/>
      <c r="V4" s="154"/>
    </row>
    <row r="5" spans="1:22" ht="24.75" customHeight="1">
      <c r="A5" s="150"/>
      <c r="B5" s="148" t="s">
        <v>69</v>
      </c>
      <c r="C5" s="147"/>
      <c r="D5" s="148" t="s">
        <v>70</v>
      </c>
      <c r="E5" s="147"/>
      <c r="F5" s="167" t="s">
        <v>71</v>
      </c>
      <c r="G5" s="168"/>
      <c r="H5" s="38" t="s">
        <v>72</v>
      </c>
      <c r="I5" s="163"/>
      <c r="J5" s="164"/>
      <c r="K5" s="167" t="s">
        <v>69</v>
      </c>
      <c r="L5" s="168"/>
      <c r="M5" s="169" t="s">
        <v>70</v>
      </c>
      <c r="N5" s="170"/>
      <c r="O5" s="148" t="s">
        <v>71</v>
      </c>
      <c r="P5" s="147"/>
      <c r="Q5" s="144" t="s">
        <v>72</v>
      </c>
      <c r="R5" s="144"/>
      <c r="S5" s="166"/>
      <c r="T5" s="164"/>
      <c r="U5" s="142"/>
      <c r="V5" s="154"/>
    </row>
    <row r="6" spans="1:22" ht="24.75" customHeight="1" thickBot="1">
      <c r="A6" s="151"/>
      <c r="B6" s="26" t="s">
        <v>18</v>
      </c>
      <c r="C6" s="25" t="s">
        <v>19</v>
      </c>
      <c r="D6" s="26" t="s">
        <v>18</v>
      </c>
      <c r="E6" s="25" t="s">
        <v>19</v>
      </c>
      <c r="F6" s="24" t="s">
        <v>18</v>
      </c>
      <c r="G6" s="39" t="s">
        <v>19</v>
      </c>
      <c r="H6" s="40" t="s">
        <v>18</v>
      </c>
      <c r="I6" s="27" t="s">
        <v>18</v>
      </c>
      <c r="J6" s="41" t="s">
        <v>19</v>
      </c>
      <c r="K6" s="24" t="s">
        <v>18</v>
      </c>
      <c r="L6" s="39" t="s">
        <v>19</v>
      </c>
      <c r="M6" s="26" t="s">
        <v>18</v>
      </c>
      <c r="N6" s="25" t="s">
        <v>19</v>
      </c>
      <c r="O6" s="42" t="s">
        <v>18</v>
      </c>
      <c r="P6" s="43" t="s">
        <v>19</v>
      </c>
      <c r="Q6" s="24" t="s">
        <v>18</v>
      </c>
      <c r="R6" s="39" t="s">
        <v>19</v>
      </c>
      <c r="S6" s="44" t="s">
        <v>18</v>
      </c>
      <c r="T6" s="45" t="s">
        <v>19</v>
      </c>
      <c r="U6" s="42" t="s">
        <v>18</v>
      </c>
      <c r="V6" s="46" t="s">
        <v>19</v>
      </c>
    </row>
    <row r="7" spans="1:22" ht="28.5">
      <c r="A7" s="12" t="s">
        <v>115</v>
      </c>
      <c r="B7" s="29">
        <f>VLOOKUP(A7,'[3]Sheet1'!$A$416:$AE$466,2,FALSE)</f>
        <v>2308</v>
      </c>
      <c r="C7" s="30">
        <f>VLOOKUP(A7,'[3]Sheet1'!$A$416:$AE$466,3,FALSE)/100</f>
        <v>0.11783927295006637</v>
      </c>
      <c r="D7" s="29">
        <f>VLOOKUP(A7,'[3]Sheet1'!$A$416:$AE$466,4,FALSE)</f>
        <v>1713</v>
      </c>
      <c r="E7" s="30">
        <f>VLOOKUP(A7,'[3]Sheet1'!$A$416:$AE$466,5,FALSE)/100</f>
        <v>0.10031035896234702</v>
      </c>
      <c r="F7" s="29">
        <f>VLOOKUP(A7,'[3]Sheet1'!$A$416:$AE$466,6,FALSE)</f>
        <v>357</v>
      </c>
      <c r="G7" s="30">
        <f>VLOOKUP(A7,'[3]Sheet1'!$A$416:$AE$466,7,FALSE)/100</f>
        <v>0.12089400609549608</v>
      </c>
      <c r="H7" s="47">
        <f>VLOOKUP(A7,'[3]Sheet1'!$A$416:$AE$466,8,FALSE)</f>
        <v>0</v>
      </c>
      <c r="I7" s="29">
        <f>VLOOKUP(A7,'[3]Sheet1'!$A$416:$AE$466,10,FALSE)</f>
        <v>4378</v>
      </c>
      <c r="J7" s="30">
        <f>VLOOKUP(A7,'[3]Sheet1'!$A$416:$AE$466,11,FALSE)/100</f>
        <v>0.11050253666170272</v>
      </c>
      <c r="K7" s="29">
        <f>VLOOKUP(A7,'[3]Sheet1'!$A$416:$AE$466,12,FALSE)</f>
        <v>2757</v>
      </c>
      <c r="L7" s="30">
        <f>VLOOKUP(A7,'[3]Sheet1'!$A$416:$AE$466,13,FALSE)/100</f>
        <v>0.08402413751066681</v>
      </c>
      <c r="M7" s="29">
        <f>VLOOKUP(A7,'[3]Sheet1'!$A$416:$AE$466,14,FALSE)</f>
        <v>3132</v>
      </c>
      <c r="N7" s="30">
        <f>VLOOKUP(A7,'[3]Sheet1'!$A$416:$AE$466,15,FALSE)/100</f>
        <v>0.07531199653737947</v>
      </c>
      <c r="O7" s="29">
        <f>VLOOKUP(A7,'[3]Sheet1'!$A$416:$AE$466,16,FALSE)</f>
        <v>751</v>
      </c>
      <c r="P7" s="30">
        <f>VLOOKUP(A7,'[3]Sheet1'!$A$416:$AE$466,17,FALSE)/100</f>
        <v>0.0869212962962963</v>
      </c>
      <c r="Q7" s="29">
        <f>VLOOKUP(A7,'[3]Sheet1'!$A$416:$AE$466,18,FALSE)</f>
        <v>2</v>
      </c>
      <c r="R7" s="30">
        <f>VLOOKUP(A7,'[3]Sheet1'!$A$416:$AE$466,19,FALSE)/100</f>
        <v>0.02564102564102564</v>
      </c>
      <c r="S7" s="29">
        <f>VLOOKUP(A7,'[3]Sheet1'!$A$416:$AE$466,20,FALSE)</f>
        <v>6642</v>
      </c>
      <c r="T7" s="30">
        <f>VLOOKUP(A7,'[3]Sheet1'!$A$416:$AE$466,21,FALSE)/100</f>
        <v>0.07991241156937293</v>
      </c>
      <c r="U7" s="29">
        <f>VLOOKUP(A7,'[3]Sheet1'!$A$416:$AE$466,22,FALSE)</f>
        <v>11020</v>
      </c>
      <c r="V7" s="30">
        <f>VLOOKUP(A7,'[3]Sheet1'!$A$416:$AE$466,23,FALSE)/100</f>
        <v>0.08978693934085631</v>
      </c>
    </row>
    <row r="8" spans="1:22" ht="15">
      <c r="A8" s="12" t="s">
        <v>116</v>
      </c>
      <c r="B8" s="32">
        <f>VLOOKUP(A8,'[3]Sheet1'!$A$416:$AE$466,2,FALSE)</f>
        <v>2013</v>
      </c>
      <c r="C8" s="17">
        <f>VLOOKUP(A8,'[3]Sheet1'!$A$416:$AE$466,3,FALSE)/100</f>
        <v>0.1027774941284591</v>
      </c>
      <c r="D8" s="32">
        <f>VLOOKUP(A8,'[3]Sheet1'!$A$416:$AE$466,4,FALSE)</f>
        <v>1501</v>
      </c>
      <c r="E8" s="17">
        <f>VLOOKUP(A8,'[3]Sheet1'!$A$416:$AE$466,5,FALSE)/100</f>
        <v>0.08789600046846636</v>
      </c>
      <c r="F8" s="32">
        <f>VLOOKUP(A8,'[3]Sheet1'!$A$416:$AE$466,6,FALSE)</f>
        <v>243</v>
      </c>
      <c r="G8" s="17">
        <f>VLOOKUP(A8,'[3]Sheet1'!$A$416:$AE$466,7,FALSE)/100</f>
        <v>0.08228919742634609</v>
      </c>
      <c r="H8" s="48">
        <f>VLOOKUP(A8,'[3]Sheet1'!$A$416:$AE$466,8,FALSE)</f>
        <v>0</v>
      </c>
      <c r="I8" s="32">
        <f>VLOOKUP(A8,'[3]Sheet1'!$A$416:$AE$466,10,FALSE)</f>
        <v>3757</v>
      </c>
      <c r="J8" s="17">
        <f>VLOOKUP(A8,'[3]Sheet1'!$A$416:$AE$466,11,FALSE)/100</f>
        <v>0.09482823897624877</v>
      </c>
      <c r="K8" s="32">
        <f>VLOOKUP(A8,'[3]Sheet1'!$A$416:$AE$466,12,FALSE)</f>
        <v>3390</v>
      </c>
      <c r="L8" s="17">
        <f>VLOOKUP(A8,'[3]Sheet1'!$A$416:$AE$466,13,FALSE)/100</f>
        <v>0.10331586005120079</v>
      </c>
      <c r="M8" s="32">
        <f>VLOOKUP(A8,'[3]Sheet1'!$A$416:$AE$466,14,FALSE)</f>
        <v>3868</v>
      </c>
      <c r="N8" s="17">
        <f>VLOOKUP(A8,'[3]Sheet1'!$A$416:$AE$466,15,FALSE)/100</f>
        <v>0.09300983480414553</v>
      </c>
      <c r="O8" s="32">
        <f>VLOOKUP(A8,'[3]Sheet1'!$A$416:$AE$466,16,FALSE)</f>
        <v>832</v>
      </c>
      <c r="P8" s="17">
        <f>VLOOKUP(A8,'[3]Sheet1'!$A$416:$AE$466,17,FALSE)/100</f>
        <v>0.0962962962962963</v>
      </c>
      <c r="Q8" s="32">
        <f>VLOOKUP(A8,'[3]Sheet1'!$A$416:$AE$466,18,FALSE)</f>
        <v>10</v>
      </c>
      <c r="R8" s="17">
        <f>VLOOKUP(A8,'[3]Sheet1'!$A$416:$AE$466,19,FALSE)/100</f>
        <v>0.1282051282051282</v>
      </c>
      <c r="S8" s="32">
        <f>VLOOKUP(A8,'[3]Sheet1'!$A$416:$AE$466,20,FALSE)</f>
        <v>8100</v>
      </c>
      <c r="T8" s="17">
        <f>VLOOKUP(A8,'[3]Sheet1'!$A$416:$AE$466,21,FALSE)/100</f>
        <v>0.0974541604504548</v>
      </c>
      <c r="U8" s="32">
        <f>VLOOKUP(A8,'[3]Sheet1'!$A$416:$AE$466,22,FALSE)</f>
        <v>11857</v>
      </c>
      <c r="V8" s="17">
        <f>VLOOKUP(A8,'[3]Sheet1'!$A$416:$AE$466,23,FALSE)/100</f>
        <v>0.09660650996048396</v>
      </c>
    </row>
    <row r="9" spans="1:22" ht="15">
      <c r="A9" s="12" t="s">
        <v>117</v>
      </c>
      <c r="B9" s="32">
        <f>VLOOKUP(A9,'[3]Sheet1'!$A$416:$AE$466,2,FALSE)</f>
        <v>835</v>
      </c>
      <c r="C9" s="17">
        <f>VLOOKUP(A9,'[3]Sheet1'!$A$416:$AE$466,3,FALSE)/100</f>
        <v>0.04263249259675278</v>
      </c>
      <c r="D9" s="32">
        <f>VLOOKUP(A9,'[3]Sheet1'!$A$416:$AE$466,4,FALSE)</f>
        <v>588</v>
      </c>
      <c r="E9" s="17">
        <f>VLOOKUP(A9,'[3]Sheet1'!$A$416:$AE$466,5,FALSE)/100</f>
        <v>0.03443227733208409</v>
      </c>
      <c r="F9" s="32">
        <f>VLOOKUP(A9,'[3]Sheet1'!$A$416:$AE$466,6,FALSE)</f>
        <v>99</v>
      </c>
      <c r="G9" s="17">
        <f>VLOOKUP(A9,'[3]Sheet1'!$A$416:$AE$466,7,FALSE)/100</f>
        <v>0.03352522858110396</v>
      </c>
      <c r="H9" s="48">
        <f>VLOOKUP(A9,'[3]Sheet1'!$A$416:$AE$466,8,FALSE)</f>
        <v>0</v>
      </c>
      <c r="I9" s="32">
        <f>VLOOKUP(A9,'[3]Sheet1'!$A$416:$AE$466,10,FALSE)</f>
        <v>1522</v>
      </c>
      <c r="J9" s="17">
        <f>VLOOKUP(A9,'[3]Sheet1'!$A$416:$AE$466,11,FALSE)/100</f>
        <v>0.03841591155758601</v>
      </c>
      <c r="K9" s="32">
        <f>VLOOKUP(A9,'[3]Sheet1'!$A$416:$AE$466,12,FALSE)</f>
        <v>1233</v>
      </c>
      <c r="L9" s="17">
        <f>VLOOKUP(A9,'[3]Sheet1'!$A$416:$AE$466,13,FALSE)/100</f>
        <v>0.03757771546995002</v>
      </c>
      <c r="M9" s="32">
        <f>VLOOKUP(A9,'[3]Sheet1'!$A$416:$AE$466,14,FALSE)</f>
        <v>1487</v>
      </c>
      <c r="N9" s="17">
        <f>VLOOKUP(A9,'[3]Sheet1'!$A$416:$AE$466,15,FALSE)/100</f>
        <v>0.03575636617212109</v>
      </c>
      <c r="O9" s="32">
        <f>VLOOKUP(A9,'[3]Sheet1'!$A$416:$AE$466,16,FALSE)</f>
        <v>300</v>
      </c>
      <c r="P9" s="17">
        <f>VLOOKUP(A9,'[3]Sheet1'!$A$416:$AE$466,17,FALSE)/100</f>
        <v>0.034722222222222224</v>
      </c>
      <c r="Q9" s="32">
        <f>VLOOKUP(A9,'[3]Sheet1'!$A$416:$AE$466,18,FALSE)</f>
        <v>5</v>
      </c>
      <c r="R9" s="17">
        <f>VLOOKUP(A9,'[3]Sheet1'!$A$416:$AE$466,19,FALSE)/100</f>
        <v>0.0641025641025641</v>
      </c>
      <c r="S9" s="32">
        <f>VLOOKUP(A9,'[3]Sheet1'!$A$416:$AE$466,20,FALSE)</f>
        <v>3025</v>
      </c>
      <c r="T9" s="17">
        <f>VLOOKUP(A9,'[3]Sheet1'!$A$416:$AE$466,21,FALSE)/100</f>
        <v>0.03639491794600318</v>
      </c>
      <c r="U9" s="32">
        <f>VLOOKUP(A9,'[3]Sheet1'!$A$416:$AE$466,22,FALSE)</f>
        <v>4547</v>
      </c>
      <c r="V9" s="17">
        <f>VLOOKUP(A9,'[3]Sheet1'!$A$416:$AE$466,23,FALSE)/100</f>
        <v>0.037047297022039356</v>
      </c>
    </row>
    <row r="10" spans="1:22" ht="15">
      <c r="A10" s="12" t="s">
        <v>118</v>
      </c>
      <c r="B10" s="32">
        <f>VLOOKUP(A10,'[3]Sheet1'!$A$416:$AE$466,2,FALSE)</f>
        <v>770</v>
      </c>
      <c r="C10" s="17">
        <f>VLOOKUP(A10,'[3]Sheet1'!$A$416:$AE$466,3,FALSE)/100</f>
        <v>0.039313795568263046</v>
      </c>
      <c r="D10" s="32">
        <f>VLOOKUP(A10,'[3]Sheet1'!$A$416:$AE$466,4,FALSE)</f>
        <v>877</v>
      </c>
      <c r="E10" s="17">
        <f>VLOOKUP(A10,'[3]Sheet1'!$A$416:$AE$466,5,FALSE)/100</f>
        <v>0.051355624524213855</v>
      </c>
      <c r="F10" s="32">
        <f>VLOOKUP(A10,'[3]Sheet1'!$A$416:$AE$466,6,FALSE)</f>
        <v>149</v>
      </c>
      <c r="G10" s="17">
        <f>VLOOKUP(A10,'[3]Sheet1'!$A$416:$AE$466,7,FALSE)/100</f>
        <v>0.05045716220792414</v>
      </c>
      <c r="H10" s="48">
        <f>VLOOKUP(A10,'[3]Sheet1'!$A$416:$AE$466,8,FALSE)</f>
        <v>0</v>
      </c>
      <c r="I10" s="32">
        <f>VLOOKUP(A10,'[3]Sheet1'!$A$416:$AE$466,10,FALSE)</f>
        <v>1796</v>
      </c>
      <c r="J10" s="17">
        <f>VLOOKUP(A10,'[3]Sheet1'!$A$416:$AE$466,11,FALSE)/100</f>
        <v>0.04533178525454958</v>
      </c>
      <c r="K10" s="32">
        <f>VLOOKUP(A10,'[3]Sheet1'!$A$416:$AE$466,12,FALSE)</f>
        <v>1398</v>
      </c>
      <c r="L10" s="17">
        <f>VLOOKUP(A10,'[3]Sheet1'!$A$416:$AE$466,13,FALSE)/100</f>
        <v>0.04260636352553944</v>
      </c>
      <c r="M10" s="32">
        <f>VLOOKUP(A10,'[3]Sheet1'!$A$416:$AE$466,14,FALSE)</f>
        <v>1749</v>
      </c>
      <c r="N10" s="17">
        <f>VLOOKUP(A10,'[3]Sheet1'!$A$416:$AE$466,15,FALSE)/100</f>
        <v>0.04205641185947532</v>
      </c>
      <c r="O10" s="32">
        <f>VLOOKUP(A10,'[3]Sheet1'!$A$416:$AE$466,16,FALSE)</f>
        <v>347</v>
      </c>
      <c r="P10" s="17">
        <f>VLOOKUP(A10,'[3]Sheet1'!$A$416:$AE$466,17,FALSE)/100</f>
        <v>0.040162037037037045</v>
      </c>
      <c r="Q10" s="32">
        <f>VLOOKUP(A10,'[3]Sheet1'!$A$416:$AE$466,18,FALSE)</f>
        <v>1</v>
      </c>
      <c r="R10" s="17">
        <f>VLOOKUP(A10,'[3]Sheet1'!$A$416:$AE$466,19,FALSE)/100</f>
        <v>0.01282051282051282</v>
      </c>
      <c r="S10" s="32">
        <f>VLOOKUP(A10,'[3]Sheet1'!$A$416:$AE$466,20,FALSE)</f>
        <v>3495</v>
      </c>
      <c r="T10" s="17">
        <f>VLOOKUP(A10,'[3]Sheet1'!$A$416:$AE$466,21,FALSE)/100</f>
        <v>0.042049665527696234</v>
      </c>
      <c r="U10" s="32">
        <f>VLOOKUP(A10,'[3]Sheet1'!$A$416:$AE$466,22,FALSE)</f>
        <v>5291</v>
      </c>
      <c r="V10" s="17">
        <f>VLOOKUP(A10,'[3]Sheet1'!$A$416:$AE$466,23,FALSE)/100</f>
        <v>0.04310913757281949</v>
      </c>
    </row>
    <row r="11" spans="1:22" ht="15">
      <c r="A11" s="12" t="s">
        <v>119</v>
      </c>
      <c r="B11" s="32">
        <f>VLOOKUP(A11,'[3]Sheet1'!$A$416:$AE$466,2,FALSE)</f>
        <v>758</v>
      </c>
      <c r="C11" s="17">
        <f>VLOOKUP(A11,'[3]Sheet1'!$A$416:$AE$466,3,FALSE)/100</f>
        <v>0.03870111303992648</v>
      </c>
      <c r="D11" s="32">
        <f>VLOOKUP(A11,'[3]Sheet1'!$A$416:$AE$466,4,FALSE)</f>
        <v>753</v>
      </c>
      <c r="E11" s="17">
        <f>VLOOKUP(A11,'[3]Sheet1'!$A$416:$AE$466,5,FALSE)/100</f>
        <v>0.04409439597118932</v>
      </c>
      <c r="F11" s="32">
        <f>VLOOKUP(A11,'[3]Sheet1'!$A$416:$AE$466,6,FALSE)</f>
        <v>114</v>
      </c>
      <c r="G11" s="17">
        <f>VLOOKUP(A11,'[3]Sheet1'!$A$416:$AE$466,7,FALSE)/100</f>
        <v>0.03860480866915002</v>
      </c>
      <c r="H11" s="48">
        <f>VLOOKUP(A11,'[3]Sheet1'!$A$416:$AE$466,8,FALSE)</f>
        <v>0</v>
      </c>
      <c r="I11" s="32">
        <f>VLOOKUP(A11,'[3]Sheet1'!$A$416:$AE$466,10,FALSE)</f>
        <v>1625</v>
      </c>
      <c r="J11" s="17">
        <f>VLOOKUP(A11,'[3]Sheet1'!$A$416:$AE$466,11,FALSE)/100</f>
        <v>0.041015674297685455</v>
      </c>
      <c r="K11" s="32">
        <f>VLOOKUP(A11,'[3]Sheet1'!$A$416:$AE$466,12,FALSE)</f>
        <v>1332</v>
      </c>
      <c r="L11" s="17">
        <f>VLOOKUP(A11,'[3]Sheet1'!$A$416:$AE$466,13,FALSE)/100</f>
        <v>0.040594904303303675</v>
      </c>
      <c r="M11" s="32">
        <f>VLOOKUP(A11,'[3]Sheet1'!$A$416:$AE$466,14,FALSE)</f>
        <v>1774</v>
      </c>
      <c r="N11" s="17">
        <f>VLOOKUP(A11,'[3]Sheet1'!$A$416:$AE$466,15,FALSE)/100</f>
        <v>0.04265756125712362</v>
      </c>
      <c r="O11" s="32">
        <f>VLOOKUP(A11,'[3]Sheet1'!$A$416:$AE$466,16,FALSE)</f>
        <v>305</v>
      </c>
      <c r="P11" s="17">
        <f>VLOOKUP(A11,'[3]Sheet1'!$A$416:$AE$466,17,FALSE)/100</f>
        <v>0.03530092592592592</v>
      </c>
      <c r="Q11" s="32">
        <f>VLOOKUP(A11,'[3]Sheet1'!$A$416:$AE$466,18,FALSE)</f>
        <v>3</v>
      </c>
      <c r="R11" s="17">
        <f>VLOOKUP(A11,'[3]Sheet1'!$A$416:$AE$466,19,FALSE)/100</f>
        <v>0.038461538461538464</v>
      </c>
      <c r="S11" s="32">
        <f>VLOOKUP(A11,'[3]Sheet1'!$A$416:$AE$466,20,FALSE)</f>
        <v>3414</v>
      </c>
      <c r="T11" s="17">
        <f>VLOOKUP(A11,'[3]Sheet1'!$A$416:$AE$466,21,FALSE)/100</f>
        <v>0.04107512392319168</v>
      </c>
      <c r="U11" s="32">
        <f>VLOOKUP(A11,'[3]Sheet1'!$A$416:$AE$466,22,FALSE)</f>
        <v>5039</v>
      </c>
      <c r="V11" s="17">
        <f>VLOOKUP(A11,'[3]Sheet1'!$A$416:$AE$466,23,FALSE)/100</f>
        <v>0.04105593351529718</v>
      </c>
    </row>
    <row r="12" spans="1:22" ht="15">
      <c r="A12" s="12" t="s">
        <v>120</v>
      </c>
      <c r="B12" s="32">
        <f>VLOOKUP(A12,'[3]Sheet1'!$A$416:$AE$466,2,FALSE)</f>
        <v>335</v>
      </c>
      <c r="C12" s="17">
        <f>VLOOKUP(A12,'[3]Sheet1'!$A$416:$AE$466,3,FALSE)/100</f>
        <v>0.017104053916062494</v>
      </c>
      <c r="D12" s="32">
        <f>VLOOKUP(A12,'[3]Sheet1'!$A$416:$AE$466,4,FALSE)</f>
        <v>388</v>
      </c>
      <c r="E12" s="17">
        <f>VLOOKUP(A12,'[3]Sheet1'!$A$416:$AE$466,5,FALSE)/100</f>
        <v>0.022720618375592902</v>
      </c>
      <c r="F12" s="32">
        <f>VLOOKUP(A12,'[3]Sheet1'!$A$416:$AE$466,6,FALSE)</f>
        <v>45</v>
      </c>
      <c r="G12" s="17">
        <f>VLOOKUP(A12,'[3]Sheet1'!$A$416:$AE$466,7,FALSE)/100</f>
        <v>0.015238740264138163</v>
      </c>
      <c r="H12" s="48">
        <f>VLOOKUP(A12,'[3]Sheet1'!$A$416:$AE$466,8,FALSE)</f>
        <v>0</v>
      </c>
      <c r="I12" s="32">
        <f>VLOOKUP(A12,'[3]Sheet1'!$A$416:$AE$466,10,FALSE)</f>
        <v>768</v>
      </c>
      <c r="J12" s="17">
        <f>VLOOKUP(A12,'[3]Sheet1'!$A$416:$AE$466,11,FALSE)/100</f>
        <v>0.019384638683459954</v>
      </c>
      <c r="K12" s="32">
        <f>VLOOKUP(A12,'[3]Sheet1'!$A$416:$AE$466,12,FALSE)</f>
        <v>700</v>
      </c>
      <c r="L12" s="17">
        <f>VLOOKUP(A12,'[3]Sheet1'!$A$416:$AE$466,13,FALSE)/100</f>
        <v>0.021333658417652078</v>
      </c>
      <c r="M12" s="32">
        <f>VLOOKUP(A12,'[3]Sheet1'!$A$416:$AE$466,14,FALSE)</f>
        <v>963</v>
      </c>
      <c r="N12" s="17">
        <f>VLOOKUP(A12,'[3]Sheet1'!$A$416:$AE$466,15,FALSE)/100</f>
        <v>0.023156274797412654</v>
      </c>
      <c r="O12" s="32">
        <f>VLOOKUP(A12,'[3]Sheet1'!$A$416:$AE$466,16,FALSE)</f>
        <v>164</v>
      </c>
      <c r="P12" s="17">
        <f>VLOOKUP(A12,'[3]Sheet1'!$A$416:$AE$466,17,FALSE)/100</f>
        <v>0.01898148148148148</v>
      </c>
      <c r="Q12" s="32">
        <f>VLOOKUP(A12,'[3]Sheet1'!$A$416:$AE$466,18,FALSE)</f>
        <v>0</v>
      </c>
      <c r="R12" s="17">
        <f>VLOOKUP(A12,'[3]Sheet1'!$A$416:$AE$466,19,FALSE)/100</f>
        <v>0</v>
      </c>
      <c r="S12" s="32">
        <f>VLOOKUP(A12,'[3]Sheet1'!$A$416:$AE$466,20,FALSE)</f>
        <v>1827</v>
      </c>
      <c r="T12" s="17">
        <f>VLOOKUP(A12,'[3]Sheet1'!$A$416:$AE$466,21,FALSE)/100</f>
        <v>0.021981327301602578</v>
      </c>
      <c r="U12" s="32">
        <f>VLOOKUP(A12,'[3]Sheet1'!$A$416:$AE$466,22,FALSE)</f>
        <v>2595</v>
      </c>
      <c r="V12" s="17">
        <f>VLOOKUP(A12,'[3]Sheet1'!$A$416:$AE$466,23,FALSE)/100</f>
        <v>0.021143113211390393</v>
      </c>
    </row>
    <row r="13" spans="1:22" ht="15">
      <c r="A13" s="12" t="s">
        <v>121</v>
      </c>
      <c r="B13" s="32">
        <f>VLOOKUP(A13,'[3]Sheet1'!$A$416:$AE$466,2,FALSE)</f>
        <v>196</v>
      </c>
      <c r="C13" s="17">
        <f>VLOOKUP(A13,'[3]Sheet1'!$A$416:$AE$466,3,FALSE)/100</f>
        <v>0.010007147962830594</v>
      </c>
      <c r="D13" s="32">
        <f>VLOOKUP(A13,'[3]Sheet1'!$A$416:$AE$466,4,FALSE)</f>
        <v>209</v>
      </c>
      <c r="E13" s="17">
        <f>VLOOKUP(A13,'[3]Sheet1'!$A$416:$AE$466,5,FALSE)/100</f>
        <v>0.01223868360953329</v>
      </c>
      <c r="F13" s="32">
        <f>VLOOKUP(A13,'[3]Sheet1'!$A$416:$AE$466,6,FALSE)</f>
        <v>28</v>
      </c>
      <c r="G13" s="17">
        <f>VLOOKUP(A13,'[3]Sheet1'!$A$416:$AE$466,7,FALSE)/100</f>
        <v>0.009481882831019302</v>
      </c>
      <c r="H13" s="48">
        <f>VLOOKUP(A13,'[3]Sheet1'!$A$416:$AE$466,8,FALSE)</f>
        <v>0</v>
      </c>
      <c r="I13" s="32">
        <f>VLOOKUP(A13,'[3]Sheet1'!$A$416:$AE$466,10,FALSE)</f>
        <v>433</v>
      </c>
      <c r="J13" s="17">
        <f>VLOOKUP(A13,'[3]Sheet1'!$A$416:$AE$466,11,FALSE)/100</f>
        <v>0.010929099674398647</v>
      </c>
      <c r="K13" s="32">
        <f>VLOOKUP(A13,'[3]Sheet1'!$A$416:$AE$466,12,FALSE)</f>
        <v>327</v>
      </c>
      <c r="L13" s="17">
        <f>VLOOKUP(A13,'[3]Sheet1'!$A$416:$AE$466,13,FALSE)/100</f>
        <v>0.009965866146531758</v>
      </c>
      <c r="M13" s="32">
        <f>VLOOKUP(A13,'[3]Sheet1'!$A$416:$AE$466,14,FALSE)</f>
        <v>490</v>
      </c>
      <c r="N13" s="17">
        <f>VLOOKUP(A13,'[3]Sheet1'!$A$416:$AE$466,15,FALSE)/100</f>
        <v>0.011782528193906749</v>
      </c>
      <c r="O13" s="32">
        <f>VLOOKUP(A13,'[3]Sheet1'!$A$416:$AE$466,16,FALSE)</f>
        <v>113</v>
      </c>
      <c r="P13" s="17">
        <f>VLOOKUP(A13,'[3]Sheet1'!$A$416:$AE$466,17,FALSE)/100</f>
        <v>0.0130787037037037</v>
      </c>
      <c r="Q13" s="32">
        <f>VLOOKUP(A13,'[3]Sheet1'!$A$416:$AE$466,18,FALSE)</f>
        <v>1</v>
      </c>
      <c r="R13" s="17">
        <f>VLOOKUP(A13,'[3]Sheet1'!$A$416:$AE$466,19,FALSE)/100</f>
        <v>0.01282051282051282</v>
      </c>
      <c r="S13" s="32">
        <f>VLOOKUP(A13,'[3]Sheet1'!$A$416:$AE$466,20,FALSE)</f>
        <v>931</v>
      </c>
      <c r="T13" s="17">
        <f>VLOOKUP(A13,'[3]Sheet1'!$A$416:$AE$466,21,FALSE)/100</f>
        <v>0.011201212762885606</v>
      </c>
      <c r="U13" s="32">
        <f>VLOOKUP(A13,'[3]Sheet1'!$A$416:$AE$466,22,FALSE)</f>
        <v>1364</v>
      </c>
      <c r="V13" s="17">
        <f>VLOOKUP(A13,'[3]Sheet1'!$A$416:$AE$466,23,FALSE)/100</f>
        <v>0.011113374343096916</v>
      </c>
    </row>
    <row r="14" spans="1:22" ht="15">
      <c r="A14" s="12" t="s">
        <v>122</v>
      </c>
      <c r="B14" s="32">
        <f>VLOOKUP(A14,'[3]Sheet1'!$A$416:$AE$466,2,FALSE)</f>
        <v>434</v>
      </c>
      <c r="C14" s="17">
        <f>VLOOKUP(A14,'[3]Sheet1'!$A$416:$AE$466,3,FALSE)/100</f>
        <v>0.022158684774839166</v>
      </c>
      <c r="D14" s="32">
        <f>VLOOKUP(A14,'[3]Sheet1'!$A$416:$AE$466,4,FALSE)</f>
        <v>376</v>
      </c>
      <c r="E14" s="17">
        <f>VLOOKUP(A14,'[3]Sheet1'!$A$416:$AE$466,5,FALSE)/100</f>
        <v>0.02201791883820343</v>
      </c>
      <c r="F14" s="32">
        <f>VLOOKUP(A14,'[3]Sheet1'!$A$416:$AE$466,6,FALSE)</f>
        <v>59</v>
      </c>
      <c r="G14" s="17">
        <f>VLOOKUP(A14,'[3]Sheet1'!$A$416:$AE$466,7,FALSE)/100</f>
        <v>0.019979681679647816</v>
      </c>
      <c r="H14" s="48">
        <f>VLOOKUP(A14,'[3]Sheet1'!$A$416:$AE$466,8,FALSE)</f>
        <v>0</v>
      </c>
      <c r="I14" s="32">
        <f>VLOOKUP(A14,'[3]Sheet1'!$A$416:$AE$466,10,FALSE)</f>
        <v>869</v>
      </c>
      <c r="J14" s="17">
        <f>VLOOKUP(A14,'[3]Sheet1'!$A$416:$AE$466,11,FALSE)/100</f>
        <v>0.02193392059365456</v>
      </c>
      <c r="K14" s="32">
        <f>VLOOKUP(A14,'[3]Sheet1'!$A$416:$AE$466,12,FALSE)</f>
        <v>571</v>
      </c>
      <c r="L14" s="17">
        <f>VLOOKUP(A14,'[3]Sheet1'!$A$416:$AE$466,13,FALSE)/100</f>
        <v>0.017402169937827623</v>
      </c>
      <c r="M14" s="32">
        <f>VLOOKUP(A14,'[3]Sheet1'!$A$416:$AE$466,14,FALSE)</f>
        <v>733</v>
      </c>
      <c r="N14" s="17">
        <f>VLOOKUP(A14,'[3]Sheet1'!$A$416:$AE$466,15,FALSE)/100</f>
        <v>0.01762570033904826</v>
      </c>
      <c r="O14" s="32">
        <f>VLOOKUP(A14,'[3]Sheet1'!$A$416:$AE$466,16,FALSE)</f>
        <v>151</v>
      </c>
      <c r="P14" s="17">
        <f>VLOOKUP(A14,'[3]Sheet1'!$A$416:$AE$466,17,FALSE)/100</f>
        <v>0.01747685185185185</v>
      </c>
      <c r="Q14" s="32">
        <f>VLOOKUP(A14,'[3]Sheet1'!$A$416:$AE$466,18,FALSE)</f>
        <v>4</v>
      </c>
      <c r="R14" s="17">
        <f>VLOOKUP(A14,'[3]Sheet1'!$A$416:$AE$466,19,FALSE)/100</f>
        <v>0.05128205128205128</v>
      </c>
      <c r="S14" s="32">
        <f>VLOOKUP(A14,'[3]Sheet1'!$A$416:$AE$466,20,FALSE)</f>
        <v>1459</v>
      </c>
      <c r="T14" s="17">
        <f>VLOOKUP(A14,'[3]Sheet1'!$A$416:$AE$466,21,FALSE)/100</f>
        <v>0.017553780258915252</v>
      </c>
      <c r="U14" s="32">
        <f>VLOOKUP(A14,'[3]Sheet1'!$A$416:$AE$466,22,FALSE)</f>
        <v>2328</v>
      </c>
      <c r="V14" s="17">
        <f>VLOOKUP(A14,'[3]Sheet1'!$A$416:$AE$466,23,FALSE)/100</f>
        <v>0.01896769462663462</v>
      </c>
    </row>
    <row r="15" spans="1:22" ht="15">
      <c r="A15" s="12" t="s">
        <v>123</v>
      </c>
      <c r="B15" s="32">
        <f>VLOOKUP(A15,'[3]Sheet1'!$A$416:$AE$466,2,FALSE)</f>
        <v>227</v>
      </c>
      <c r="C15" s="17">
        <f>VLOOKUP(A15,'[3]Sheet1'!$A$416:$AE$466,3,FALSE)/100</f>
        <v>0.011589911161033391</v>
      </c>
      <c r="D15" s="32">
        <f>VLOOKUP(A15,'[3]Sheet1'!$A$416:$AE$466,4,FALSE)</f>
        <v>241</v>
      </c>
      <c r="E15" s="17">
        <f>VLOOKUP(A15,'[3]Sheet1'!$A$416:$AE$466,5,FALSE)/100</f>
        <v>0.01411254904257188</v>
      </c>
      <c r="F15" s="32">
        <f>VLOOKUP(A15,'[3]Sheet1'!$A$416:$AE$466,6,FALSE)</f>
        <v>23</v>
      </c>
      <c r="G15" s="17">
        <f>VLOOKUP(A15,'[3]Sheet1'!$A$416:$AE$466,7,FALSE)/100</f>
        <v>0.0077886894683372844</v>
      </c>
      <c r="H15" s="48">
        <f>VLOOKUP(A15,'[3]Sheet1'!$A$416:$AE$466,8,FALSE)</f>
        <v>0</v>
      </c>
      <c r="I15" s="32">
        <f>VLOOKUP(A15,'[3]Sheet1'!$A$416:$AE$466,10,FALSE)</f>
        <v>491</v>
      </c>
      <c r="J15" s="17">
        <f>VLOOKUP(A15,'[3]Sheet1'!$A$416:$AE$466,11,FALSE)/100</f>
        <v>0.01239304374163911</v>
      </c>
      <c r="K15" s="32">
        <f>VLOOKUP(A15,'[3]Sheet1'!$A$416:$AE$466,12,FALSE)</f>
        <v>513</v>
      </c>
      <c r="L15" s="17">
        <f>VLOOKUP(A15,'[3]Sheet1'!$A$416:$AE$466,13,FALSE)/100</f>
        <v>0.01563452395465074</v>
      </c>
      <c r="M15" s="32">
        <f>VLOOKUP(A15,'[3]Sheet1'!$A$416:$AE$466,14,FALSE)</f>
        <v>646</v>
      </c>
      <c r="N15" s="17">
        <f>VLOOKUP(A15,'[3]Sheet1'!$A$416:$AE$466,15,FALSE)/100</f>
        <v>0.015533700435232162</v>
      </c>
      <c r="O15" s="32">
        <f>VLOOKUP(A15,'[3]Sheet1'!$A$416:$AE$466,16,FALSE)</f>
        <v>134</v>
      </c>
      <c r="P15" s="17">
        <f>VLOOKUP(A15,'[3]Sheet1'!$A$416:$AE$466,17,FALSE)/100</f>
        <v>0.015509259259259257</v>
      </c>
      <c r="Q15" s="32">
        <f>VLOOKUP(A15,'[3]Sheet1'!$A$416:$AE$466,18,FALSE)</f>
        <v>0</v>
      </c>
      <c r="R15" s="17">
        <f>VLOOKUP(A15,'[3]Sheet1'!$A$416:$AE$466,19,FALSE)/100</f>
        <v>0</v>
      </c>
      <c r="S15" s="32">
        <f>VLOOKUP(A15,'[3]Sheet1'!$A$416:$AE$466,20,FALSE)</f>
        <v>1293</v>
      </c>
      <c r="T15" s="17">
        <f>VLOOKUP(A15,'[3]Sheet1'!$A$416:$AE$466,21,FALSE)/100</f>
        <v>0.0155565715385726</v>
      </c>
      <c r="U15" s="32">
        <f>VLOOKUP(A15,'[3]Sheet1'!$A$416:$AE$466,22,FALSE)</f>
        <v>1784</v>
      </c>
      <c r="V15" s="17">
        <f>VLOOKUP(A15,'[3]Sheet1'!$A$416:$AE$466,23,FALSE)/100</f>
        <v>0.014535381105634092</v>
      </c>
    </row>
    <row r="16" spans="1:22" ht="15">
      <c r="A16" s="12" t="s">
        <v>124</v>
      </c>
      <c r="B16" s="32">
        <f>VLOOKUP(A16,'[3]Sheet1'!$A$416:$AE$466,2,FALSE)</f>
        <v>161</v>
      </c>
      <c r="C16" s="17">
        <f>VLOOKUP(A16,'[3]Sheet1'!$A$416:$AE$466,3,FALSE)/100</f>
        <v>0.008220157255182273</v>
      </c>
      <c r="D16" s="32">
        <f>VLOOKUP(A16,'[3]Sheet1'!$A$416:$AE$466,4,FALSE)</f>
        <v>147</v>
      </c>
      <c r="E16" s="17">
        <f>VLOOKUP(A16,'[3]Sheet1'!$A$416:$AE$466,5,FALSE)/100</f>
        <v>0.008608069333021022</v>
      </c>
      <c r="F16" s="32">
        <f>VLOOKUP(A16,'[3]Sheet1'!$A$416:$AE$466,6,FALSE)</f>
        <v>32</v>
      </c>
      <c r="G16" s="17">
        <f>VLOOKUP(A16,'[3]Sheet1'!$A$416:$AE$466,7,FALSE)/100</f>
        <v>0.010836437521164916</v>
      </c>
      <c r="H16" s="48">
        <f>VLOOKUP(A16,'[3]Sheet1'!$A$416:$AE$466,8,FALSE)</f>
        <v>0</v>
      </c>
      <c r="I16" s="32">
        <f>VLOOKUP(A16,'[3]Sheet1'!$A$416:$AE$466,10,FALSE)</f>
        <v>340</v>
      </c>
      <c r="J16" s="17">
        <f>VLOOKUP(A16,'[3]Sheet1'!$A$416:$AE$466,11,FALSE)/100</f>
        <v>0.008581741083823417</v>
      </c>
      <c r="K16" s="32">
        <f>VLOOKUP(A16,'[3]Sheet1'!$A$416:$AE$466,12,FALSE)</f>
        <v>210</v>
      </c>
      <c r="L16" s="17">
        <f>VLOOKUP(A16,'[3]Sheet1'!$A$416:$AE$466,13,FALSE)/100</f>
        <v>0.006400097525295623</v>
      </c>
      <c r="M16" s="32">
        <f>VLOOKUP(A16,'[3]Sheet1'!$A$416:$AE$466,14,FALSE)</f>
        <v>279</v>
      </c>
      <c r="N16" s="17">
        <f>VLOOKUP(A16,'[3]Sheet1'!$A$416:$AE$466,15,FALSE)/100</f>
        <v>0.006708827277755067</v>
      </c>
      <c r="O16" s="32">
        <f>VLOOKUP(A16,'[3]Sheet1'!$A$416:$AE$466,16,FALSE)</f>
        <v>50</v>
      </c>
      <c r="P16" s="17">
        <f>VLOOKUP(A16,'[3]Sheet1'!$A$416:$AE$466,17,FALSE)/100</f>
        <v>0.005787037037037038</v>
      </c>
      <c r="Q16" s="32">
        <f>VLOOKUP(A16,'[3]Sheet1'!$A$416:$AE$466,18,FALSE)</f>
        <v>0</v>
      </c>
      <c r="R16" s="17">
        <f>VLOOKUP(A16,'[3]Sheet1'!$A$416:$AE$466,19,FALSE)/100</f>
        <v>0</v>
      </c>
      <c r="S16" s="32">
        <f>VLOOKUP(A16,'[3]Sheet1'!$A$416:$AE$466,20,FALSE)</f>
        <v>539</v>
      </c>
      <c r="T16" s="17">
        <f>VLOOKUP(A16,'[3]Sheet1'!$A$416:$AE$466,21,FALSE)/100</f>
        <v>0.006484912652196929</v>
      </c>
      <c r="U16" s="32">
        <f>VLOOKUP(A16,'[3]Sheet1'!$A$416:$AE$466,22,FALSE)</f>
        <v>879</v>
      </c>
      <c r="V16" s="17">
        <f>VLOOKUP(A16,'[3]Sheet1'!$A$416:$AE$466,23,FALSE)/100</f>
        <v>0.007161771295881371</v>
      </c>
    </row>
    <row r="17" spans="1:22" ht="15">
      <c r="A17" s="12" t="s">
        <v>125</v>
      </c>
      <c r="B17" s="32">
        <f>VLOOKUP(A17,'[3]Sheet1'!$A$416:$AE$466,2,FALSE)</f>
        <v>1301</v>
      </c>
      <c r="C17" s="17">
        <f>VLOOKUP(A17,'[3]Sheet1'!$A$416:$AE$466,3,FALSE)/100</f>
        <v>0.06642499744715613</v>
      </c>
      <c r="D17" s="32">
        <f>VLOOKUP(A17,'[3]Sheet1'!$A$416:$AE$466,4,FALSE)</f>
        <v>995</v>
      </c>
      <c r="E17" s="17">
        <f>VLOOKUP(A17,'[3]Sheet1'!$A$416:$AE$466,5,FALSE)/100</f>
        <v>0.05826550330854365</v>
      </c>
      <c r="F17" s="32">
        <f>VLOOKUP(A17,'[3]Sheet1'!$A$416:$AE$466,6,FALSE)</f>
        <v>159</v>
      </c>
      <c r="G17" s="17">
        <f>VLOOKUP(A17,'[3]Sheet1'!$A$416:$AE$466,7,FALSE)/100</f>
        <v>0.05384354893328818</v>
      </c>
      <c r="H17" s="48">
        <f>VLOOKUP(A17,'[3]Sheet1'!$A$416:$AE$466,8,FALSE)</f>
        <v>0</v>
      </c>
      <c r="I17" s="32">
        <f>VLOOKUP(A17,'[3]Sheet1'!$A$416:$AE$466,10,FALSE)</f>
        <v>2455</v>
      </c>
      <c r="J17" s="17">
        <f>VLOOKUP(A17,'[3]Sheet1'!$A$416:$AE$466,11,FALSE)/100</f>
        <v>0.06196521870819556</v>
      </c>
      <c r="K17" s="32">
        <f>VLOOKUP(A17,'[3]Sheet1'!$A$416:$AE$466,12,FALSE)</f>
        <v>2247</v>
      </c>
      <c r="L17" s="17">
        <f>VLOOKUP(A17,'[3]Sheet1'!$A$416:$AE$466,13,FALSE)/100</f>
        <v>0.06848104352066317</v>
      </c>
      <c r="M17" s="32">
        <f>VLOOKUP(A17,'[3]Sheet1'!$A$416:$AE$466,14,FALSE)</f>
        <v>2127</v>
      </c>
      <c r="N17" s="17">
        <f>VLOOKUP(A17,'[3]Sheet1'!$A$416:$AE$466,15,FALSE)/100</f>
        <v>0.051145790751917664</v>
      </c>
      <c r="O17" s="32">
        <f>VLOOKUP(A17,'[3]Sheet1'!$A$416:$AE$466,16,FALSE)</f>
        <v>393</v>
      </c>
      <c r="P17" s="17">
        <f>VLOOKUP(A17,'[3]Sheet1'!$A$416:$AE$466,17,FALSE)/100</f>
        <v>0.04548611111111111</v>
      </c>
      <c r="Q17" s="32">
        <f>VLOOKUP(A17,'[3]Sheet1'!$A$416:$AE$466,18,FALSE)</f>
        <v>2</v>
      </c>
      <c r="R17" s="17">
        <f>VLOOKUP(A17,'[3]Sheet1'!$A$416:$AE$466,19,FALSE)/100</f>
        <v>0.02564102564102564</v>
      </c>
      <c r="S17" s="32">
        <f>VLOOKUP(A17,'[3]Sheet1'!$A$416:$AE$466,20,FALSE)</f>
        <v>4769</v>
      </c>
      <c r="T17" s="17">
        <f>VLOOKUP(A17,'[3]Sheet1'!$A$416:$AE$466,21,FALSE)/100</f>
        <v>0.05737764088743443</v>
      </c>
      <c r="U17" s="32">
        <f>VLOOKUP(A17,'[3]Sheet1'!$A$416:$AE$466,22,FALSE)</f>
        <v>7224</v>
      </c>
      <c r="V17" s="17">
        <f>VLOOKUP(A17,'[3]Sheet1'!$A$416:$AE$466,23,FALSE)/100</f>
        <v>0.05885851631563939</v>
      </c>
    </row>
    <row r="18" spans="1:22" ht="15">
      <c r="A18" s="12" t="s">
        <v>126</v>
      </c>
      <c r="B18" s="32">
        <f>VLOOKUP(A18,'[3]Sheet1'!$A$416:$AE$466,2,FALSE)</f>
        <v>240</v>
      </c>
      <c r="C18" s="17">
        <f>VLOOKUP(A18,'[3]Sheet1'!$A$416:$AE$466,3,FALSE)/100</f>
        <v>0.012253650566731339</v>
      </c>
      <c r="D18" s="32">
        <f>VLOOKUP(A18,'[3]Sheet1'!$A$416:$AE$466,4,FALSE)</f>
        <v>218</v>
      </c>
      <c r="E18" s="17">
        <f>VLOOKUP(A18,'[3]Sheet1'!$A$416:$AE$466,5,FALSE)/100</f>
        <v>0.012765708262575394</v>
      </c>
      <c r="F18" s="32">
        <f>VLOOKUP(A18,'[3]Sheet1'!$A$416:$AE$466,6,FALSE)</f>
        <v>29</v>
      </c>
      <c r="G18" s="17">
        <f>VLOOKUP(A18,'[3]Sheet1'!$A$416:$AE$466,7,FALSE)/100</f>
        <v>0.009820521503555706</v>
      </c>
      <c r="H18" s="48">
        <f>VLOOKUP(A18,'[3]Sheet1'!$A$416:$AE$466,8,FALSE)</f>
        <v>0</v>
      </c>
      <c r="I18" s="32">
        <f>VLOOKUP(A18,'[3]Sheet1'!$A$416:$AE$466,10,FALSE)</f>
        <v>487</v>
      </c>
      <c r="J18" s="17">
        <f>VLOOKUP(A18,'[3]Sheet1'!$A$416:$AE$466,11,FALSE)/100</f>
        <v>0.012292082081829424</v>
      </c>
      <c r="K18" s="32">
        <f>VLOOKUP(A18,'[3]Sheet1'!$A$416:$AE$466,12,FALSE)</f>
        <v>393</v>
      </c>
      <c r="L18" s="17">
        <f>VLOOKUP(A18,'[3]Sheet1'!$A$416:$AE$466,13,FALSE)/100</f>
        <v>0.011977325368767524</v>
      </c>
      <c r="M18" s="32">
        <f>VLOOKUP(A18,'[3]Sheet1'!$A$416:$AE$466,14,FALSE)</f>
        <v>554</v>
      </c>
      <c r="N18" s="17">
        <f>VLOOKUP(A18,'[3]Sheet1'!$A$416:$AE$466,15,FALSE)/100</f>
        <v>0.013321470651886406</v>
      </c>
      <c r="O18" s="32">
        <f>VLOOKUP(A18,'[3]Sheet1'!$A$416:$AE$466,16,FALSE)</f>
        <v>100</v>
      </c>
      <c r="P18" s="17">
        <f>VLOOKUP(A18,'[3]Sheet1'!$A$416:$AE$466,17,FALSE)/100</f>
        <v>0.011574074074074075</v>
      </c>
      <c r="Q18" s="32">
        <f>VLOOKUP(A18,'[3]Sheet1'!$A$416:$AE$466,18,FALSE)</f>
        <v>1</v>
      </c>
      <c r="R18" s="17">
        <f>VLOOKUP(A18,'[3]Sheet1'!$A$416:$AE$466,19,FALSE)/100</f>
        <v>0.01282051282051282</v>
      </c>
      <c r="S18" s="32">
        <f>VLOOKUP(A18,'[3]Sheet1'!$A$416:$AE$466,20,FALSE)</f>
        <v>1048</v>
      </c>
      <c r="T18" s="17">
        <f>VLOOKUP(A18,'[3]Sheet1'!$A$416:$AE$466,21,FALSE)/100</f>
        <v>0.012608883969392175</v>
      </c>
      <c r="U18" s="32">
        <f>VLOOKUP(A18,'[3]Sheet1'!$A$416:$AE$466,22,FALSE)</f>
        <v>1535</v>
      </c>
      <c r="V18" s="17">
        <f>VLOOKUP(A18,'[3]Sheet1'!$A$416:$AE$466,23,FALSE)/100</f>
        <v>0.01250661995355848</v>
      </c>
    </row>
    <row r="19" spans="1:22" ht="15">
      <c r="A19" s="12" t="s">
        <v>127</v>
      </c>
      <c r="B19" s="32">
        <f>VLOOKUP(A19,'[3]Sheet1'!$A$416:$AE$466,2,FALSE)</f>
        <v>424</v>
      </c>
      <c r="C19" s="17">
        <f>VLOOKUP(A19,'[3]Sheet1'!$A$416:$AE$466,3,FALSE)/100</f>
        <v>0.021648116001225362</v>
      </c>
      <c r="D19" s="32">
        <f>VLOOKUP(A19,'[3]Sheet1'!$A$416:$AE$466,4,FALSE)</f>
        <v>450</v>
      </c>
      <c r="E19" s="17">
        <f>VLOOKUP(A19,'[3]Sheet1'!$A$416:$AE$466,5,FALSE)/100</f>
        <v>0.02635123265210517</v>
      </c>
      <c r="F19" s="32">
        <f>VLOOKUP(A19,'[3]Sheet1'!$A$416:$AE$466,6,FALSE)</f>
        <v>72</v>
      </c>
      <c r="G19" s="17">
        <f>VLOOKUP(A19,'[3]Sheet1'!$A$416:$AE$466,7,FALSE)/100</f>
        <v>0.024381984422621062</v>
      </c>
      <c r="H19" s="48">
        <f>VLOOKUP(A19,'[3]Sheet1'!$A$416:$AE$466,8,FALSE)</f>
        <v>0</v>
      </c>
      <c r="I19" s="32">
        <f>VLOOKUP(A19,'[3]Sheet1'!$A$416:$AE$466,10,FALSE)</f>
        <v>946</v>
      </c>
      <c r="J19" s="17">
        <f>VLOOKUP(A19,'[3]Sheet1'!$A$416:$AE$466,11,FALSE)/100</f>
        <v>0.02387743254499104</v>
      </c>
      <c r="K19" s="32">
        <f>VLOOKUP(A19,'[3]Sheet1'!$A$416:$AE$466,12,FALSE)</f>
        <v>894</v>
      </c>
      <c r="L19" s="17">
        <f>VLOOKUP(A19,'[3]Sheet1'!$A$416:$AE$466,13,FALSE)/100</f>
        <v>0.02724612946482994</v>
      </c>
      <c r="M19" s="32">
        <f>VLOOKUP(A19,'[3]Sheet1'!$A$416:$AE$466,14,FALSE)</f>
        <v>1234</v>
      </c>
      <c r="N19" s="17">
        <f>VLOOKUP(A19,'[3]Sheet1'!$A$416:$AE$466,15,FALSE)/100</f>
        <v>0.029672734267920265</v>
      </c>
      <c r="O19" s="32">
        <f>VLOOKUP(A19,'[3]Sheet1'!$A$416:$AE$466,16,FALSE)</f>
        <v>275</v>
      </c>
      <c r="P19" s="17">
        <f>VLOOKUP(A19,'[3]Sheet1'!$A$416:$AE$466,17,FALSE)/100</f>
        <v>0.031828703703703706</v>
      </c>
      <c r="Q19" s="32">
        <f>VLOOKUP(A19,'[3]Sheet1'!$A$416:$AE$466,18,FALSE)</f>
        <v>4</v>
      </c>
      <c r="R19" s="17">
        <f>VLOOKUP(A19,'[3]Sheet1'!$A$416:$AE$466,19,FALSE)/100</f>
        <v>0.05128205128205128</v>
      </c>
      <c r="S19" s="32">
        <f>VLOOKUP(A19,'[3]Sheet1'!$A$416:$AE$466,20,FALSE)</f>
        <v>2407</v>
      </c>
      <c r="T19" s="17">
        <f>VLOOKUP(A19,'[3]Sheet1'!$A$416:$AE$466,21,FALSE)/100</f>
        <v>0.028959526444968475</v>
      </c>
      <c r="U19" s="32">
        <f>VLOOKUP(A19,'[3]Sheet1'!$A$416:$AE$466,22,FALSE)</f>
        <v>3353</v>
      </c>
      <c r="V19" s="17">
        <f>VLOOKUP(A19,'[3]Sheet1'!$A$416:$AE$466,23,FALSE)/100</f>
        <v>0.0273190206542551</v>
      </c>
    </row>
    <row r="20" spans="1:22" ht="15">
      <c r="A20" s="12" t="s">
        <v>128</v>
      </c>
      <c r="B20" s="32">
        <f>VLOOKUP(A20,'[3]Sheet1'!$A$416:$AE$466,2,FALSE)</f>
        <v>780</v>
      </c>
      <c r="C20" s="17">
        <f>VLOOKUP(A20,'[3]Sheet1'!$A$416:$AE$466,3,FALSE)/100</f>
        <v>0.03982436434187685</v>
      </c>
      <c r="D20" s="32">
        <f>VLOOKUP(A20,'[3]Sheet1'!$A$416:$AE$466,4,FALSE)</f>
        <v>778</v>
      </c>
      <c r="E20" s="17">
        <f>VLOOKUP(A20,'[3]Sheet1'!$A$416:$AE$466,5,FALSE)/100</f>
        <v>0.045558353340750715</v>
      </c>
      <c r="F20" s="32">
        <f>VLOOKUP(A20,'[3]Sheet1'!$A$416:$AE$466,6,FALSE)</f>
        <v>153</v>
      </c>
      <c r="G20" s="17">
        <f>VLOOKUP(A20,'[3]Sheet1'!$A$416:$AE$466,7,FALSE)/100</f>
        <v>0.05181171689806976</v>
      </c>
      <c r="H20" s="48">
        <f>VLOOKUP(A20,'[3]Sheet1'!$A$416:$AE$466,8,FALSE)</f>
        <v>0</v>
      </c>
      <c r="I20" s="32">
        <f>VLOOKUP(A20,'[3]Sheet1'!$A$416:$AE$466,10,FALSE)</f>
        <v>1711</v>
      </c>
      <c r="J20" s="17">
        <f>VLOOKUP(A20,'[3]Sheet1'!$A$416:$AE$466,11,FALSE)/100</f>
        <v>0.04318634998359373</v>
      </c>
      <c r="K20" s="32">
        <f>VLOOKUP(A20,'[3]Sheet1'!$A$416:$AE$466,12,FALSE)</f>
        <v>1632</v>
      </c>
      <c r="L20" s="17">
        <f>VLOOKUP(A20,'[3]Sheet1'!$A$416:$AE$466,13,FALSE)/100</f>
        <v>0.0497379007680117</v>
      </c>
      <c r="M20" s="32">
        <f>VLOOKUP(A20,'[3]Sheet1'!$A$416:$AE$466,14,FALSE)</f>
        <v>2441</v>
      </c>
      <c r="N20" s="17">
        <f>VLOOKUP(A20,'[3]Sheet1'!$A$416:$AE$466,15,FALSE)/100</f>
        <v>0.05869622718638036</v>
      </c>
      <c r="O20" s="32">
        <f>VLOOKUP(A20,'[3]Sheet1'!$A$416:$AE$466,16,FALSE)</f>
        <v>526</v>
      </c>
      <c r="P20" s="17">
        <f>VLOOKUP(A20,'[3]Sheet1'!$A$416:$AE$466,17,FALSE)/100</f>
        <v>0.06087962962962963</v>
      </c>
      <c r="Q20" s="32">
        <f>VLOOKUP(A20,'[3]Sheet1'!$A$416:$AE$466,18,FALSE)</f>
        <v>4</v>
      </c>
      <c r="R20" s="17">
        <f>VLOOKUP(A20,'[3]Sheet1'!$A$416:$AE$466,19,FALSE)/100</f>
        <v>0.05128205128205128</v>
      </c>
      <c r="S20" s="32">
        <f>VLOOKUP(A20,'[3]Sheet1'!$A$416:$AE$466,20,FALSE)</f>
        <v>4603</v>
      </c>
      <c r="T20" s="17">
        <f>VLOOKUP(A20,'[3]Sheet1'!$A$416:$AE$466,21,FALSE)/100</f>
        <v>0.055380432167091785</v>
      </c>
      <c r="U20" s="32">
        <f>VLOOKUP(A20,'[3]Sheet1'!$A$416:$AE$466,22,FALSE)</f>
        <v>6314</v>
      </c>
      <c r="V20" s="17">
        <f>VLOOKUP(A20,'[3]Sheet1'!$A$416:$AE$466,23,FALSE)/100</f>
        <v>0.05144416833014216</v>
      </c>
    </row>
    <row r="21" spans="1:22" ht="15">
      <c r="A21" s="12" t="s">
        <v>129</v>
      </c>
      <c r="B21" s="32">
        <f>VLOOKUP(A21,'[3]Sheet1'!$A$416:$AE$466,2,FALSE)</f>
        <v>998</v>
      </c>
      <c r="C21" s="17">
        <f>VLOOKUP(A21,'[3]Sheet1'!$A$416:$AE$466,3,FALSE)/100</f>
        <v>0.050954763606657814</v>
      </c>
      <c r="D21" s="32">
        <f>VLOOKUP(A21,'[3]Sheet1'!$A$416:$AE$466,4,FALSE)</f>
        <v>669</v>
      </c>
      <c r="E21" s="17">
        <f>VLOOKUP(A21,'[3]Sheet1'!$A$416:$AE$466,5,FALSE)/100</f>
        <v>0.03917549920946302</v>
      </c>
      <c r="F21" s="32">
        <f>VLOOKUP(A21,'[3]Sheet1'!$A$416:$AE$466,6,FALSE)</f>
        <v>123</v>
      </c>
      <c r="G21" s="17">
        <f>VLOOKUP(A21,'[3]Sheet1'!$A$416:$AE$466,7,FALSE)/100</f>
        <v>0.04165255672197765</v>
      </c>
      <c r="H21" s="48">
        <f>VLOOKUP(A21,'[3]Sheet1'!$A$416:$AE$466,8,FALSE)</f>
        <v>1</v>
      </c>
      <c r="I21" s="32">
        <f>VLOOKUP(A21,'[3]Sheet1'!$A$416:$AE$466,10,FALSE)</f>
        <v>1791</v>
      </c>
      <c r="J21" s="17">
        <f>VLOOKUP(A21,'[3]Sheet1'!$A$416:$AE$466,11,FALSE)/100</f>
        <v>0.04520558317978748</v>
      </c>
      <c r="K21" s="32">
        <f>VLOOKUP(A21,'[3]Sheet1'!$A$416:$AE$466,12,FALSE)</f>
        <v>1046</v>
      </c>
      <c r="L21" s="17">
        <f>VLOOKUP(A21,'[3]Sheet1'!$A$416:$AE$466,13,FALSE)/100</f>
        <v>0.031878581006948674</v>
      </c>
      <c r="M21" s="32">
        <f>VLOOKUP(A21,'[3]Sheet1'!$A$416:$AE$466,14,FALSE)</f>
        <v>1152</v>
      </c>
      <c r="N21" s="17">
        <f>VLOOKUP(A21,'[3]Sheet1'!$A$416:$AE$466,15,FALSE)/100</f>
        <v>0.027700964243633823</v>
      </c>
      <c r="O21" s="32">
        <f>VLOOKUP(A21,'[3]Sheet1'!$A$416:$AE$466,16,FALSE)</f>
        <v>241</v>
      </c>
      <c r="P21" s="17">
        <f>VLOOKUP(A21,'[3]Sheet1'!$A$416:$AE$466,17,FALSE)/100</f>
        <v>0.027893518518518522</v>
      </c>
      <c r="Q21" s="32">
        <f>VLOOKUP(A21,'[3]Sheet1'!$A$416:$AE$466,18,FALSE)</f>
        <v>3</v>
      </c>
      <c r="R21" s="17">
        <f>VLOOKUP(A21,'[3]Sheet1'!$A$416:$AE$466,19,FALSE)/100</f>
        <v>0.038461538461538464</v>
      </c>
      <c r="S21" s="32">
        <f>VLOOKUP(A21,'[3]Sheet1'!$A$416:$AE$466,20,FALSE)</f>
        <v>2442</v>
      </c>
      <c r="T21" s="17">
        <f>VLOOKUP(A21,'[3]Sheet1'!$A$416:$AE$466,21,FALSE)/100</f>
        <v>0.029380624669137108</v>
      </c>
      <c r="U21" s="32">
        <f>VLOOKUP(A21,'[3]Sheet1'!$A$416:$AE$466,22,FALSE)</f>
        <v>4233</v>
      </c>
      <c r="V21" s="17">
        <f>VLOOKUP(A21,'[3]Sheet1'!$A$416:$AE$466,23,FALSE)/100</f>
        <v>0.03448893958528537</v>
      </c>
    </row>
    <row r="22" spans="1:22" ht="15">
      <c r="A22" s="12" t="s">
        <v>130</v>
      </c>
      <c r="B22" s="32">
        <f>VLOOKUP(A22,'[3]Sheet1'!$A$416:$AE$466,2,FALSE)</f>
        <v>571</v>
      </c>
      <c r="C22" s="17">
        <f>VLOOKUP(A22,'[3]Sheet1'!$A$416:$AE$466,3,FALSE)/100</f>
        <v>0.02915347697334831</v>
      </c>
      <c r="D22" s="32">
        <f>VLOOKUP(A22,'[3]Sheet1'!$A$416:$AE$466,4,FALSE)</f>
        <v>520</v>
      </c>
      <c r="E22" s="17">
        <f>VLOOKUP(A22,'[3]Sheet1'!$A$416:$AE$466,5,FALSE)/100</f>
        <v>0.030450313286877088</v>
      </c>
      <c r="F22" s="32">
        <f>VLOOKUP(A22,'[3]Sheet1'!$A$416:$AE$466,6,FALSE)</f>
        <v>68</v>
      </c>
      <c r="G22" s="17">
        <f>VLOOKUP(A22,'[3]Sheet1'!$A$416:$AE$466,7,FALSE)/100</f>
        <v>0.02302742973247545</v>
      </c>
      <c r="H22" s="48">
        <f>VLOOKUP(A22,'[3]Sheet1'!$A$416:$AE$466,8,FALSE)</f>
        <v>0</v>
      </c>
      <c r="I22" s="32">
        <f>VLOOKUP(A22,'[3]Sheet1'!$A$416:$AE$466,10,FALSE)</f>
        <v>1159</v>
      </c>
      <c r="J22" s="17">
        <f>VLOOKUP(A22,'[3]Sheet1'!$A$416:$AE$466,11,FALSE)/100</f>
        <v>0.029253640929856887</v>
      </c>
      <c r="K22" s="32">
        <f>VLOOKUP(A22,'[3]Sheet1'!$A$416:$AE$466,12,FALSE)</f>
        <v>1024</v>
      </c>
      <c r="L22" s="17">
        <f>VLOOKUP(A22,'[3]Sheet1'!$A$416:$AE$466,13,FALSE)/100</f>
        <v>0.031208094599536752</v>
      </c>
      <c r="M22" s="32">
        <f>VLOOKUP(A22,'[3]Sheet1'!$A$416:$AE$466,14,FALSE)</f>
        <v>1295</v>
      </c>
      <c r="N22" s="17">
        <f>VLOOKUP(A22,'[3]Sheet1'!$A$416:$AE$466,15,FALSE)/100</f>
        <v>0.03113953879818213</v>
      </c>
      <c r="O22" s="32">
        <f>VLOOKUP(A22,'[3]Sheet1'!$A$416:$AE$466,16,FALSE)</f>
        <v>250</v>
      </c>
      <c r="P22" s="17">
        <f>VLOOKUP(A22,'[3]Sheet1'!$A$416:$AE$466,17,FALSE)/100</f>
        <v>0.028935185185185185</v>
      </c>
      <c r="Q22" s="32">
        <f>VLOOKUP(A22,'[3]Sheet1'!$A$416:$AE$466,18,FALSE)</f>
        <v>1</v>
      </c>
      <c r="R22" s="17">
        <f>VLOOKUP(A22,'[3]Sheet1'!$A$416:$AE$466,19,FALSE)/100</f>
        <v>0.01282051282051282</v>
      </c>
      <c r="S22" s="32">
        <f>VLOOKUP(A22,'[3]Sheet1'!$A$416:$AE$466,20,FALSE)</f>
        <v>2570</v>
      </c>
      <c r="T22" s="17">
        <f>VLOOKUP(A22,'[3]Sheet1'!$A$416:$AE$466,21,FALSE)/100</f>
        <v>0.030920641031810962</v>
      </c>
      <c r="U22" s="32">
        <f>VLOOKUP(A22,'[3]Sheet1'!$A$416:$AE$466,22,FALSE)</f>
        <v>3729</v>
      </c>
      <c r="V22" s="17">
        <f>VLOOKUP(A22,'[3]Sheet1'!$A$416:$AE$466,23,FALSE)/100</f>
        <v>0.030382531470240767</v>
      </c>
    </row>
    <row r="23" spans="1:22" ht="15">
      <c r="A23" s="12" t="s">
        <v>131</v>
      </c>
      <c r="B23" s="32">
        <f>VLOOKUP(A23,'[3]Sheet1'!$A$416:$AE$466,2,FALSE)</f>
        <v>80</v>
      </c>
      <c r="C23" s="17">
        <f>VLOOKUP(A23,'[3]Sheet1'!$A$416:$AE$466,3,FALSE)/100</f>
        <v>0.0040845501889104465</v>
      </c>
      <c r="D23" s="32">
        <f>VLOOKUP(A23,'[3]Sheet1'!$A$416:$AE$466,4,FALSE)</f>
        <v>78</v>
      </c>
      <c r="E23" s="17">
        <f>VLOOKUP(A23,'[3]Sheet1'!$A$416:$AE$466,5,FALSE)/100</f>
        <v>0.004567546993031563</v>
      </c>
      <c r="F23" s="32">
        <f>VLOOKUP(A23,'[3]Sheet1'!$A$416:$AE$466,6,FALSE)</f>
        <v>10</v>
      </c>
      <c r="G23" s="17">
        <f>VLOOKUP(A23,'[3]Sheet1'!$A$416:$AE$466,7,FALSE)/100</f>
        <v>0.0033863867253640365</v>
      </c>
      <c r="H23" s="48">
        <f>VLOOKUP(A23,'[3]Sheet1'!$A$416:$AE$466,8,FALSE)</f>
        <v>0</v>
      </c>
      <c r="I23" s="32">
        <f>VLOOKUP(A23,'[3]Sheet1'!$A$416:$AE$466,10,FALSE)</f>
        <v>168</v>
      </c>
      <c r="J23" s="17">
        <f>VLOOKUP(A23,'[3]Sheet1'!$A$416:$AE$466,11,FALSE)/100</f>
        <v>0.004240389712006866</v>
      </c>
      <c r="K23" s="32">
        <f>VLOOKUP(A23,'[3]Sheet1'!$A$416:$AE$466,12,FALSE)</f>
        <v>178</v>
      </c>
      <c r="L23" s="17">
        <f>VLOOKUP(A23,'[3]Sheet1'!$A$416:$AE$466,13,FALSE)/100</f>
        <v>0.0054248445690601</v>
      </c>
      <c r="M23" s="32">
        <f>VLOOKUP(A23,'[3]Sheet1'!$A$416:$AE$466,14,FALSE)</f>
        <v>205</v>
      </c>
      <c r="N23" s="17">
        <f>VLOOKUP(A23,'[3]Sheet1'!$A$416:$AE$466,15,FALSE)/100</f>
        <v>0.00492942506071609</v>
      </c>
      <c r="O23" s="32">
        <f>VLOOKUP(A23,'[3]Sheet1'!$A$416:$AE$466,16,FALSE)</f>
        <v>46</v>
      </c>
      <c r="P23" s="17">
        <f>VLOOKUP(A23,'[3]Sheet1'!$A$416:$AE$466,17,FALSE)/100</f>
        <v>0.005324074074074075</v>
      </c>
      <c r="Q23" s="32">
        <f>VLOOKUP(A23,'[3]Sheet1'!$A$416:$AE$466,18,FALSE)</f>
        <v>0</v>
      </c>
      <c r="R23" s="17">
        <f>VLOOKUP(A23,'[3]Sheet1'!$A$416:$AE$466,19,FALSE)/100</f>
        <v>0</v>
      </c>
      <c r="S23" s="32">
        <f>VLOOKUP(A23,'[3]Sheet1'!$A$416:$AE$466,20,FALSE)</f>
        <v>429</v>
      </c>
      <c r="T23" s="17">
        <f>VLOOKUP(A23,'[3]Sheet1'!$A$416:$AE$466,21,FALSE)/100</f>
        <v>0.0051614610905240865</v>
      </c>
      <c r="U23" s="32">
        <f>VLOOKUP(A23,'[3]Sheet1'!$A$416:$AE$466,22,FALSE)</f>
        <v>597</v>
      </c>
      <c r="V23" s="17">
        <f>VLOOKUP(A23,'[3]Sheet1'!$A$416:$AE$466,23,FALSE)/100</f>
        <v>0.004864138183892125</v>
      </c>
    </row>
    <row r="24" spans="1:22" ht="15">
      <c r="A24" s="12" t="s">
        <v>132</v>
      </c>
      <c r="B24" s="32">
        <f>VLOOKUP(A24,'[3]Sheet1'!$A$416:$AE$466,2,FALSE)</f>
        <v>262</v>
      </c>
      <c r="C24" s="17">
        <f>VLOOKUP(A24,'[3]Sheet1'!$A$416:$AE$466,3,FALSE)/100</f>
        <v>0.013376901868681713</v>
      </c>
      <c r="D24" s="32">
        <f>VLOOKUP(A24,'[3]Sheet1'!$A$416:$AE$466,4,FALSE)</f>
        <v>248</v>
      </c>
      <c r="E24" s="17">
        <f>VLOOKUP(A24,'[3]Sheet1'!$A$416:$AE$466,5,FALSE)/100</f>
        <v>0.014522457106049071</v>
      </c>
      <c r="F24" s="32">
        <f>VLOOKUP(A24,'[3]Sheet1'!$A$416:$AE$466,6,FALSE)</f>
        <v>27</v>
      </c>
      <c r="G24" s="17">
        <f>VLOOKUP(A24,'[3]Sheet1'!$A$416:$AE$466,7,FALSE)/100</f>
        <v>0.009143244158482899</v>
      </c>
      <c r="H24" s="48">
        <f>VLOOKUP(A24,'[3]Sheet1'!$A$416:$AE$466,8,FALSE)</f>
        <v>0</v>
      </c>
      <c r="I24" s="32">
        <f>VLOOKUP(A24,'[3]Sheet1'!$A$416:$AE$466,10,FALSE)</f>
        <v>537</v>
      </c>
      <c r="J24" s="17">
        <f>VLOOKUP(A24,'[3]Sheet1'!$A$416:$AE$466,11,FALSE)/100</f>
        <v>0.013554102829450515</v>
      </c>
      <c r="K24" s="32">
        <f>VLOOKUP(A24,'[3]Sheet1'!$A$416:$AE$466,12,FALSE)</f>
        <v>523</v>
      </c>
      <c r="L24" s="17">
        <f>VLOOKUP(A24,'[3]Sheet1'!$A$416:$AE$466,13,FALSE)/100</f>
        <v>0.015939290503474337</v>
      </c>
      <c r="M24" s="32">
        <f>VLOOKUP(A24,'[3]Sheet1'!$A$416:$AE$466,14,FALSE)</f>
        <v>659</v>
      </c>
      <c r="N24" s="17">
        <f>VLOOKUP(A24,'[3]Sheet1'!$A$416:$AE$466,15,FALSE)/100</f>
        <v>0.015846298122009283</v>
      </c>
      <c r="O24" s="32">
        <f>VLOOKUP(A24,'[3]Sheet1'!$A$416:$AE$466,16,FALSE)</f>
        <v>102</v>
      </c>
      <c r="P24" s="17">
        <f>VLOOKUP(A24,'[3]Sheet1'!$A$416:$AE$466,17,FALSE)/100</f>
        <v>0.011805555555555555</v>
      </c>
      <c r="Q24" s="32">
        <f>VLOOKUP(A24,'[3]Sheet1'!$A$416:$AE$466,18,FALSE)</f>
        <v>0</v>
      </c>
      <c r="R24" s="17">
        <f>VLOOKUP(A24,'[3]Sheet1'!$A$416:$AE$466,19,FALSE)/100</f>
        <v>0</v>
      </c>
      <c r="S24" s="32">
        <f>VLOOKUP(A24,'[3]Sheet1'!$A$416:$AE$466,20,FALSE)</f>
        <v>1284</v>
      </c>
      <c r="T24" s="17">
        <f>VLOOKUP(A24,'[3]Sheet1'!$A$416:$AE$466,21,FALSE)/100</f>
        <v>0.015448289138072092</v>
      </c>
      <c r="U24" s="32">
        <f>VLOOKUP(A24,'[3]Sheet1'!$A$416:$AE$466,22,FALSE)</f>
        <v>1821</v>
      </c>
      <c r="V24" s="17">
        <f>VLOOKUP(A24,'[3]Sheet1'!$A$416:$AE$466,23,FALSE)/100</f>
        <v>0.01483684360614332</v>
      </c>
    </row>
    <row r="25" spans="1:22" ht="15">
      <c r="A25" s="12" t="s">
        <v>133</v>
      </c>
      <c r="B25" s="32">
        <f>VLOOKUP(A25,'[3]Sheet1'!$A$416:$AE$466,2,FALSE)</f>
        <v>736</v>
      </c>
      <c r="C25" s="17">
        <f>VLOOKUP(A25,'[3]Sheet1'!$A$416:$AE$466,3,FALSE)/100</f>
        <v>0.03757786173797611</v>
      </c>
      <c r="D25" s="32">
        <f>VLOOKUP(A25,'[3]Sheet1'!$A$416:$AE$466,4,FALSE)</f>
        <v>630</v>
      </c>
      <c r="E25" s="17">
        <f>VLOOKUP(A25,'[3]Sheet1'!$A$416:$AE$466,5,FALSE)/100</f>
        <v>0.036891725712947236</v>
      </c>
      <c r="F25" s="32">
        <f>VLOOKUP(A25,'[3]Sheet1'!$A$416:$AE$466,6,FALSE)</f>
        <v>88</v>
      </c>
      <c r="G25" s="17">
        <f>VLOOKUP(A25,'[3]Sheet1'!$A$416:$AE$466,7,FALSE)/100</f>
        <v>0.029800203183203523</v>
      </c>
      <c r="H25" s="48">
        <f>VLOOKUP(A25,'[3]Sheet1'!$A$416:$AE$466,8,FALSE)</f>
        <v>0</v>
      </c>
      <c r="I25" s="32">
        <f>VLOOKUP(A25,'[3]Sheet1'!$A$416:$AE$466,10,FALSE)</f>
        <v>1454</v>
      </c>
      <c r="J25" s="17">
        <f>VLOOKUP(A25,'[3]Sheet1'!$A$416:$AE$466,11,FALSE)/100</f>
        <v>0.03669956334082132</v>
      </c>
      <c r="K25" s="32">
        <f>VLOOKUP(A25,'[3]Sheet1'!$A$416:$AE$466,12,FALSE)</f>
        <v>1353</v>
      </c>
      <c r="L25" s="17">
        <f>VLOOKUP(A25,'[3]Sheet1'!$A$416:$AE$466,13,FALSE)/100</f>
        <v>0.04123491405583323</v>
      </c>
      <c r="M25" s="32">
        <f>VLOOKUP(A25,'[3]Sheet1'!$A$416:$AE$466,14,FALSE)</f>
        <v>1685</v>
      </c>
      <c r="N25" s="17">
        <f>VLOOKUP(A25,'[3]Sheet1'!$A$416:$AE$466,15,FALSE)/100</f>
        <v>0.04051746940149566</v>
      </c>
      <c r="O25" s="32">
        <f>VLOOKUP(A25,'[3]Sheet1'!$A$416:$AE$466,16,FALSE)</f>
        <v>324</v>
      </c>
      <c r="P25" s="17">
        <f>VLOOKUP(A25,'[3]Sheet1'!$A$416:$AE$466,17,FALSE)/100</f>
        <v>0.0375</v>
      </c>
      <c r="Q25" s="32">
        <f>VLOOKUP(A25,'[3]Sheet1'!$A$416:$AE$466,18,FALSE)</f>
        <v>4</v>
      </c>
      <c r="R25" s="17">
        <f>VLOOKUP(A25,'[3]Sheet1'!$A$416:$AE$466,19,FALSE)/100</f>
        <v>0.05128205128205128</v>
      </c>
      <c r="S25" s="32">
        <f>VLOOKUP(A25,'[3]Sheet1'!$A$416:$AE$466,20,FALSE)</f>
        <v>3366</v>
      </c>
      <c r="T25" s="17">
        <f>VLOOKUP(A25,'[3]Sheet1'!$A$416:$AE$466,21,FALSE)/100</f>
        <v>0.04049761778718899</v>
      </c>
      <c r="U25" s="32">
        <f>VLOOKUP(A25,'[3]Sheet1'!$A$416:$AE$466,22,FALSE)</f>
        <v>4820</v>
      </c>
      <c r="V25" s="17">
        <f>VLOOKUP(A25,'[3]Sheet1'!$A$416:$AE$466,23,FALSE)/100</f>
        <v>0.03927160141768852</v>
      </c>
    </row>
    <row r="26" spans="1:22" ht="15">
      <c r="A26" s="12" t="s">
        <v>134</v>
      </c>
      <c r="B26" s="32">
        <f>VLOOKUP(A26,'[3]Sheet1'!$A$416:$AE$466,2,FALSE)</f>
        <v>252</v>
      </c>
      <c r="C26" s="17">
        <f>VLOOKUP(A26,'[3]Sheet1'!$A$416:$AE$466,3,FALSE)/100</f>
        <v>0.012866333095067907</v>
      </c>
      <c r="D26" s="32">
        <f>VLOOKUP(A26,'[3]Sheet1'!$A$416:$AE$466,4,FALSE)</f>
        <v>235</v>
      </c>
      <c r="E26" s="17">
        <f>VLOOKUP(A26,'[3]Sheet1'!$A$416:$AE$466,5,FALSE)/100</f>
        <v>0.013761199273877145</v>
      </c>
      <c r="F26" s="32">
        <f>VLOOKUP(A26,'[3]Sheet1'!$A$416:$AE$466,6,FALSE)</f>
        <v>28</v>
      </c>
      <c r="G26" s="17">
        <f>VLOOKUP(A26,'[3]Sheet1'!$A$416:$AE$466,7,FALSE)/100</f>
        <v>0.009481882831019302</v>
      </c>
      <c r="H26" s="48">
        <f>VLOOKUP(A26,'[3]Sheet1'!$A$416:$AE$466,8,FALSE)</f>
        <v>0</v>
      </c>
      <c r="I26" s="32">
        <f>VLOOKUP(A26,'[3]Sheet1'!$A$416:$AE$466,10,FALSE)</f>
        <v>515</v>
      </c>
      <c r="J26" s="17">
        <f>VLOOKUP(A26,'[3]Sheet1'!$A$416:$AE$466,11,FALSE)/100</f>
        <v>0.012998813700497238</v>
      </c>
      <c r="K26" s="32">
        <f>VLOOKUP(A26,'[3]Sheet1'!$A$416:$AE$466,12,FALSE)</f>
        <v>400</v>
      </c>
      <c r="L26" s="17">
        <f>VLOOKUP(A26,'[3]Sheet1'!$A$416:$AE$466,13,FALSE)/100</f>
        <v>0.012190661952944043</v>
      </c>
      <c r="M26" s="32">
        <f>VLOOKUP(A26,'[3]Sheet1'!$A$416:$AE$466,14,FALSE)</f>
        <v>531</v>
      </c>
      <c r="N26" s="17">
        <f>VLOOKUP(A26,'[3]Sheet1'!$A$416:$AE$466,15,FALSE)/100</f>
        <v>0.012768413206049968</v>
      </c>
      <c r="O26" s="32">
        <f>VLOOKUP(A26,'[3]Sheet1'!$A$416:$AE$466,16,FALSE)</f>
        <v>71</v>
      </c>
      <c r="P26" s="17">
        <f>VLOOKUP(A26,'[3]Sheet1'!$A$416:$AE$466,17,FALSE)/100</f>
        <v>0.008217592592592592</v>
      </c>
      <c r="Q26" s="32">
        <f>VLOOKUP(A26,'[3]Sheet1'!$A$416:$AE$466,18,FALSE)</f>
        <v>1</v>
      </c>
      <c r="R26" s="17">
        <f>VLOOKUP(A26,'[3]Sheet1'!$A$416:$AE$466,19,FALSE)/100</f>
        <v>0.01282051282051282</v>
      </c>
      <c r="S26" s="32">
        <f>VLOOKUP(A26,'[3]Sheet1'!$A$416:$AE$466,20,FALSE)</f>
        <v>1003</v>
      </c>
      <c r="T26" s="17">
        <f>VLOOKUP(A26,'[3]Sheet1'!$A$416:$AE$466,21,FALSE)/100</f>
        <v>0.012067471966889646</v>
      </c>
      <c r="U26" s="32">
        <f>VLOOKUP(A26,'[3]Sheet1'!$A$416:$AE$466,22,FALSE)</f>
        <v>1518</v>
      </c>
      <c r="V26" s="17">
        <f>VLOOKUP(A26,'[3]Sheet1'!$A$416:$AE$466,23,FALSE)/100</f>
        <v>0.012368110156027214</v>
      </c>
    </row>
    <row r="27" spans="1:22" ht="15">
      <c r="A27" s="12" t="s">
        <v>135</v>
      </c>
      <c r="B27" s="32">
        <f>VLOOKUP(A27,'[3]Sheet1'!$A$416:$AE$466,2,FALSE)</f>
        <v>475</v>
      </c>
      <c r="C27" s="17">
        <f>VLOOKUP(A27,'[3]Sheet1'!$A$416:$AE$466,3,FALSE)/100</f>
        <v>0.02425201674665577</v>
      </c>
      <c r="D27" s="32">
        <f>VLOOKUP(A27,'[3]Sheet1'!$A$416:$AE$466,4,FALSE)</f>
        <v>302</v>
      </c>
      <c r="E27" s="17">
        <f>VLOOKUP(A27,'[3]Sheet1'!$A$416:$AE$466,5,FALSE)/100</f>
        <v>0.01768460502430169</v>
      </c>
      <c r="F27" s="32">
        <f>VLOOKUP(A27,'[3]Sheet1'!$A$416:$AE$466,6,FALSE)</f>
        <v>54</v>
      </c>
      <c r="G27" s="17">
        <f>VLOOKUP(A27,'[3]Sheet1'!$A$416:$AE$466,7,FALSE)/100</f>
        <v>0.018286488316965797</v>
      </c>
      <c r="H27" s="48">
        <f>VLOOKUP(A27,'[3]Sheet1'!$A$416:$AE$466,8,FALSE)</f>
        <v>0</v>
      </c>
      <c r="I27" s="32">
        <f>VLOOKUP(A27,'[3]Sheet1'!$A$416:$AE$466,10,FALSE)</f>
        <v>831</v>
      </c>
      <c r="J27" s="17">
        <f>VLOOKUP(A27,'[3]Sheet1'!$A$416:$AE$466,11,FALSE)/100</f>
        <v>0.020974784825462535</v>
      </c>
      <c r="K27" s="32">
        <f>VLOOKUP(A27,'[3]Sheet1'!$A$416:$AE$466,12,FALSE)</f>
        <v>948</v>
      </c>
      <c r="L27" s="17">
        <f>VLOOKUP(A27,'[3]Sheet1'!$A$416:$AE$466,13,FALSE)/100</f>
        <v>0.028891868828477385</v>
      </c>
      <c r="M27" s="32">
        <f>VLOOKUP(A27,'[3]Sheet1'!$A$416:$AE$466,14,FALSE)</f>
        <v>915</v>
      </c>
      <c r="N27" s="17">
        <f>VLOOKUP(A27,'[3]Sheet1'!$A$416:$AE$466,15,FALSE)/100</f>
        <v>0.02200206795392791</v>
      </c>
      <c r="O27" s="32">
        <f>VLOOKUP(A27,'[3]Sheet1'!$A$416:$AE$466,16,FALSE)</f>
        <v>157</v>
      </c>
      <c r="P27" s="17">
        <f>VLOOKUP(A27,'[3]Sheet1'!$A$416:$AE$466,17,FALSE)/100</f>
        <v>0.0181712962962963</v>
      </c>
      <c r="Q27" s="32">
        <f>VLOOKUP(A27,'[3]Sheet1'!$A$416:$AE$466,18,FALSE)</f>
        <v>1</v>
      </c>
      <c r="R27" s="17">
        <f>VLOOKUP(A27,'[3]Sheet1'!$A$416:$AE$466,19,FALSE)/100</f>
        <v>0.01282051282051282</v>
      </c>
      <c r="S27" s="32">
        <f>VLOOKUP(A27,'[3]Sheet1'!$A$416:$AE$466,20,FALSE)</f>
        <v>2021</v>
      </c>
      <c r="T27" s="17">
        <f>VLOOKUP(A27,'[3]Sheet1'!$A$416:$AE$466,21,FALSE)/100</f>
        <v>0.024315414601280137</v>
      </c>
      <c r="U27" s="32">
        <f>VLOOKUP(A27,'[3]Sheet1'!$A$416:$AE$466,22,FALSE)</f>
        <v>2852</v>
      </c>
      <c r="V27" s="17">
        <f>VLOOKUP(A27,'[3]Sheet1'!$A$416:$AE$466,23,FALSE)/100</f>
        <v>0.023237055444657193</v>
      </c>
    </row>
    <row r="28" spans="1:22" ht="15">
      <c r="A28" s="12" t="s">
        <v>136</v>
      </c>
      <c r="B28" s="32">
        <f>VLOOKUP(A28,'[3]Sheet1'!$A$416:$AE$466,2,FALSE)</f>
        <v>212</v>
      </c>
      <c r="C28" s="17">
        <f>VLOOKUP(A28,'[3]Sheet1'!$A$416:$AE$466,3,FALSE)/100</f>
        <v>0.010824058000612681</v>
      </c>
      <c r="D28" s="32">
        <f>VLOOKUP(A28,'[3]Sheet1'!$A$416:$AE$466,4,FALSE)</f>
        <v>220</v>
      </c>
      <c r="E28" s="17">
        <f>VLOOKUP(A28,'[3]Sheet1'!$A$416:$AE$466,5,FALSE)/100</f>
        <v>0.012882824852140304</v>
      </c>
      <c r="F28" s="32">
        <f>VLOOKUP(A28,'[3]Sheet1'!$A$416:$AE$466,6,FALSE)</f>
        <v>25</v>
      </c>
      <c r="G28" s="17">
        <f>VLOOKUP(A28,'[3]Sheet1'!$A$416:$AE$466,7,FALSE)/100</f>
        <v>0.008465966813410091</v>
      </c>
      <c r="H28" s="48">
        <f>VLOOKUP(A28,'[3]Sheet1'!$A$416:$AE$466,8,FALSE)</f>
        <v>0</v>
      </c>
      <c r="I28" s="32">
        <f>VLOOKUP(A28,'[3]Sheet1'!$A$416:$AE$466,10,FALSE)</f>
        <v>457</v>
      </c>
      <c r="J28" s="17">
        <f>VLOOKUP(A28,'[3]Sheet1'!$A$416:$AE$466,11,FALSE)/100</f>
        <v>0.011534869633256773</v>
      </c>
      <c r="K28" s="32">
        <f>VLOOKUP(A28,'[3]Sheet1'!$A$416:$AE$466,12,FALSE)</f>
        <v>559</v>
      </c>
      <c r="L28" s="17">
        <f>VLOOKUP(A28,'[3]Sheet1'!$A$416:$AE$466,13,FALSE)/100</f>
        <v>0.017036450079239304</v>
      </c>
      <c r="M28" s="32">
        <f>VLOOKUP(A28,'[3]Sheet1'!$A$416:$AE$466,14,FALSE)</f>
        <v>691</v>
      </c>
      <c r="N28" s="17">
        <f>VLOOKUP(A28,'[3]Sheet1'!$A$416:$AE$466,15,FALSE)/100</f>
        <v>0.01661576935099911</v>
      </c>
      <c r="O28" s="32">
        <f>VLOOKUP(A28,'[3]Sheet1'!$A$416:$AE$466,16,FALSE)</f>
        <v>124</v>
      </c>
      <c r="P28" s="17">
        <f>VLOOKUP(A28,'[3]Sheet1'!$A$416:$AE$466,17,FALSE)/100</f>
        <v>0.014351851851851852</v>
      </c>
      <c r="Q28" s="32">
        <f>VLOOKUP(A28,'[3]Sheet1'!$A$416:$AE$466,18,FALSE)</f>
        <v>0</v>
      </c>
      <c r="R28" s="17">
        <f>VLOOKUP(A28,'[3]Sheet1'!$A$416:$AE$466,19,FALSE)/100</f>
        <v>0</v>
      </c>
      <c r="S28" s="32">
        <f>VLOOKUP(A28,'[3]Sheet1'!$A$416:$AE$466,20,FALSE)</f>
        <v>1374</v>
      </c>
      <c r="T28" s="17">
        <f>VLOOKUP(A28,'[3]Sheet1'!$A$416:$AE$466,21,FALSE)/100</f>
        <v>0.016531113143077144</v>
      </c>
      <c r="U28" s="32">
        <f>VLOOKUP(A28,'[3]Sheet1'!$A$416:$AE$466,22,FALSE)</f>
        <v>1831</v>
      </c>
      <c r="V28" s="17">
        <f>VLOOKUP(A28,'[3]Sheet1'!$A$416:$AE$466,23,FALSE)/100</f>
        <v>0.014918319957632297</v>
      </c>
    </row>
    <row r="29" spans="1:22" ht="15">
      <c r="A29" s="12" t="s">
        <v>137</v>
      </c>
      <c r="B29" s="32">
        <f>VLOOKUP(A29,'[3]Sheet1'!$A$416:$AE$466,2,FALSE)</f>
        <v>134</v>
      </c>
      <c r="C29" s="17">
        <f>VLOOKUP(A29,'[3]Sheet1'!$A$416:$AE$466,3,FALSE)/100</f>
        <v>0.006841621566424998</v>
      </c>
      <c r="D29" s="32">
        <f>VLOOKUP(A29,'[3]Sheet1'!$A$416:$AE$466,4,FALSE)</f>
        <v>119</v>
      </c>
      <c r="E29" s="17">
        <f>VLOOKUP(A29,'[3]Sheet1'!$A$416:$AE$466,5,FALSE)/100</f>
        <v>0.006968437079112256</v>
      </c>
      <c r="F29" s="32">
        <f>VLOOKUP(A29,'[3]Sheet1'!$A$416:$AE$466,6,FALSE)</f>
        <v>12</v>
      </c>
      <c r="G29" s="17">
        <f>VLOOKUP(A29,'[3]Sheet1'!$A$416:$AE$466,7,FALSE)/100</f>
        <v>0.004063664070436844</v>
      </c>
      <c r="H29" s="48">
        <f>VLOOKUP(A29,'[3]Sheet1'!$A$416:$AE$466,8,FALSE)</f>
        <v>0</v>
      </c>
      <c r="I29" s="32">
        <f>VLOOKUP(A29,'[3]Sheet1'!$A$416:$AE$466,10,FALSE)</f>
        <v>265</v>
      </c>
      <c r="J29" s="17">
        <f>VLOOKUP(A29,'[3]Sheet1'!$A$416:$AE$466,11,FALSE)/100</f>
        <v>0.006688709962391782</v>
      </c>
      <c r="K29" s="32">
        <f>VLOOKUP(A29,'[3]Sheet1'!$A$416:$AE$466,12,FALSE)</f>
        <v>225</v>
      </c>
      <c r="L29" s="17">
        <f>VLOOKUP(A29,'[3]Sheet1'!$A$416:$AE$466,13,FALSE)/100</f>
        <v>0.0068572473485310256</v>
      </c>
      <c r="M29" s="32">
        <f>VLOOKUP(A29,'[3]Sheet1'!$A$416:$AE$466,14,FALSE)</f>
        <v>260</v>
      </c>
      <c r="N29" s="17">
        <f>VLOOKUP(A29,'[3]Sheet1'!$A$416:$AE$466,15,FALSE)/100</f>
        <v>0.006251953735542357</v>
      </c>
      <c r="O29" s="32">
        <f>VLOOKUP(A29,'[3]Sheet1'!$A$416:$AE$466,16,FALSE)</f>
        <v>40</v>
      </c>
      <c r="P29" s="17">
        <f>VLOOKUP(A29,'[3]Sheet1'!$A$416:$AE$466,17,FALSE)/100</f>
        <v>0.004629629629629629</v>
      </c>
      <c r="Q29" s="32">
        <f>VLOOKUP(A29,'[3]Sheet1'!$A$416:$AE$466,18,FALSE)</f>
        <v>2</v>
      </c>
      <c r="R29" s="17">
        <f>VLOOKUP(A29,'[3]Sheet1'!$A$416:$AE$466,19,FALSE)/100</f>
        <v>0.02564102564102564</v>
      </c>
      <c r="S29" s="32">
        <f>VLOOKUP(A29,'[3]Sheet1'!$A$416:$AE$466,20,FALSE)</f>
        <v>527</v>
      </c>
      <c r="T29" s="17">
        <f>VLOOKUP(A29,'[3]Sheet1'!$A$416:$AE$466,21,FALSE)/100</f>
        <v>0.006340536118196256</v>
      </c>
      <c r="U29" s="32">
        <f>VLOOKUP(A29,'[3]Sheet1'!$A$416:$AE$466,22,FALSE)</f>
        <v>792</v>
      </c>
      <c r="V29" s="17">
        <f>VLOOKUP(A29,'[3]Sheet1'!$A$416:$AE$466,23,FALSE)/100</f>
        <v>0.006452927037927242</v>
      </c>
    </row>
    <row r="30" spans="1:22" ht="15">
      <c r="A30" s="12" t="s">
        <v>138</v>
      </c>
      <c r="B30" s="32">
        <f>VLOOKUP(A30,'[3]Sheet1'!$A$416:$AE$466,2,FALSE)</f>
        <v>457</v>
      </c>
      <c r="C30" s="17">
        <f>VLOOKUP(A30,'[3]Sheet1'!$A$416:$AE$466,3,FALSE)/100</f>
        <v>0.023332992954150925</v>
      </c>
      <c r="D30" s="32">
        <f>VLOOKUP(A30,'[3]Sheet1'!$A$416:$AE$466,4,FALSE)</f>
        <v>452</v>
      </c>
      <c r="E30" s="17">
        <f>VLOOKUP(A30,'[3]Sheet1'!$A$416:$AE$466,5,FALSE)/100</f>
        <v>0.026468349241670085</v>
      </c>
      <c r="F30" s="32">
        <f>VLOOKUP(A30,'[3]Sheet1'!$A$416:$AE$466,6,FALSE)</f>
        <v>91</v>
      </c>
      <c r="G30" s="17">
        <f>VLOOKUP(A30,'[3]Sheet1'!$A$416:$AE$466,7,FALSE)/100</f>
        <v>0.030816119200812734</v>
      </c>
      <c r="H30" s="48">
        <f>VLOOKUP(A30,'[3]Sheet1'!$A$416:$AE$466,8,FALSE)</f>
        <v>0</v>
      </c>
      <c r="I30" s="32">
        <f>VLOOKUP(A30,'[3]Sheet1'!$A$416:$AE$466,10,FALSE)</f>
        <v>1000</v>
      </c>
      <c r="J30" s="17">
        <f>VLOOKUP(A30,'[3]Sheet1'!$A$416:$AE$466,11,FALSE)/100</f>
        <v>0.025240414952421818</v>
      </c>
      <c r="K30" s="32">
        <f>VLOOKUP(A30,'[3]Sheet1'!$A$416:$AE$466,12,FALSE)</f>
        <v>915</v>
      </c>
      <c r="L30" s="17">
        <f>VLOOKUP(A30,'[3]Sheet1'!$A$416:$AE$466,13,FALSE)/100</f>
        <v>0.027886139217359506</v>
      </c>
      <c r="M30" s="32">
        <f>VLOOKUP(A30,'[3]Sheet1'!$A$416:$AE$466,14,FALSE)</f>
        <v>1180</v>
      </c>
      <c r="N30" s="17">
        <f>VLOOKUP(A30,'[3]Sheet1'!$A$416:$AE$466,15,FALSE)/100</f>
        <v>0.028374251568999927</v>
      </c>
      <c r="O30" s="32">
        <f>VLOOKUP(A30,'[3]Sheet1'!$A$416:$AE$466,16,FALSE)</f>
        <v>261</v>
      </c>
      <c r="P30" s="17">
        <f>VLOOKUP(A30,'[3]Sheet1'!$A$416:$AE$466,17,FALSE)/100</f>
        <v>0.03020833333333334</v>
      </c>
      <c r="Q30" s="32">
        <f>VLOOKUP(A30,'[3]Sheet1'!$A$416:$AE$466,18,FALSE)</f>
        <v>1</v>
      </c>
      <c r="R30" s="17">
        <f>VLOOKUP(A30,'[3]Sheet1'!$A$416:$AE$466,19,FALSE)/100</f>
        <v>0.01282051282051282</v>
      </c>
      <c r="S30" s="32">
        <f>VLOOKUP(A30,'[3]Sheet1'!$A$416:$AE$466,20,FALSE)</f>
        <v>2357</v>
      </c>
      <c r="T30" s="17">
        <f>VLOOKUP(A30,'[3]Sheet1'!$A$416:$AE$466,21,FALSE)/100</f>
        <v>0.028357957553299</v>
      </c>
      <c r="U30" s="32">
        <f>VLOOKUP(A30,'[3]Sheet1'!$A$416:$AE$466,22,FALSE)</f>
        <v>3357</v>
      </c>
      <c r="V30" s="17">
        <f>VLOOKUP(A30,'[3]Sheet1'!$A$416:$AE$466,23,FALSE)/100</f>
        <v>0.027351611194850693</v>
      </c>
    </row>
    <row r="31" spans="1:22" ht="15">
      <c r="A31" s="12" t="s">
        <v>139</v>
      </c>
      <c r="B31" s="32">
        <f>VLOOKUP(A31,'[3]Sheet1'!$A$416:$AE$466,2,FALSE)</f>
        <v>112</v>
      </c>
      <c r="C31" s="17">
        <f>VLOOKUP(A31,'[3]Sheet1'!$A$416:$AE$466,3,FALSE)/100</f>
        <v>0.005718370264474625</v>
      </c>
      <c r="D31" s="32">
        <f>VLOOKUP(A31,'[3]Sheet1'!$A$416:$AE$466,4,FALSE)</f>
        <v>112</v>
      </c>
      <c r="E31" s="17">
        <f>VLOOKUP(A31,'[3]Sheet1'!$A$416:$AE$466,5,FALSE)/100</f>
        <v>0.006558529015635065</v>
      </c>
      <c r="F31" s="32">
        <f>VLOOKUP(A31,'[3]Sheet1'!$A$416:$AE$466,6,FALSE)</f>
        <v>21</v>
      </c>
      <c r="G31" s="17">
        <f>VLOOKUP(A31,'[3]Sheet1'!$A$416:$AE$466,7,FALSE)/100</f>
        <v>0.007111412123264477</v>
      </c>
      <c r="H31" s="48">
        <f>VLOOKUP(A31,'[3]Sheet1'!$A$416:$AE$466,8,FALSE)</f>
        <v>0</v>
      </c>
      <c r="I31" s="32">
        <f>VLOOKUP(A31,'[3]Sheet1'!$A$416:$AE$466,10,FALSE)</f>
        <v>245</v>
      </c>
      <c r="J31" s="17">
        <f>VLOOKUP(A31,'[3]Sheet1'!$A$416:$AE$466,11,FALSE)/100</f>
        <v>0.006183901663343345</v>
      </c>
      <c r="K31" s="32">
        <f>VLOOKUP(A31,'[3]Sheet1'!$A$416:$AE$466,12,FALSE)</f>
        <v>204</v>
      </c>
      <c r="L31" s="17">
        <f>VLOOKUP(A31,'[3]Sheet1'!$A$416:$AE$466,13,FALSE)/100</f>
        <v>0.006217237596001462</v>
      </c>
      <c r="M31" s="32">
        <f>VLOOKUP(A31,'[3]Sheet1'!$A$416:$AE$466,14,FALSE)</f>
        <v>328</v>
      </c>
      <c r="N31" s="17">
        <f>VLOOKUP(A31,'[3]Sheet1'!$A$416:$AE$466,15,FALSE)/100</f>
        <v>0.007887080097145742</v>
      </c>
      <c r="O31" s="32">
        <f>VLOOKUP(A31,'[3]Sheet1'!$A$416:$AE$466,16,FALSE)</f>
        <v>68</v>
      </c>
      <c r="P31" s="17">
        <f>VLOOKUP(A31,'[3]Sheet1'!$A$416:$AE$466,17,FALSE)/100</f>
        <v>0.00787037037037037</v>
      </c>
      <c r="Q31" s="32">
        <f>VLOOKUP(A31,'[3]Sheet1'!$A$416:$AE$466,18,FALSE)</f>
        <v>0</v>
      </c>
      <c r="R31" s="17">
        <f>VLOOKUP(A31,'[3]Sheet1'!$A$416:$AE$466,19,FALSE)/100</f>
        <v>0</v>
      </c>
      <c r="S31" s="32">
        <f>VLOOKUP(A31,'[3]Sheet1'!$A$416:$AE$466,20,FALSE)</f>
        <v>600</v>
      </c>
      <c r="T31" s="17">
        <f>VLOOKUP(A31,'[3]Sheet1'!$A$416:$AE$466,21,FALSE)/100</f>
        <v>0.007218826700033687</v>
      </c>
      <c r="U31" s="32">
        <f>VLOOKUP(A31,'[3]Sheet1'!$A$416:$AE$466,22,FALSE)</f>
        <v>845</v>
      </c>
      <c r="V31" s="17">
        <f>VLOOKUP(A31,'[3]Sheet1'!$A$416:$AE$466,23,FALSE)/100</f>
        <v>0.006884751700818838</v>
      </c>
    </row>
    <row r="32" spans="1:22" ht="15">
      <c r="A32" s="12" t="s">
        <v>140</v>
      </c>
      <c r="B32" s="32">
        <f>VLOOKUP(A32,'[3]Sheet1'!$A$416:$AE$466,2,FALSE)</f>
        <v>559</v>
      </c>
      <c r="C32" s="17">
        <f>VLOOKUP(A32,'[3]Sheet1'!$A$416:$AE$466,3,FALSE)/100</f>
        <v>0.028540794445011744</v>
      </c>
      <c r="D32" s="32">
        <f>VLOOKUP(A32,'[3]Sheet1'!$A$416:$AE$466,4,FALSE)</f>
        <v>530</v>
      </c>
      <c r="E32" s="17">
        <f>VLOOKUP(A32,'[3]Sheet1'!$A$416:$AE$466,5,FALSE)/100</f>
        <v>0.031035896234701644</v>
      </c>
      <c r="F32" s="32">
        <f>VLOOKUP(A32,'[3]Sheet1'!$A$416:$AE$466,6,FALSE)</f>
        <v>107</v>
      </c>
      <c r="G32" s="17">
        <f>VLOOKUP(A32,'[3]Sheet1'!$A$416:$AE$466,7,FALSE)/100</f>
        <v>0.03623433796139519</v>
      </c>
      <c r="H32" s="48">
        <f>VLOOKUP(A32,'[3]Sheet1'!$A$416:$AE$466,8,FALSE)</f>
        <v>0</v>
      </c>
      <c r="I32" s="32">
        <f>VLOOKUP(A32,'[3]Sheet1'!$A$416:$AE$466,10,FALSE)</f>
        <v>1196</v>
      </c>
      <c r="J32" s="17">
        <f>VLOOKUP(A32,'[3]Sheet1'!$A$416:$AE$466,11,FALSE)/100</f>
        <v>0.030187536283096495</v>
      </c>
      <c r="K32" s="32">
        <f>VLOOKUP(A32,'[3]Sheet1'!$A$416:$AE$466,12,FALSE)</f>
        <v>900</v>
      </c>
      <c r="L32" s="17">
        <f>VLOOKUP(A32,'[3]Sheet1'!$A$416:$AE$466,13,FALSE)/100</f>
        <v>0.027428989394124102</v>
      </c>
      <c r="M32" s="32">
        <f>VLOOKUP(A32,'[3]Sheet1'!$A$416:$AE$466,14,FALSE)</f>
        <v>1418</v>
      </c>
      <c r="N32" s="17">
        <f>VLOOKUP(A32,'[3]Sheet1'!$A$416:$AE$466,15,FALSE)/100</f>
        <v>0.03409719383461178</v>
      </c>
      <c r="O32" s="32">
        <f>VLOOKUP(A32,'[3]Sheet1'!$A$416:$AE$466,16,FALSE)</f>
        <v>329</v>
      </c>
      <c r="P32" s="17">
        <f>VLOOKUP(A32,'[3]Sheet1'!$A$416:$AE$466,17,FALSE)/100</f>
        <v>0.038078703703703705</v>
      </c>
      <c r="Q32" s="32">
        <f>VLOOKUP(A32,'[3]Sheet1'!$A$416:$AE$466,18,FALSE)</f>
        <v>3</v>
      </c>
      <c r="R32" s="17">
        <f>VLOOKUP(A32,'[3]Sheet1'!$A$416:$AE$466,19,FALSE)/100</f>
        <v>0.038461538461538464</v>
      </c>
      <c r="S32" s="32">
        <f>VLOOKUP(A32,'[3]Sheet1'!$A$416:$AE$466,20,FALSE)</f>
        <v>2650</v>
      </c>
      <c r="T32" s="17">
        <f>VLOOKUP(A32,'[3]Sheet1'!$A$416:$AE$466,21,FALSE)/100</f>
        <v>0.03188315125848212</v>
      </c>
      <c r="U32" s="32">
        <f>VLOOKUP(A32,'[3]Sheet1'!$A$416:$AE$466,22,FALSE)</f>
        <v>3846</v>
      </c>
      <c r="V32" s="17">
        <f>VLOOKUP(A32,'[3]Sheet1'!$A$416:$AE$466,23,FALSE)/100</f>
        <v>0.03133580478266184</v>
      </c>
    </row>
    <row r="33" spans="1:22" ht="15">
      <c r="A33" s="12" t="s">
        <v>141</v>
      </c>
      <c r="B33" s="32">
        <f>VLOOKUP(A33,'[3]Sheet1'!$A$416:$AE$466,2,FALSE)</f>
        <v>321</v>
      </c>
      <c r="C33" s="17">
        <f>VLOOKUP(A33,'[3]Sheet1'!$A$416:$AE$466,3,FALSE)/100</f>
        <v>0.016389257633003168</v>
      </c>
      <c r="D33" s="32">
        <f>VLOOKUP(A33,'[3]Sheet1'!$A$416:$AE$466,4,FALSE)</f>
        <v>300</v>
      </c>
      <c r="E33" s="17">
        <f>VLOOKUP(A33,'[3]Sheet1'!$A$416:$AE$466,5,FALSE)/100</f>
        <v>0.01756748843473678</v>
      </c>
      <c r="F33" s="32">
        <f>VLOOKUP(A33,'[3]Sheet1'!$A$416:$AE$466,6,FALSE)</f>
        <v>61</v>
      </c>
      <c r="G33" s="17">
        <f>VLOOKUP(A33,'[3]Sheet1'!$A$416:$AE$466,7,FALSE)/100</f>
        <v>0.020656959024720624</v>
      </c>
      <c r="H33" s="48">
        <f>VLOOKUP(A33,'[3]Sheet1'!$A$416:$AE$466,8,FALSE)</f>
        <v>0</v>
      </c>
      <c r="I33" s="32">
        <f>VLOOKUP(A33,'[3]Sheet1'!$A$416:$AE$466,10,FALSE)</f>
        <v>682</v>
      </c>
      <c r="J33" s="17">
        <f>VLOOKUP(A33,'[3]Sheet1'!$A$416:$AE$466,11,FALSE)/100</f>
        <v>0.017213962997551676</v>
      </c>
      <c r="K33" s="32">
        <f>VLOOKUP(A33,'[3]Sheet1'!$A$416:$AE$466,12,FALSE)</f>
        <v>417</v>
      </c>
      <c r="L33" s="17">
        <f>VLOOKUP(A33,'[3]Sheet1'!$A$416:$AE$466,13,FALSE)/100</f>
        <v>0.012708765085944167</v>
      </c>
      <c r="M33" s="32">
        <f>VLOOKUP(A33,'[3]Sheet1'!$A$416:$AE$466,14,FALSE)</f>
        <v>577</v>
      </c>
      <c r="N33" s="17">
        <f>VLOOKUP(A33,'[3]Sheet1'!$A$416:$AE$466,15,FALSE)/100</f>
        <v>0.013874528097722848</v>
      </c>
      <c r="O33" s="32">
        <f>VLOOKUP(A33,'[3]Sheet1'!$A$416:$AE$466,16,FALSE)</f>
        <v>142</v>
      </c>
      <c r="P33" s="17">
        <f>VLOOKUP(A33,'[3]Sheet1'!$A$416:$AE$466,17,FALSE)/100</f>
        <v>0.016435185185185185</v>
      </c>
      <c r="Q33" s="32">
        <f>VLOOKUP(A33,'[3]Sheet1'!$A$416:$AE$466,18,FALSE)</f>
        <v>5</v>
      </c>
      <c r="R33" s="17">
        <f>VLOOKUP(A33,'[3]Sheet1'!$A$416:$AE$466,19,FALSE)/100</f>
        <v>0.0641025641025641</v>
      </c>
      <c r="S33" s="32">
        <f>VLOOKUP(A33,'[3]Sheet1'!$A$416:$AE$466,20,FALSE)</f>
        <v>1141</v>
      </c>
      <c r="T33" s="17">
        <f>VLOOKUP(A33,'[3]Sheet1'!$A$416:$AE$466,21,FALSE)/100</f>
        <v>0.013727802107897395</v>
      </c>
      <c r="U33" s="32">
        <f>VLOOKUP(A33,'[3]Sheet1'!$A$416:$AE$466,22,FALSE)</f>
        <v>1823</v>
      </c>
      <c r="V33" s="17">
        <f>VLOOKUP(A33,'[3]Sheet1'!$A$416:$AE$466,23,FALSE)/100</f>
        <v>0.014853138876441114</v>
      </c>
    </row>
    <row r="34" spans="1:22" ht="15">
      <c r="A34" s="12" t="s">
        <v>142</v>
      </c>
      <c r="B34" s="32">
        <f>VLOOKUP(A34,'[3]Sheet1'!$A$416:$AE$466,2,FALSE)</f>
        <v>139</v>
      </c>
      <c r="C34" s="17">
        <f>VLOOKUP(A34,'[3]Sheet1'!$A$416:$AE$466,3,FALSE)/100</f>
        <v>0.007096905953231899</v>
      </c>
      <c r="D34" s="32">
        <f>VLOOKUP(A34,'[3]Sheet1'!$A$416:$AE$466,4,FALSE)</f>
        <v>175</v>
      </c>
      <c r="E34" s="17">
        <f>VLOOKUP(A34,'[3]Sheet1'!$A$416:$AE$466,5,FALSE)/100</f>
        <v>0.01024770158692979</v>
      </c>
      <c r="F34" s="32">
        <f>VLOOKUP(A34,'[3]Sheet1'!$A$416:$AE$466,6,FALSE)</f>
        <v>14</v>
      </c>
      <c r="G34" s="17">
        <f>VLOOKUP(A34,'[3]Sheet1'!$A$416:$AE$466,7,FALSE)/100</f>
        <v>0.004740941415509651</v>
      </c>
      <c r="H34" s="48">
        <f>VLOOKUP(A34,'[3]Sheet1'!$A$416:$AE$466,8,FALSE)</f>
        <v>0</v>
      </c>
      <c r="I34" s="32">
        <f>VLOOKUP(A34,'[3]Sheet1'!$A$416:$AE$466,10,FALSE)</f>
        <v>328</v>
      </c>
      <c r="J34" s="17">
        <f>VLOOKUP(A34,'[3]Sheet1'!$A$416:$AE$466,11,FALSE)/100</f>
        <v>0.008278856104394357</v>
      </c>
      <c r="K34" s="32">
        <f>VLOOKUP(A34,'[3]Sheet1'!$A$416:$AE$466,12,FALSE)</f>
        <v>302</v>
      </c>
      <c r="L34" s="17">
        <f>VLOOKUP(A34,'[3]Sheet1'!$A$416:$AE$466,13,FALSE)/100</f>
        <v>0.009203949774472754</v>
      </c>
      <c r="M34" s="32">
        <f>VLOOKUP(A34,'[3]Sheet1'!$A$416:$AE$466,14,FALSE)</f>
        <v>599</v>
      </c>
      <c r="N34" s="17">
        <f>VLOOKUP(A34,'[3]Sheet1'!$A$416:$AE$466,15,FALSE)/100</f>
        <v>0.014403539567653355</v>
      </c>
      <c r="O34" s="32">
        <f>VLOOKUP(A34,'[3]Sheet1'!$A$416:$AE$466,16,FALSE)</f>
        <v>74</v>
      </c>
      <c r="P34" s="17">
        <f>VLOOKUP(A34,'[3]Sheet1'!$A$416:$AE$466,17,FALSE)/100</f>
        <v>0.008564814814814815</v>
      </c>
      <c r="Q34" s="32">
        <f>VLOOKUP(A34,'[3]Sheet1'!$A$416:$AE$466,18,FALSE)</f>
        <v>0</v>
      </c>
      <c r="R34" s="17">
        <f>VLOOKUP(A34,'[3]Sheet1'!$A$416:$AE$466,19,FALSE)/100</f>
        <v>0</v>
      </c>
      <c r="S34" s="32">
        <f>VLOOKUP(A34,'[3]Sheet1'!$A$416:$AE$466,20,FALSE)</f>
        <v>975</v>
      </c>
      <c r="T34" s="17">
        <f>VLOOKUP(A34,'[3]Sheet1'!$A$416:$AE$466,21,FALSE)/100</f>
        <v>0.011730593387554743</v>
      </c>
      <c r="U34" s="32">
        <f>VLOOKUP(A34,'[3]Sheet1'!$A$416:$AE$466,22,FALSE)</f>
        <v>1303</v>
      </c>
      <c r="V34" s="17">
        <f>VLOOKUP(A34,'[3]Sheet1'!$A$416:$AE$466,23,FALSE)/100</f>
        <v>0.010616368599014136</v>
      </c>
    </row>
    <row r="35" spans="1:22" ht="15">
      <c r="A35" s="12" t="s">
        <v>143</v>
      </c>
      <c r="B35" s="32">
        <f>VLOOKUP(A35,'[3]Sheet1'!$A$416:$AE$466,2,FALSE)</f>
        <v>326</v>
      </c>
      <c r="C35" s="17">
        <f>VLOOKUP(A35,'[3]Sheet1'!$A$416:$AE$466,3,FALSE)/100</f>
        <v>0.01664454201981007</v>
      </c>
      <c r="D35" s="32">
        <f>VLOOKUP(A35,'[3]Sheet1'!$A$416:$AE$466,4,FALSE)</f>
        <v>216</v>
      </c>
      <c r="E35" s="17">
        <f>VLOOKUP(A35,'[3]Sheet1'!$A$416:$AE$466,5,FALSE)/100</f>
        <v>0.012648591673010481</v>
      </c>
      <c r="F35" s="32">
        <f>VLOOKUP(A35,'[3]Sheet1'!$A$416:$AE$466,6,FALSE)</f>
        <v>49</v>
      </c>
      <c r="G35" s="17">
        <f>VLOOKUP(A35,'[3]Sheet1'!$A$416:$AE$466,7,FALSE)/100</f>
        <v>0.01659329495428378</v>
      </c>
      <c r="H35" s="48">
        <f>VLOOKUP(A35,'[3]Sheet1'!$A$416:$AE$466,8,FALSE)</f>
        <v>0</v>
      </c>
      <c r="I35" s="32">
        <f>VLOOKUP(A35,'[3]Sheet1'!$A$416:$AE$466,10,FALSE)</f>
        <v>591</v>
      </c>
      <c r="J35" s="17">
        <f>VLOOKUP(A35,'[3]Sheet1'!$A$416:$AE$466,11,FALSE)/100</f>
        <v>0.014917085236881294</v>
      </c>
      <c r="K35" s="32">
        <f>VLOOKUP(A35,'[3]Sheet1'!$A$416:$AE$466,12,FALSE)</f>
        <v>365</v>
      </c>
      <c r="L35" s="17">
        <f>VLOOKUP(A35,'[3]Sheet1'!$A$416:$AE$466,13,FALSE)/100</f>
        <v>0.011123979032061441</v>
      </c>
      <c r="M35" s="32">
        <f>VLOOKUP(A35,'[3]Sheet1'!$A$416:$AE$466,14,FALSE)</f>
        <v>484</v>
      </c>
      <c r="N35" s="17">
        <f>VLOOKUP(A35,'[3]Sheet1'!$A$416:$AE$466,15,FALSE)/100</f>
        <v>0.011638252338471157</v>
      </c>
      <c r="O35" s="32">
        <f>VLOOKUP(A35,'[3]Sheet1'!$A$416:$AE$466,16,FALSE)</f>
        <v>122</v>
      </c>
      <c r="P35" s="17">
        <f>VLOOKUP(A35,'[3]Sheet1'!$A$416:$AE$466,17,FALSE)/100</f>
        <v>0.01412037037037037</v>
      </c>
      <c r="Q35" s="32">
        <f>VLOOKUP(A35,'[3]Sheet1'!$A$416:$AE$466,18,FALSE)</f>
        <v>1</v>
      </c>
      <c r="R35" s="17">
        <f>VLOOKUP(A35,'[3]Sheet1'!$A$416:$AE$466,19,FALSE)/100</f>
        <v>0.01282051282051282</v>
      </c>
      <c r="S35" s="32">
        <f>VLOOKUP(A35,'[3]Sheet1'!$A$416:$AE$466,20,FALSE)</f>
        <v>972</v>
      </c>
      <c r="T35" s="17">
        <f>VLOOKUP(A35,'[3]Sheet1'!$A$416:$AE$466,21,FALSE)/100</f>
        <v>0.011694499254054575</v>
      </c>
      <c r="U35" s="32">
        <f>VLOOKUP(A35,'[3]Sheet1'!$A$416:$AE$466,22,FALSE)</f>
        <v>1563</v>
      </c>
      <c r="V35" s="17">
        <f>VLOOKUP(A35,'[3]Sheet1'!$A$416:$AE$466,23,FALSE)/100</f>
        <v>0.012734753737727623</v>
      </c>
    </row>
    <row r="36" spans="1:22" ht="15">
      <c r="A36" s="12" t="s">
        <v>144</v>
      </c>
      <c r="B36" s="32">
        <f>VLOOKUP(A36,'[3]Sheet1'!$A$416:$AE$466,2,FALSE)</f>
        <v>101</v>
      </c>
      <c r="C36" s="17">
        <f>VLOOKUP(A36,'[3]Sheet1'!$A$416:$AE$466,3,FALSE)/100</f>
        <v>0.005156744613499439</v>
      </c>
      <c r="D36" s="32">
        <f>VLOOKUP(A36,'[3]Sheet1'!$A$416:$AE$466,4,FALSE)</f>
        <v>154</v>
      </c>
      <c r="E36" s="17">
        <f>VLOOKUP(A36,'[3]Sheet1'!$A$416:$AE$466,5,FALSE)/100</f>
        <v>0.009017977396498214</v>
      </c>
      <c r="F36" s="32">
        <f>VLOOKUP(A36,'[3]Sheet1'!$A$416:$AE$466,6,FALSE)</f>
        <v>40</v>
      </c>
      <c r="G36" s="17">
        <f>VLOOKUP(A36,'[3]Sheet1'!$A$416:$AE$466,7,FALSE)/100</f>
        <v>0.013545546901456146</v>
      </c>
      <c r="H36" s="48">
        <f>VLOOKUP(A36,'[3]Sheet1'!$A$416:$AE$466,8,FALSE)</f>
        <v>1</v>
      </c>
      <c r="I36" s="32">
        <f>VLOOKUP(A36,'[3]Sheet1'!$A$416:$AE$466,10,FALSE)</f>
        <v>296</v>
      </c>
      <c r="J36" s="17">
        <f>VLOOKUP(A36,'[3]Sheet1'!$A$416:$AE$466,11,FALSE)/100</f>
        <v>0.007471162825916857</v>
      </c>
      <c r="K36" s="32">
        <f>VLOOKUP(A36,'[3]Sheet1'!$A$416:$AE$466,12,FALSE)</f>
        <v>209</v>
      </c>
      <c r="L36" s="17">
        <f>VLOOKUP(A36,'[3]Sheet1'!$A$416:$AE$466,13,FALSE)/100</f>
        <v>0.006369620870413264</v>
      </c>
      <c r="M36" s="32">
        <f>VLOOKUP(A36,'[3]Sheet1'!$A$416:$AE$466,14,FALSE)</f>
        <v>301</v>
      </c>
      <c r="N36" s="17">
        <f>VLOOKUP(A36,'[3]Sheet1'!$A$416:$AE$466,15,FALSE)/100</f>
        <v>0.007237838747685576</v>
      </c>
      <c r="O36" s="32">
        <f>VLOOKUP(A36,'[3]Sheet1'!$A$416:$AE$466,16,FALSE)</f>
        <v>77</v>
      </c>
      <c r="P36" s="17">
        <f>VLOOKUP(A36,'[3]Sheet1'!$A$416:$AE$466,17,FALSE)/100</f>
        <v>0.008912037037037038</v>
      </c>
      <c r="Q36" s="32">
        <f>VLOOKUP(A36,'[3]Sheet1'!$A$416:$AE$466,18,FALSE)</f>
        <v>1</v>
      </c>
      <c r="R36" s="17">
        <f>VLOOKUP(A36,'[3]Sheet1'!$A$416:$AE$466,19,FALSE)/100</f>
        <v>0.01282051282051282</v>
      </c>
      <c r="S36" s="32">
        <f>VLOOKUP(A36,'[3]Sheet1'!$A$416:$AE$466,20,FALSE)</f>
        <v>588</v>
      </c>
      <c r="T36" s="17">
        <f>VLOOKUP(A36,'[3]Sheet1'!$A$416:$AE$466,21,FALSE)/100</f>
        <v>0.007074450166033014</v>
      </c>
      <c r="U36" s="32">
        <f>VLOOKUP(A36,'[3]Sheet1'!$A$416:$AE$466,22,FALSE)</f>
        <v>884</v>
      </c>
      <c r="V36" s="17">
        <f>VLOOKUP(A36,'[3]Sheet1'!$A$416:$AE$466,23,FALSE)/100</f>
        <v>0.007202509471625861</v>
      </c>
    </row>
    <row r="37" spans="1:22" ht="15">
      <c r="A37" s="12" t="s">
        <v>145</v>
      </c>
      <c r="B37" s="32">
        <f>VLOOKUP(A37,'[3]Sheet1'!$A$416:$AE$466,2,FALSE)</f>
        <v>326</v>
      </c>
      <c r="C37" s="17">
        <f>VLOOKUP(A37,'[3]Sheet1'!$A$416:$AE$466,3,FALSE)/100</f>
        <v>0.01664454201981007</v>
      </c>
      <c r="D37" s="32">
        <f>VLOOKUP(A37,'[3]Sheet1'!$A$416:$AE$466,4,FALSE)</f>
        <v>333</v>
      </c>
      <c r="E37" s="17">
        <f>VLOOKUP(A37,'[3]Sheet1'!$A$416:$AE$466,5,FALSE)/100</f>
        <v>0.019499912162557826</v>
      </c>
      <c r="F37" s="32">
        <f>VLOOKUP(A37,'[3]Sheet1'!$A$416:$AE$466,6,FALSE)</f>
        <v>36</v>
      </c>
      <c r="G37" s="17">
        <f>VLOOKUP(A37,'[3]Sheet1'!$A$416:$AE$466,7,FALSE)/100</f>
        <v>0.012190992211310531</v>
      </c>
      <c r="H37" s="48">
        <f>VLOOKUP(A37,'[3]Sheet1'!$A$416:$AE$466,8,FALSE)</f>
        <v>0</v>
      </c>
      <c r="I37" s="32">
        <f>VLOOKUP(A37,'[3]Sheet1'!$A$416:$AE$466,10,FALSE)</f>
        <v>695</v>
      </c>
      <c r="J37" s="17">
        <f>VLOOKUP(A37,'[3]Sheet1'!$A$416:$AE$466,11,FALSE)/100</f>
        <v>0.017542088391933164</v>
      </c>
      <c r="K37" s="32">
        <f>VLOOKUP(A37,'[3]Sheet1'!$A$416:$AE$466,12,FALSE)</f>
        <v>498</v>
      </c>
      <c r="L37" s="17">
        <f>VLOOKUP(A37,'[3]Sheet1'!$A$416:$AE$466,13,FALSE)/100</f>
        <v>0.015177374131415334</v>
      </c>
      <c r="M37" s="32">
        <f>VLOOKUP(A37,'[3]Sheet1'!$A$416:$AE$466,14,FALSE)</f>
        <v>897</v>
      </c>
      <c r="N37" s="17">
        <f>VLOOKUP(A37,'[3]Sheet1'!$A$416:$AE$466,15,FALSE)/100</f>
        <v>0.021569240387621133</v>
      </c>
      <c r="O37" s="32">
        <f>VLOOKUP(A37,'[3]Sheet1'!$A$416:$AE$466,16,FALSE)</f>
        <v>144</v>
      </c>
      <c r="P37" s="17">
        <f>VLOOKUP(A37,'[3]Sheet1'!$A$416:$AE$466,17,FALSE)/100</f>
        <v>0.01666666666666667</v>
      </c>
      <c r="Q37" s="32">
        <f>VLOOKUP(A37,'[3]Sheet1'!$A$416:$AE$466,18,FALSE)</f>
        <v>3</v>
      </c>
      <c r="R37" s="17">
        <f>VLOOKUP(A37,'[3]Sheet1'!$A$416:$AE$466,19,FALSE)/100</f>
        <v>0.038461538461538464</v>
      </c>
      <c r="S37" s="32">
        <f>VLOOKUP(A37,'[3]Sheet1'!$A$416:$AE$466,20,FALSE)</f>
        <v>1542</v>
      </c>
      <c r="T37" s="17">
        <f>VLOOKUP(A37,'[3]Sheet1'!$A$416:$AE$466,21,FALSE)/100</f>
        <v>0.01855238461908658</v>
      </c>
      <c r="U37" s="32">
        <f>VLOOKUP(A37,'[3]Sheet1'!$A$416:$AE$466,22,FALSE)</f>
        <v>2237</v>
      </c>
      <c r="V37" s="17">
        <f>VLOOKUP(A37,'[3]Sheet1'!$A$416:$AE$466,23,FALSE)/100</f>
        <v>0.018226259828084897</v>
      </c>
    </row>
    <row r="38" spans="1:22" ht="15">
      <c r="A38" s="12" t="s">
        <v>146</v>
      </c>
      <c r="B38" s="32">
        <f>VLOOKUP(A38,'[3]Sheet1'!$A$416:$AE$466,2,FALSE)</f>
        <v>103</v>
      </c>
      <c r="C38" s="17">
        <f>VLOOKUP(A38,'[3]Sheet1'!$A$416:$AE$466,3,FALSE)/100</f>
        <v>0.005258858368222199</v>
      </c>
      <c r="D38" s="32">
        <f>VLOOKUP(A38,'[3]Sheet1'!$A$416:$AE$466,4,FALSE)</f>
        <v>130</v>
      </c>
      <c r="E38" s="17">
        <f>VLOOKUP(A38,'[3]Sheet1'!$A$416:$AE$466,5,FALSE)/100</f>
        <v>0.007612578321719272</v>
      </c>
      <c r="F38" s="32">
        <f>VLOOKUP(A38,'[3]Sheet1'!$A$416:$AE$466,6,FALSE)</f>
        <v>22</v>
      </c>
      <c r="G38" s="17">
        <f>VLOOKUP(A38,'[3]Sheet1'!$A$416:$AE$466,7,FALSE)/100</f>
        <v>0.007450050795800881</v>
      </c>
      <c r="H38" s="48">
        <f>VLOOKUP(A38,'[3]Sheet1'!$A$416:$AE$466,8,FALSE)</f>
        <v>0</v>
      </c>
      <c r="I38" s="32">
        <f>VLOOKUP(A38,'[3]Sheet1'!$A$416:$AE$466,10,FALSE)</f>
        <v>255</v>
      </c>
      <c r="J38" s="17">
        <f>VLOOKUP(A38,'[3]Sheet1'!$A$416:$AE$466,11,FALSE)/100</f>
        <v>0.006436305812867565</v>
      </c>
      <c r="K38" s="32">
        <f>VLOOKUP(A38,'[3]Sheet1'!$A$416:$AE$466,12,FALSE)</f>
        <v>303</v>
      </c>
      <c r="L38" s="17">
        <f>VLOOKUP(A38,'[3]Sheet1'!$A$416:$AE$466,13,FALSE)/100</f>
        <v>0.009234426429355114</v>
      </c>
      <c r="M38" s="32">
        <f>VLOOKUP(A38,'[3]Sheet1'!$A$416:$AE$466,14,FALSE)</f>
        <v>354</v>
      </c>
      <c r="N38" s="17">
        <f>VLOOKUP(A38,'[3]Sheet1'!$A$416:$AE$466,15,FALSE)/100</f>
        <v>0.008512275470699979</v>
      </c>
      <c r="O38" s="32">
        <f>VLOOKUP(A38,'[3]Sheet1'!$A$416:$AE$466,16,FALSE)</f>
        <v>94</v>
      </c>
      <c r="P38" s="17">
        <f>VLOOKUP(A38,'[3]Sheet1'!$A$416:$AE$466,17,FALSE)/100</f>
        <v>0.01087962962962963</v>
      </c>
      <c r="Q38" s="32">
        <f>VLOOKUP(A38,'[3]Sheet1'!$A$416:$AE$466,18,FALSE)</f>
        <v>0</v>
      </c>
      <c r="R38" s="17">
        <f>VLOOKUP(A38,'[3]Sheet1'!$A$416:$AE$466,19,FALSE)/100</f>
        <v>0</v>
      </c>
      <c r="S38" s="32">
        <f>VLOOKUP(A38,'[3]Sheet1'!$A$416:$AE$466,20,FALSE)</f>
        <v>751</v>
      </c>
      <c r="T38" s="17">
        <f>VLOOKUP(A38,'[3]Sheet1'!$A$416:$AE$466,21,FALSE)/100</f>
        <v>0.0090355647528755</v>
      </c>
      <c r="U38" s="32">
        <f>VLOOKUP(A38,'[3]Sheet1'!$A$416:$AE$466,22,FALSE)</f>
        <v>1006</v>
      </c>
      <c r="V38" s="17">
        <f>VLOOKUP(A38,'[3]Sheet1'!$A$416:$AE$466,23,FALSE)/100</f>
        <v>0.00819652095979142</v>
      </c>
    </row>
    <row r="39" spans="1:22" ht="15">
      <c r="A39" s="12" t="s">
        <v>147</v>
      </c>
      <c r="B39" s="32">
        <f>VLOOKUP(A39,'[3]Sheet1'!$A$416:$AE$466,2,FALSE)</f>
        <v>898</v>
      </c>
      <c r="C39" s="17">
        <f>VLOOKUP(A39,'[3]Sheet1'!$A$416:$AE$466,3,FALSE)/100</f>
        <v>0.045849075870519757</v>
      </c>
      <c r="D39" s="32">
        <f>VLOOKUP(A39,'[3]Sheet1'!$A$416:$AE$466,4,FALSE)</f>
        <v>750</v>
      </c>
      <c r="E39" s="17">
        <f>VLOOKUP(A39,'[3]Sheet1'!$A$416:$AE$466,5,FALSE)/100</f>
        <v>0.04391872108684195</v>
      </c>
      <c r="F39" s="32">
        <f>VLOOKUP(A39,'[3]Sheet1'!$A$416:$AE$466,6,FALSE)</f>
        <v>158</v>
      </c>
      <c r="G39" s="17">
        <f>VLOOKUP(A39,'[3]Sheet1'!$A$416:$AE$466,7,FALSE)/100</f>
        <v>0.05350491026075178</v>
      </c>
      <c r="H39" s="48">
        <f>VLOOKUP(A39,'[3]Sheet1'!$A$416:$AE$466,8,FALSE)</f>
        <v>0</v>
      </c>
      <c r="I39" s="32">
        <f>VLOOKUP(A39,'[3]Sheet1'!$A$416:$AE$466,10,FALSE)</f>
        <v>1806</v>
      </c>
      <c r="J39" s="17">
        <f>VLOOKUP(A39,'[3]Sheet1'!$A$416:$AE$466,11,FALSE)/100</f>
        <v>0.045584189404073806</v>
      </c>
      <c r="K39" s="32">
        <f>VLOOKUP(A39,'[3]Sheet1'!$A$416:$AE$466,12,FALSE)</f>
        <v>1855</v>
      </c>
      <c r="L39" s="17">
        <f>VLOOKUP(A39,'[3]Sheet1'!$A$416:$AE$466,13,FALSE)/100</f>
        <v>0.05653419480677801</v>
      </c>
      <c r="M39" s="32">
        <f>VLOOKUP(A39,'[3]Sheet1'!$A$416:$AE$466,14,FALSE)</f>
        <v>2245</v>
      </c>
      <c r="N39" s="17">
        <f>VLOOKUP(A39,'[3]Sheet1'!$A$416:$AE$466,15,FALSE)/100</f>
        <v>0.05398321590881766</v>
      </c>
      <c r="O39" s="32">
        <f>VLOOKUP(A39,'[3]Sheet1'!$A$416:$AE$466,16,FALSE)</f>
        <v>533</v>
      </c>
      <c r="P39" s="17">
        <f>VLOOKUP(A39,'[3]Sheet1'!$A$416:$AE$466,17,FALSE)/100</f>
        <v>0.061689814814814815</v>
      </c>
      <c r="Q39" s="32">
        <f>VLOOKUP(A39,'[3]Sheet1'!$A$416:$AE$466,18,FALSE)</f>
        <v>0</v>
      </c>
      <c r="R39" s="17">
        <f>VLOOKUP(A39,'[3]Sheet1'!$A$416:$AE$466,19,FALSE)/100</f>
        <v>0</v>
      </c>
      <c r="S39" s="32">
        <f>VLOOKUP(A39,'[3]Sheet1'!$A$416:$AE$466,20,FALSE)</f>
        <v>4633</v>
      </c>
      <c r="T39" s="17">
        <f>VLOOKUP(A39,'[3]Sheet1'!$A$416:$AE$466,21,FALSE)/100</f>
        <v>0.05574137350209346</v>
      </c>
      <c r="U39" s="32">
        <f>VLOOKUP(A39,'[3]Sheet1'!$A$416:$AE$466,22,FALSE)</f>
        <v>6439</v>
      </c>
      <c r="V39" s="17">
        <f>VLOOKUP(A39,'[3]Sheet1'!$A$416:$AE$466,23,FALSE)/100</f>
        <v>0.05246262272375443</v>
      </c>
    </row>
    <row r="40" spans="1:22" ht="15">
      <c r="A40" s="12" t="s">
        <v>148</v>
      </c>
      <c r="B40" s="32">
        <f>VLOOKUP(A40,'[3]Sheet1'!$A$416:$AE$466,2,FALSE)</f>
        <v>45</v>
      </c>
      <c r="C40" s="17">
        <f>VLOOKUP(A40,'[3]Sheet1'!$A$416:$AE$466,3,FALSE)/100</f>
        <v>0.0022975594812621263</v>
      </c>
      <c r="D40" s="32">
        <f>VLOOKUP(A40,'[3]Sheet1'!$A$416:$AE$466,4,FALSE)</f>
        <v>71</v>
      </c>
      <c r="E40" s="17">
        <f>VLOOKUP(A40,'[3]Sheet1'!$A$416:$AE$466,5,FALSE)/100</f>
        <v>0.004157638929554372</v>
      </c>
      <c r="F40" s="32">
        <f>VLOOKUP(A40,'[3]Sheet1'!$A$416:$AE$466,6,FALSE)</f>
        <v>13</v>
      </c>
      <c r="G40" s="17">
        <f>VLOOKUP(A40,'[3]Sheet1'!$A$416:$AE$466,7,FALSE)/100</f>
        <v>0.0044023027429732475</v>
      </c>
      <c r="H40" s="48">
        <f>VLOOKUP(A40,'[3]Sheet1'!$A$416:$AE$466,8,FALSE)</f>
        <v>0</v>
      </c>
      <c r="I40" s="32">
        <f>VLOOKUP(A40,'[3]Sheet1'!$A$416:$AE$466,10,FALSE)</f>
        <v>129</v>
      </c>
      <c r="J40" s="17">
        <f>VLOOKUP(A40,'[3]Sheet1'!$A$416:$AE$466,11,FALSE)/100</f>
        <v>0.0032560135288624147</v>
      </c>
      <c r="K40" s="32">
        <f>VLOOKUP(A40,'[3]Sheet1'!$A$416:$AE$466,12,FALSE)</f>
        <v>105</v>
      </c>
      <c r="L40" s="17">
        <f>VLOOKUP(A40,'[3]Sheet1'!$A$416:$AE$466,13,FALSE)/100</f>
        <v>0.0032000487626478117</v>
      </c>
      <c r="M40" s="32">
        <f>VLOOKUP(A40,'[3]Sheet1'!$A$416:$AE$466,14,FALSE)</f>
        <v>174</v>
      </c>
      <c r="N40" s="17">
        <f>VLOOKUP(A40,'[3]Sheet1'!$A$416:$AE$466,15,FALSE)/100</f>
        <v>0.004183999807632193</v>
      </c>
      <c r="O40" s="32">
        <f>VLOOKUP(A40,'[3]Sheet1'!$A$416:$AE$466,16,FALSE)</f>
        <v>49</v>
      </c>
      <c r="P40" s="17">
        <f>VLOOKUP(A40,'[3]Sheet1'!$A$416:$AE$466,17,FALSE)/100</f>
        <v>0.005671296296296297</v>
      </c>
      <c r="Q40" s="32">
        <f>VLOOKUP(A40,'[3]Sheet1'!$A$416:$AE$466,18,FALSE)</f>
        <v>0</v>
      </c>
      <c r="R40" s="17">
        <f>VLOOKUP(A40,'[3]Sheet1'!$A$416:$AE$466,19,FALSE)/100</f>
        <v>0</v>
      </c>
      <c r="S40" s="32">
        <f>VLOOKUP(A40,'[3]Sheet1'!$A$416:$AE$466,20,FALSE)</f>
        <v>328</v>
      </c>
      <c r="T40" s="17">
        <f>VLOOKUP(A40,'[3]Sheet1'!$A$416:$AE$466,21,FALSE)/100</f>
        <v>0.003946291929351749</v>
      </c>
      <c r="U40" s="32">
        <f>VLOOKUP(A40,'[3]Sheet1'!$A$416:$AE$466,22,FALSE)</f>
        <v>457</v>
      </c>
      <c r="V40" s="17">
        <f>VLOOKUP(A40,'[3]Sheet1'!$A$416:$AE$466,23,FALSE)/100</f>
        <v>0.0037234692630464007</v>
      </c>
    </row>
    <row r="41" spans="1:22" ht="15">
      <c r="A41" s="12" t="s">
        <v>149</v>
      </c>
      <c r="B41" s="32">
        <f>VLOOKUP(A41,'[3]Sheet1'!$A$416:$AE$466,2,FALSE)</f>
        <v>227</v>
      </c>
      <c r="C41" s="17">
        <f>VLOOKUP(A41,'[3]Sheet1'!$A$416:$AE$466,3,FALSE)/100</f>
        <v>0.011589911161033391</v>
      </c>
      <c r="D41" s="32">
        <f>VLOOKUP(A41,'[3]Sheet1'!$A$416:$AE$466,4,FALSE)</f>
        <v>246</v>
      </c>
      <c r="E41" s="17">
        <f>VLOOKUP(A41,'[3]Sheet1'!$A$416:$AE$466,5,FALSE)/100</f>
        <v>0.01440534051648416</v>
      </c>
      <c r="F41" s="32">
        <f>VLOOKUP(A41,'[3]Sheet1'!$A$416:$AE$466,6,FALSE)</f>
        <v>67</v>
      </c>
      <c r="G41" s="17">
        <f>VLOOKUP(A41,'[3]Sheet1'!$A$416:$AE$466,7,FALSE)/100</f>
        <v>0.02268879105993905</v>
      </c>
      <c r="H41" s="48">
        <f>VLOOKUP(A41,'[3]Sheet1'!$A$416:$AE$466,8,FALSE)</f>
        <v>0</v>
      </c>
      <c r="I41" s="32">
        <f>VLOOKUP(A41,'[3]Sheet1'!$A$416:$AE$466,10,FALSE)</f>
        <v>540</v>
      </c>
      <c r="J41" s="17">
        <f>VLOOKUP(A41,'[3]Sheet1'!$A$416:$AE$466,11,FALSE)/100</f>
        <v>0.013629824074307784</v>
      </c>
      <c r="K41" s="32">
        <f>VLOOKUP(A41,'[3]Sheet1'!$A$416:$AE$466,12,FALSE)</f>
        <v>494</v>
      </c>
      <c r="L41" s="17">
        <f>VLOOKUP(A41,'[3]Sheet1'!$A$416:$AE$466,13,FALSE)/100</f>
        <v>0.015055467511885896</v>
      </c>
      <c r="M41" s="32">
        <f>VLOOKUP(A41,'[3]Sheet1'!$A$416:$AE$466,14,FALSE)</f>
        <v>804</v>
      </c>
      <c r="N41" s="17">
        <f>VLOOKUP(A41,'[3]Sheet1'!$A$416:$AE$466,15,FALSE)/100</f>
        <v>0.019332964628369437</v>
      </c>
      <c r="O41" s="32">
        <f>VLOOKUP(A41,'[3]Sheet1'!$A$416:$AE$466,16,FALSE)</f>
        <v>188</v>
      </c>
      <c r="P41" s="17">
        <f>VLOOKUP(A41,'[3]Sheet1'!$A$416:$AE$466,17,FALSE)/100</f>
        <v>0.02175925925925926</v>
      </c>
      <c r="Q41" s="32">
        <f>VLOOKUP(A41,'[3]Sheet1'!$A$416:$AE$466,18,FALSE)</f>
        <v>0</v>
      </c>
      <c r="R41" s="17">
        <f>VLOOKUP(A41,'[3]Sheet1'!$A$416:$AE$466,19,FALSE)/100</f>
        <v>0</v>
      </c>
      <c r="S41" s="32">
        <f>VLOOKUP(A41,'[3]Sheet1'!$A$416:$AE$466,20,FALSE)</f>
        <v>1486</v>
      </c>
      <c r="T41" s="17">
        <f>VLOOKUP(A41,'[3]Sheet1'!$A$416:$AE$466,21,FALSE)/100</f>
        <v>0.01787862746041677</v>
      </c>
      <c r="U41" s="32">
        <f>VLOOKUP(A41,'[3]Sheet1'!$A$416:$AE$466,22,FALSE)</f>
        <v>2026</v>
      </c>
      <c r="V41" s="17">
        <f>VLOOKUP(A41,'[3]Sheet1'!$A$416:$AE$466,23,FALSE)/100</f>
        <v>0.016507108811667413</v>
      </c>
    </row>
    <row r="42" spans="1:22" ht="15">
      <c r="A42" s="12" t="s">
        <v>150</v>
      </c>
      <c r="B42" s="32">
        <f>VLOOKUP(A42,'[3]Sheet1'!$A$416:$AE$466,2,FALSE)</f>
        <v>92</v>
      </c>
      <c r="C42" s="17">
        <f>VLOOKUP(A42,'[3]Sheet1'!$A$416:$AE$466,3,FALSE)/100</f>
        <v>0.0046972327172470135</v>
      </c>
      <c r="D42" s="32">
        <f>VLOOKUP(A42,'[3]Sheet1'!$A$416:$AE$466,4,FALSE)</f>
        <v>70</v>
      </c>
      <c r="E42" s="17">
        <f>VLOOKUP(A42,'[3]Sheet1'!$A$416:$AE$466,5,FALSE)/100</f>
        <v>0.004099080634771915</v>
      </c>
      <c r="F42" s="32">
        <f>VLOOKUP(A42,'[3]Sheet1'!$A$416:$AE$466,6,FALSE)</f>
        <v>27</v>
      </c>
      <c r="G42" s="17">
        <f>VLOOKUP(A42,'[3]Sheet1'!$A$416:$AE$466,7,FALSE)/100</f>
        <v>0.009143244158482899</v>
      </c>
      <c r="H42" s="48">
        <f>VLOOKUP(A42,'[3]Sheet1'!$A$416:$AE$466,8,FALSE)</f>
        <v>0</v>
      </c>
      <c r="I42" s="32">
        <f>VLOOKUP(A42,'[3]Sheet1'!$A$416:$AE$466,10,FALSE)</f>
        <v>189</v>
      </c>
      <c r="J42" s="17">
        <f>VLOOKUP(A42,'[3]Sheet1'!$A$416:$AE$466,11,FALSE)/100</f>
        <v>0.004770438426007723</v>
      </c>
      <c r="K42" s="32">
        <f>VLOOKUP(A42,'[3]Sheet1'!$A$416:$AE$466,12,FALSE)</f>
        <v>288</v>
      </c>
      <c r="L42" s="17">
        <f>VLOOKUP(A42,'[3]Sheet1'!$A$416:$AE$466,13,FALSE)/100</f>
        <v>0.008777276606119712</v>
      </c>
      <c r="M42" s="32">
        <f>VLOOKUP(A42,'[3]Sheet1'!$A$416:$AE$466,14,FALSE)</f>
        <v>394</v>
      </c>
      <c r="N42" s="17">
        <f>VLOOKUP(A42,'[3]Sheet1'!$A$416:$AE$466,15,FALSE)/100</f>
        <v>0.009474114506937263</v>
      </c>
      <c r="O42" s="32">
        <f>VLOOKUP(A42,'[3]Sheet1'!$A$416:$AE$466,16,FALSE)</f>
        <v>96</v>
      </c>
      <c r="P42" s="17">
        <f>VLOOKUP(A42,'[3]Sheet1'!$A$416:$AE$466,17,FALSE)/100</f>
        <v>0.011111111111111112</v>
      </c>
      <c r="Q42" s="32">
        <f>VLOOKUP(A42,'[3]Sheet1'!$A$416:$AE$466,18,FALSE)</f>
        <v>0</v>
      </c>
      <c r="R42" s="17">
        <f>VLOOKUP(A42,'[3]Sheet1'!$A$416:$AE$466,19,FALSE)/100</f>
        <v>0</v>
      </c>
      <c r="S42" s="32">
        <f>VLOOKUP(A42,'[3]Sheet1'!$A$416:$AE$466,20,FALSE)</f>
        <v>778</v>
      </c>
      <c r="T42" s="17">
        <f>VLOOKUP(A42,'[3]Sheet1'!$A$416:$AE$466,21,FALSE)/100</f>
        <v>0.009360411954377014</v>
      </c>
      <c r="U42" s="32">
        <f>VLOOKUP(A42,'[3]Sheet1'!$A$416:$AE$466,22,FALSE)</f>
        <v>967</v>
      </c>
      <c r="V42" s="17">
        <f>VLOOKUP(A42,'[3]Sheet1'!$A$416:$AE$466,23,FALSE)/100</f>
        <v>0.007878763188984398</v>
      </c>
    </row>
    <row r="43" spans="1:22" ht="15">
      <c r="A43" s="12" t="s">
        <v>151</v>
      </c>
      <c r="B43" s="32">
        <f>VLOOKUP(A43,'[3]Sheet1'!$A$416:$AE$466,2,FALSE)</f>
        <v>73</v>
      </c>
      <c r="C43" s="17">
        <f>VLOOKUP(A43,'[3]Sheet1'!$A$416:$AE$466,3,FALSE)/100</f>
        <v>0.0037271520473807825</v>
      </c>
      <c r="D43" s="32">
        <f>VLOOKUP(A43,'[3]Sheet1'!$A$416:$AE$466,4,FALSE)</f>
        <v>53</v>
      </c>
      <c r="E43" s="17">
        <f>VLOOKUP(A43,'[3]Sheet1'!$A$416:$AE$466,5,FALSE)/100</f>
        <v>0.0031035896234701647</v>
      </c>
      <c r="F43" s="32">
        <f>VLOOKUP(A43,'[3]Sheet1'!$A$416:$AE$466,6,FALSE)</f>
        <v>14</v>
      </c>
      <c r="G43" s="17">
        <f>VLOOKUP(A43,'[3]Sheet1'!$A$416:$AE$466,7,FALSE)/100</f>
        <v>0.004740941415509651</v>
      </c>
      <c r="H43" s="48">
        <f>VLOOKUP(A43,'[3]Sheet1'!$A$416:$AE$466,8,FALSE)</f>
        <v>0</v>
      </c>
      <c r="I43" s="32">
        <f>VLOOKUP(A43,'[3]Sheet1'!$A$416:$AE$466,10,FALSE)</f>
        <v>140</v>
      </c>
      <c r="J43" s="17">
        <f>VLOOKUP(A43,'[3]Sheet1'!$A$416:$AE$466,11,FALSE)/100</f>
        <v>0.003533658093339055</v>
      </c>
      <c r="K43" s="32">
        <f>VLOOKUP(A43,'[3]Sheet1'!$A$416:$AE$466,12,FALSE)</f>
        <v>118</v>
      </c>
      <c r="L43" s="17">
        <f>VLOOKUP(A43,'[3]Sheet1'!$A$416:$AE$466,13,FALSE)/100</f>
        <v>0.003596245276118493</v>
      </c>
      <c r="M43" s="32">
        <f>VLOOKUP(A43,'[3]Sheet1'!$A$416:$AE$466,14,FALSE)</f>
        <v>139</v>
      </c>
      <c r="N43" s="17">
        <f>VLOOKUP(A43,'[3]Sheet1'!$A$416:$AE$466,15,FALSE)/100</f>
        <v>0.0033423906509245675</v>
      </c>
      <c r="O43" s="32">
        <f>VLOOKUP(A43,'[3]Sheet1'!$A$416:$AE$466,16,FALSE)</f>
        <v>27</v>
      </c>
      <c r="P43" s="17">
        <f>VLOOKUP(A43,'[3]Sheet1'!$A$416:$AE$466,17,FALSE)/100</f>
        <v>0.003125</v>
      </c>
      <c r="Q43" s="32">
        <f>VLOOKUP(A43,'[3]Sheet1'!$A$416:$AE$466,18,FALSE)</f>
        <v>1</v>
      </c>
      <c r="R43" s="17">
        <f>VLOOKUP(A43,'[3]Sheet1'!$A$416:$AE$466,19,FALSE)/100</f>
        <v>0.01282051282051282</v>
      </c>
      <c r="S43" s="32">
        <f>VLOOKUP(A43,'[3]Sheet1'!$A$416:$AE$466,20,FALSE)</f>
        <v>285</v>
      </c>
      <c r="T43" s="17">
        <f>VLOOKUP(A43,'[3]Sheet1'!$A$416:$AE$466,21,FALSE)/100</f>
        <v>0.003428942682516001</v>
      </c>
      <c r="U43" s="32">
        <f>VLOOKUP(A43,'[3]Sheet1'!$A$416:$AE$466,22,FALSE)</f>
        <v>425</v>
      </c>
      <c r="V43" s="17">
        <f>VLOOKUP(A43,'[3]Sheet1'!$A$416:$AE$466,23,FALSE)/100</f>
        <v>0.003462744938281663</v>
      </c>
    </row>
    <row r="44" spans="1:22" ht="15">
      <c r="A44" s="12" t="s">
        <v>152</v>
      </c>
      <c r="B44" s="32">
        <f>VLOOKUP(A44,'[3]Sheet1'!$A$416:$AE$466,2,FALSE)</f>
        <v>50</v>
      </c>
      <c r="C44" s="17">
        <f>VLOOKUP(A44,'[3]Sheet1'!$A$416:$AE$466,3,FALSE)/100</f>
        <v>0.002552843868069029</v>
      </c>
      <c r="D44" s="32">
        <f>VLOOKUP(A44,'[3]Sheet1'!$A$416:$AE$466,4,FALSE)</f>
        <v>42</v>
      </c>
      <c r="E44" s="17">
        <f>VLOOKUP(A44,'[3]Sheet1'!$A$416:$AE$466,5,FALSE)/100</f>
        <v>0.002459448380863149</v>
      </c>
      <c r="F44" s="32">
        <f>VLOOKUP(A44,'[3]Sheet1'!$A$416:$AE$466,6,FALSE)</f>
        <v>5</v>
      </c>
      <c r="G44" s="17">
        <f>VLOOKUP(A44,'[3]Sheet1'!$A$416:$AE$466,7,FALSE)/100</f>
        <v>0.0016931933626820183</v>
      </c>
      <c r="H44" s="48">
        <f>VLOOKUP(A44,'[3]Sheet1'!$A$416:$AE$466,8,FALSE)</f>
        <v>0</v>
      </c>
      <c r="I44" s="32">
        <f>VLOOKUP(A44,'[3]Sheet1'!$A$416:$AE$466,10,FALSE)</f>
        <v>97</v>
      </c>
      <c r="J44" s="17">
        <f>VLOOKUP(A44,'[3]Sheet1'!$A$416:$AE$466,11,FALSE)/100</f>
        <v>0.0024483202503849163</v>
      </c>
      <c r="K44" s="32">
        <f>VLOOKUP(A44,'[3]Sheet1'!$A$416:$AE$466,12,FALSE)</f>
        <v>87</v>
      </c>
      <c r="L44" s="17">
        <f>VLOOKUP(A44,'[3]Sheet1'!$A$416:$AE$466,13,FALSE)/100</f>
        <v>0.00265146897476533</v>
      </c>
      <c r="M44" s="32">
        <f>VLOOKUP(A44,'[3]Sheet1'!$A$416:$AE$466,14,FALSE)</f>
        <v>169</v>
      </c>
      <c r="N44" s="17">
        <f>VLOOKUP(A44,'[3]Sheet1'!$A$416:$AE$466,15,FALSE)/100</f>
        <v>0.004063769928102532</v>
      </c>
      <c r="O44" s="32">
        <f>VLOOKUP(A44,'[3]Sheet1'!$A$416:$AE$466,16,FALSE)</f>
        <v>28</v>
      </c>
      <c r="P44" s="17">
        <f>VLOOKUP(A44,'[3]Sheet1'!$A$416:$AE$466,17,FALSE)/100</f>
        <v>0.0032407407407407406</v>
      </c>
      <c r="Q44" s="32">
        <f>VLOOKUP(A44,'[3]Sheet1'!$A$416:$AE$466,18,FALSE)</f>
        <v>0</v>
      </c>
      <c r="R44" s="17">
        <f>VLOOKUP(A44,'[3]Sheet1'!$A$416:$AE$466,19,FALSE)/100</f>
        <v>0</v>
      </c>
      <c r="S44" s="32">
        <f>VLOOKUP(A44,'[3]Sheet1'!$A$416:$AE$466,20,FALSE)</f>
        <v>284</v>
      </c>
      <c r="T44" s="17">
        <f>VLOOKUP(A44,'[3]Sheet1'!$A$416:$AE$466,21,FALSE)/100</f>
        <v>0.0034169113046826124</v>
      </c>
      <c r="U44" s="32">
        <f>VLOOKUP(A44,'[3]Sheet1'!$A$416:$AE$466,22,FALSE)</f>
        <v>381</v>
      </c>
      <c r="V44" s="17">
        <f>VLOOKUP(A44,'[3]Sheet1'!$A$416:$AE$466,23,FALSE)/100</f>
        <v>0.0031042489917301502</v>
      </c>
    </row>
    <row r="45" spans="1:22" ht="15">
      <c r="A45" s="12" t="s">
        <v>153</v>
      </c>
      <c r="B45" s="32">
        <f>VLOOKUP(A45,'[3]Sheet1'!$A$416:$AE$466,2,FALSE)</f>
        <v>69</v>
      </c>
      <c r="C45" s="17">
        <f>VLOOKUP(A45,'[3]Sheet1'!$A$416:$AE$466,3,FALSE)/100</f>
        <v>0.00352292453793526</v>
      </c>
      <c r="D45" s="32">
        <f>VLOOKUP(A45,'[3]Sheet1'!$A$416:$AE$466,4,FALSE)</f>
        <v>96</v>
      </c>
      <c r="E45" s="17">
        <f>VLOOKUP(A45,'[3]Sheet1'!$A$416:$AE$466,5,FALSE)/100</f>
        <v>0.00562159629911577</v>
      </c>
      <c r="F45" s="32">
        <f>VLOOKUP(A45,'[3]Sheet1'!$A$416:$AE$466,6,FALSE)</f>
        <v>17</v>
      </c>
      <c r="G45" s="17">
        <f>VLOOKUP(A45,'[3]Sheet1'!$A$416:$AE$466,7,FALSE)/100</f>
        <v>0.005756857433118863</v>
      </c>
      <c r="H45" s="48">
        <f>VLOOKUP(A45,'[3]Sheet1'!$A$416:$AE$466,8,FALSE)</f>
        <v>0</v>
      </c>
      <c r="I45" s="32">
        <f>VLOOKUP(A45,'[3]Sheet1'!$A$416:$AE$466,10,FALSE)</f>
        <v>182</v>
      </c>
      <c r="J45" s="17">
        <f>VLOOKUP(A45,'[3]Sheet1'!$A$416:$AE$466,11,FALSE)/100</f>
        <v>0.004593755521340771</v>
      </c>
      <c r="K45" s="32">
        <f>VLOOKUP(A45,'[3]Sheet1'!$A$416:$AE$466,12,FALSE)</f>
        <v>183</v>
      </c>
      <c r="L45" s="17">
        <f>VLOOKUP(A45,'[3]Sheet1'!$A$416:$AE$466,13,FALSE)/100</f>
        <v>0.0055772278434719005</v>
      </c>
      <c r="M45" s="32">
        <f>VLOOKUP(A45,'[3]Sheet1'!$A$416:$AE$466,14,FALSE)</f>
        <v>269</v>
      </c>
      <c r="N45" s="17">
        <f>VLOOKUP(A45,'[3]Sheet1'!$A$416:$AE$466,15,FALSE)/100</f>
        <v>0.006468367518695745</v>
      </c>
      <c r="O45" s="32">
        <f>VLOOKUP(A45,'[3]Sheet1'!$A$416:$AE$466,16,FALSE)</f>
        <v>49</v>
      </c>
      <c r="P45" s="17">
        <f>VLOOKUP(A45,'[3]Sheet1'!$A$416:$AE$466,17,FALSE)/100</f>
        <v>0.005671296296296297</v>
      </c>
      <c r="Q45" s="32">
        <f>VLOOKUP(A45,'[3]Sheet1'!$A$416:$AE$466,18,FALSE)</f>
        <v>1</v>
      </c>
      <c r="R45" s="17">
        <f>VLOOKUP(A45,'[3]Sheet1'!$A$416:$AE$466,19,FALSE)/100</f>
        <v>0.01282051282051282</v>
      </c>
      <c r="S45" s="32">
        <f>VLOOKUP(A45,'[3]Sheet1'!$A$416:$AE$466,20,FALSE)</f>
        <v>502</v>
      </c>
      <c r="T45" s="17">
        <f>VLOOKUP(A45,'[3]Sheet1'!$A$416:$AE$466,21,FALSE)/100</f>
        <v>0.00603975167236152</v>
      </c>
      <c r="U45" s="32">
        <f>VLOOKUP(A45,'[3]Sheet1'!$A$416:$AE$466,22,FALSE)</f>
        <v>684</v>
      </c>
      <c r="V45" s="17">
        <f>VLOOKUP(A45,'[3]Sheet1'!$A$416:$AE$466,23,FALSE)/100</f>
        <v>0.005572982441846254</v>
      </c>
    </row>
    <row r="46" spans="1:22" ht="15">
      <c r="A46" s="12" t="s">
        <v>154</v>
      </c>
      <c r="B46" s="32">
        <f>VLOOKUP(A46,'[3]Sheet1'!$A$416:$AE$466,2,FALSE)</f>
        <v>56</v>
      </c>
      <c r="C46" s="17">
        <f>VLOOKUP(A46,'[3]Sheet1'!$A$416:$AE$466,3,FALSE)/100</f>
        <v>0.0028591851322373124</v>
      </c>
      <c r="D46" s="32">
        <f>VLOOKUP(A46,'[3]Sheet1'!$A$416:$AE$466,4,FALSE)</f>
        <v>67</v>
      </c>
      <c r="E46" s="17">
        <f>VLOOKUP(A46,'[3]Sheet1'!$A$416:$AE$466,5,FALSE)/100</f>
        <v>0.003923405750424548</v>
      </c>
      <c r="F46" s="32">
        <f>VLOOKUP(A46,'[3]Sheet1'!$A$416:$AE$466,6,FALSE)</f>
        <v>14</v>
      </c>
      <c r="G46" s="17">
        <f>VLOOKUP(A46,'[3]Sheet1'!$A$416:$AE$466,7,FALSE)/100</f>
        <v>0.004740941415509651</v>
      </c>
      <c r="H46" s="48">
        <f>VLOOKUP(A46,'[3]Sheet1'!$A$416:$AE$466,8,FALSE)</f>
        <v>0</v>
      </c>
      <c r="I46" s="32">
        <f>VLOOKUP(A46,'[3]Sheet1'!$A$416:$AE$466,10,FALSE)</f>
        <v>137</v>
      </c>
      <c r="J46" s="17">
        <f>VLOOKUP(A46,'[3]Sheet1'!$A$416:$AE$466,11,FALSE)/100</f>
        <v>0.003457936848481789</v>
      </c>
      <c r="K46" s="32">
        <f>VLOOKUP(A46,'[3]Sheet1'!$A$416:$AE$466,12,FALSE)</f>
        <v>121</v>
      </c>
      <c r="L46" s="17">
        <f>VLOOKUP(A46,'[3]Sheet1'!$A$416:$AE$466,13,FALSE)/100</f>
        <v>0.0036876752407655738</v>
      </c>
      <c r="M46" s="32">
        <f>VLOOKUP(A46,'[3]Sheet1'!$A$416:$AE$466,14,FALSE)</f>
        <v>173</v>
      </c>
      <c r="N46" s="17">
        <f>VLOOKUP(A46,'[3]Sheet1'!$A$416:$AE$466,15,FALSE)/100</f>
        <v>0.004159953831726261</v>
      </c>
      <c r="O46" s="32">
        <f>VLOOKUP(A46,'[3]Sheet1'!$A$416:$AE$466,16,FALSE)</f>
        <v>44</v>
      </c>
      <c r="P46" s="17">
        <f>VLOOKUP(A46,'[3]Sheet1'!$A$416:$AE$466,17,FALSE)/100</f>
        <v>0.005092592592592593</v>
      </c>
      <c r="Q46" s="32">
        <f>VLOOKUP(A46,'[3]Sheet1'!$A$416:$AE$466,18,FALSE)</f>
        <v>0</v>
      </c>
      <c r="R46" s="17">
        <f>VLOOKUP(A46,'[3]Sheet1'!$A$416:$AE$466,19,FALSE)/100</f>
        <v>0</v>
      </c>
      <c r="S46" s="32">
        <f>VLOOKUP(A46,'[3]Sheet1'!$A$416:$AE$466,20,FALSE)</f>
        <v>338</v>
      </c>
      <c r="T46" s="17">
        <f>VLOOKUP(A46,'[3]Sheet1'!$A$416:$AE$466,21,FALSE)/100</f>
        <v>0.0040666057076856445</v>
      </c>
      <c r="U46" s="32">
        <f>VLOOKUP(A46,'[3]Sheet1'!$A$416:$AE$466,22,FALSE)</f>
        <v>475</v>
      </c>
      <c r="V46" s="17">
        <f>VLOOKUP(A46,'[3]Sheet1'!$A$416:$AE$466,23,FALSE)/100</f>
        <v>0.0038701266957265655</v>
      </c>
    </row>
    <row r="47" spans="1:22" ht="15">
      <c r="A47" s="12" t="s">
        <v>155</v>
      </c>
      <c r="B47" s="32">
        <f>VLOOKUP(A47,'[3]Sheet1'!$A$416:$AE$466,2,FALSE)</f>
        <v>24</v>
      </c>
      <c r="C47" s="17">
        <f>VLOOKUP(A47,'[3]Sheet1'!$A$416:$AE$466,3,FALSE)/100</f>
        <v>0.0012253650566731338</v>
      </c>
      <c r="D47" s="32">
        <f>VLOOKUP(A47,'[3]Sheet1'!$A$416:$AE$466,4,FALSE)</f>
        <v>46</v>
      </c>
      <c r="E47" s="17">
        <f>VLOOKUP(A47,'[3]Sheet1'!$A$416:$AE$466,5,FALSE)/100</f>
        <v>0.0026936815599929733</v>
      </c>
      <c r="F47" s="32">
        <f>VLOOKUP(A47,'[3]Sheet1'!$A$416:$AE$466,6,FALSE)</f>
        <v>5</v>
      </c>
      <c r="G47" s="17">
        <f>VLOOKUP(A47,'[3]Sheet1'!$A$416:$AE$466,7,FALSE)/100</f>
        <v>0.0016931933626820183</v>
      </c>
      <c r="H47" s="48">
        <f>VLOOKUP(A47,'[3]Sheet1'!$A$416:$AE$466,8,FALSE)</f>
        <v>0</v>
      </c>
      <c r="I47" s="32">
        <f>VLOOKUP(A47,'[3]Sheet1'!$A$416:$AE$466,10,FALSE)</f>
        <v>75</v>
      </c>
      <c r="J47" s="17">
        <f>VLOOKUP(A47,'[3]Sheet1'!$A$416:$AE$466,11,FALSE)/100</f>
        <v>0.0018930311214316363</v>
      </c>
      <c r="K47" s="32">
        <f>VLOOKUP(A47,'[3]Sheet1'!$A$416:$AE$466,12,FALSE)</f>
        <v>80</v>
      </c>
      <c r="L47" s="17">
        <f>VLOOKUP(A47,'[3]Sheet1'!$A$416:$AE$466,13,FALSE)/100</f>
        <v>0.002438132390588809</v>
      </c>
      <c r="M47" s="32">
        <f>VLOOKUP(A47,'[3]Sheet1'!$A$416:$AE$466,14,FALSE)</f>
        <v>121</v>
      </c>
      <c r="N47" s="17">
        <f>VLOOKUP(A47,'[3]Sheet1'!$A$416:$AE$466,15,FALSE)/100</f>
        <v>0.0029095630846177893</v>
      </c>
      <c r="O47" s="32">
        <f>VLOOKUP(A47,'[3]Sheet1'!$A$416:$AE$466,16,FALSE)</f>
        <v>28</v>
      </c>
      <c r="P47" s="17">
        <f>VLOOKUP(A47,'[3]Sheet1'!$A$416:$AE$466,17,FALSE)/100</f>
        <v>0.0032407407407407406</v>
      </c>
      <c r="Q47" s="32">
        <f>VLOOKUP(A47,'[3]Sheet1'!$A$416:$AE$466,18,FALSE)</f>
        <v>1</v>
      </c>
      <c r="R47" s="17">
        <f>VLOOKUP(A47,'[3]Sheet1'!$A$416:$AE$466,19,FALSE)/100</f>
        <v>0.01282051282051282</v>
      </c>
      <c r="S47" s="32">
        <f>VLOOKUP(A47,'[3]Sheet1'!$A$416:$AE$466,20,FALSE)</f>
        <v>230</v>
      </c>
      <c r="T47" s="17">
        <f>VLOOKUP(A47,'[3]Sheet1'!$A$416:$AE$466,21,FALSE)/100</f>
        <v>0.00276721690167958</v>
      </c>
      <c r="U47" s="32">
        <f>VLOOKUP(A47,'[3]Sheet1'!$A$416:$AE$466,22,FALSE)</f>
        <v>305</v>
      </c>
      <c r="V47" s="17">
        <f>VLOOKUP(A47,'[3]Sheet1'!$A$416:$AE$466,23,FALSE)/100</f>
        <v>0.0024850287204139</v>
      </c>
    </row>
    <row r="48" spans="1:22" ht="15">
      <c r="A48" s="12" t="s">
        <v>156</v>
      </c>
      <c r="B48" s="32">
        <f>VLOOKUP(A48,'[3]Sheet1'!$A$416:$AE$466,2,FALSE)</f>
        <v>301</v>
      </c>
      <c r="C48" s="17">
        <f>VLOOKUP(A48,'[3]Sheet1'!$A$416:$AE$466,3,FALSE)/100</f>
        <v>0.015368120085775552</v>
      </c>
      <c r="D48" s="32">
        <f>VLOOKUP(A48,'[3]Sheet1'!$A$416:$AE$466,4,FALSE)</f>
        <v>209</v>
      </c>
      <c r="E48" s="17">
        <f>VLOOKUP(A48,'[3]Sheet1'!$A$416:$AE$466,5,FALSE)/100</f>
        <v>0.01223868360953329</v>
      </c>
      <c r="F48" s="32">
        <f>VLOOKUP(A48,'[3]Sheet1'!$A$416:$AE$466,6,FALSE)</f>
        <v>28</v>
      </c>
      <c r="G48" s="17">
        <f>VLOOKUP(A48,'[3]Sheet1'!$A$416:$AE$466,7,FALSE)/100</f>
        <v>0.009481882831019302</v>
      </c>
      <c r="H48" s="48">
        <f>VLOOKUP(A48,'[3]Sheet1'!$A$416:$AE$466,8,FALSE)</f>
        <v>0</v>
      </c>
      <c r="I48" s="32">
        <f>VLOOKUP(A48,'[3]Sheet1'!$A$416:$AE$466,10,FALSE)</f>
        <v>538</v>
      </c>
      <c r="J48" s="17">
        <f>VLOOKUP(A48,'[3]Sheet1'!$A$416:$AE$466,11,FALSE)/100</f>
        <v>0.013579343244402938</v>
      </c>
      <c r="K48" s="32">
        <f>VLOOKUP(A48,'[3]Sheet1'!$A$416:$AE$466,12,FALSE)</f>
        <v>232</v>
      </c>
      <c r="L48" s="17">
        <f>VLOOKUP(A48,'[3]Sheet1'!$A$416:$AE$466,13,FALSE)/100</f>
        <v>0.007070583932707547</v>
      </c>
      <c r="M48" s="32">
        <f>VLOOKUP(A48,'[3]Sheet1'!$A$416:$AE$466,14,FALSE)</f>
        <v>316</v>
      </c>
      <c r="N48" s="17">
        <f>VLOOKUP(A48,'[3]Sheet1'!$A$416:$AE$466,15,FALSE)/100</f>
        <v>0.007598528386274556</v>
      </c>
      <c r="O48" s="32">
        <f>VLOOKUP(A48,'[3]Sheet1'!$A$416:$AE$466,16,FALSE)</f>
        <v>72</v>
      </c>
      <c r="P48" s="17">
        <f>VLOOKUP(A48,'[3]Sheet1'!$A$416:$AE$466,17,FALSE)/100</f>
        <v>0.008333333333333335</v>
      </c>
      <c r="Q48" s="32">
        <f>VLOOKUP(A48,'[3]Sheet1'!$A$416:$AE$466,18,FALSE)</f>
        <v>0</v>
      </c>
      <c r="R48" s="17">
        <f>VLOOKUP(A48,'[3]Sheet1'!$A$416:$AE$466,19,FALSE)/100</f>
        <v>0</v>
      </c>
      <c r="S48" s="32">
        <f>VLOOKUP(A48,'[3]Sheet1'!$A$416:$AE$466,20,FALSE)</f>
        <v>620</v>
      </c>
      <c r="T48" s="17">
        <f>VLOOKUP(A48,'[3]Sheet1'!$A$416:$AE$466,21,FALSE)/100</f>
        <v>0.007459454256701477</v>
      </c>
      <c r="U48" s="32">
        <f>VLOOKUP(A48,'[3]Sheet1'!$A$416:$AE$466,22,FALSE)</f>
        <v>1158</v>
      </c>
      <c r="V48" s="17">
        <f>VLOOKUP(A48,'[3]Sheet1'!$A$416:$AE$466,23,FALSE)/100</f>
        <v>0.00943496150242392</v>
      </c>
    </row>
    <row r="49" spans="1:22" ht="15">
      <c r="A49" s="12" t="s">
        <v>157</v>
      </c>
      <c r="B49" s="32">
        <f>VLOOKUP(A49,'[3]Sheet1'!$A$416:$AE$466,2,FALSE)</f>
        <v>527</v>
      </c>
      <c r="C49" s="17">
        <f>VLOOKUP(A49,'[3]Sheet1'!$A$416:$AE$466,3,FALSE)/100</f>
        <v>0.02690697436944757</v>
      </c>
      <c r="D49" s="32">
        <f>VLOOKUP(A49,'[3]Sheet1'!$A$416:$AE$466,4,FALSE)</f>
        <v>560</v>
      </c>
      <c r="E49" s="17">
        <f>VLOOKUP(A49,'[3]Sheet1'!$A$416:$AE$466,5,FALSE)/100</f>
        <v>0.03279264507817532</v>
      </c>
      <c r="F49" s="32">
        <f>VLOOKUP(A49,'[3]Sheet1'!$A$416:$AE$466,6,FALSE)</f>
        <v>100</v>
      </c>
      <c r="G49" s="17">
        <f>VLOOKUP(A49,'[3]Sheet1'!$A$416:$AE$466,7,FALSE)/100</f>
        <v>0.033863867253640365</v>
      </c>
      <c r="H49" s="48">
        <f>VLOOKUP(A49,'[3]Sheet1'!$A$416:$AE$466,8,FALSE)</f>
        <v>1</v>
      </c>
      <c r="I49" s="32">
        <f>VLOOKUP(A49,'[3]Sheet1'!$A$416:$AE$466,10,FALSE)</f>
        <v>1188</v>
      </c>
      <c r="J49" s="17">
        <f>VLOOKUP(A49,'[3]Sheet1'!$A$416:$AE$466,11,FALSE)/100</f>
        <v>0.029985612963477112</v>
      </c>
      <c r="K49" s="32">
        <f>VLOOKUP(A49,'[3]Sheet1'!$A$416:$AE$466,12,FALSE)</f>
        <v>633</v>
      </c>
      <c r="L49" s="17">
        <f>VLOOKUP(A49,'[3]Sheet1'!$A$416:$AE$466,13,FALSE)/100</f>
        <v>0.01929172254053395</v>
      </c>
      <c r="M49" s="32">
        <f>VLOOKUP(A49,'[3]Sheet1'!$A$416:$AE$466,14,FALSE)</f>
        <v>1038</v>
      </c>
      <c r="N49" s="17">
        <f>VLOOKUP(A49,'[3]Sheet1'!$A$416:$AE$466,15,FALSE)/100</f>
        <v>0.024959722990357563</v>
      </c>
      <c r="O49" s="32">
        <f>VLOOKUP(A49,'[3]Sheet1'!$A$416:$AE$466,16,FALSE)</f>
        <v>215</v>
      </c>
      <c r="P49" s="17">
        <f>VLOOKUP(A49,'[3]Sheet1'!$A$416:$AE$466,17,FALSE)/100</f>
        <v>0.02488425925925926</v>
      </c>
      <c r="Q49" s="32">
        <f>VLOOKUP(A49,'[3]Sheet1'!$A$416:$AE$466,18,FALSE)</f>
        <v>3</v>
      </c>
      <c r="R49" s="17">
        <f>VLOOKUP(A49,'[3]Sheet1'!$A$416:$AE$466,19,FALSE)/100</f>
        <v>0.038461538461538464</v>
      </c>
      <c r="S49" s="32">
        <f>VLOOKUP(A49,'[3]Sheet1'!$A$416:$AE$466,20,FALSE)</f>
        <v>1889</v>
      </c>
      <c r="T49" s="17">
        <f>VLOOKUP(A49,'[3]Sheet1'!$A$416:$AE$466,21,FALSE)/100</f>
        <v>0.022727272727272728</v>
      </c>
      <c r="U49" s="32">
        <f>VLOOKUP(A49,'[3]Sheet1'!$A$416:$AE$466,22,FALSE)</f>
        <v>3077</v>
      </c>
      <c r="V49" s="17">
        <f>VLOOKUP(A49,'[3]Sheet1'!$A$416:$AE$466,23,FALSE)/100</f>
        <v>0.025070273353159245</v>
      </c>
    </row>
    <row r="50" spans="1:22" ht="15">
      <c r="A50" s="12" t="s">
        <v>158</v>
      </c>
      <c r="B50" s="32">
        <f>VLOOKUP(A50,'[3]Sheet1'!$A$416:$AE$466,2,FALSE)</f>
        <v>45</v>
      </c>
      <c r="C50" s="17">
        <f>VLOOKUP(A50,'[3]Sheet1'!$A$416:$AE$466,3,FALSE)/100</f>
        <v>0.0022975594812621263</v>
      </c>
      <c r="D50" s="32">
        <f>VLOOKUP(A50,'[3]Sheet1'!$A$416:$AE$466,4,FALSE)</f>
        <v>78</v>
      </c>
      <c r="E50" s="17">
        <f>VLOOKUP(A50,'[3]Sheet1'!$A$416:$AE$466,5,FALSE)/100</f>
        <v>0.004567546993031563</v>
      </c>
      <c r="F50" s="32">
        <f>VLOOKUP(A50,'[3]Sheet1'!$A$416:$AE$466,6,FALSE)</f>
        <v>19</v>
      </c>
      <c r="G50" s="17">
        <f>VLOOKUP(A50,'[3]Sheet1'!$A$416:$AE$466,7,FALSE)/100</f>
        <v>0.006434134778191669</v>
      </c>
      <c r="H50" s="48">
        <f>VLOOKUP(A50,'[3]Sheet1'!$A$416:$AE$466,8,FALSE)</f>
        <v>0</v>
      </c>
      <c r="I50" s="32">
        <f>VLOOKUP(A50,'[3]Sheet1'!$A$416:$AE$466,10,FALSE)</f>
        <v>142</v>
      </c>
      <c r="J50" s="17">
        <f>VLOOKUP(A50,'[3]Sheet1'!$A$416:$AE$466,11,FALSE)/100</f>
        <v>0.003584138923243898</v>
      </c>
      <c r="K50" s="32">
        <f>VLOOKUP(A50,'[3]Sheet1'!$A$416:$AE$466,12,FALSE)</f>
        <v>73</v>
      </c>
      <c r="L50" s="17">
        <f>VLOOKUP(A50,'[3]Sheet1'!$A$416:$AE$466,13,FALSE)/100</f>
        <v>0.002224795806412288</v>
      </c>
      <c r="M50" s="32">
        <f>VLOOKUP(A50,'[3]Sheet1'!$A$416:$AE$466,14,FALSE)</f>
        <v>169</v>
      </c>
      <c r="N50" s="17">
        <f>VLOOKUP(A50,'[3]Sheet1'!$A$416:$AE$466,15,FALSE)/100</f>
        <v>0.004063769928102532</v>
      </c>
      <c r="O50" s="32">
        <f>VLOOKUP(A50,'[3]Sheet1'!$A$416:$AE$466,16,FALSE)</f>
        <v>25</v>
      </c>
      <c r="P50" s="17">
        <f>VLOOKUP(A50,'[3]Sheet1'!$A$416:$AE$466,17,FALSE)/100</f>
        <v>0.002893518518518519</v>
      </c>
      <c r="Q50" s="32">
        <f>VLOOKUP(A50,'[3]Sheet1'!$A$416:$AE$466,18,FALSE)</f>
        <v>0</v>
      </c>
      <c r="R50" s="17">
        <f>VLOOKUP(A50,'[3]Sheet1'!$A$416:$AE$466,19,FALSE)/100</f>
        <v>0</v>
      </c>
      <c r="S50" s="32">
        <f>VLOOKUP(A50,'[3]Sheet1'!$A$416:$AE$466,20,FALSE)</f>
        <v>267</v>
      </c>
      <c r="T50" s="17">
        <f>VLOOKUP(A50,'[3]Sheet1'!$A$416:$AE$466,21,FALSE)/100</f>
        <v>0.003212377881514991</v>
      </c>
      <c r="U50" s="32">
        <f>VLOOKUP(A50,'[3]Sheet1'!$A$416:$AE$466,22,FALSE)</f>
        <v>409</v>
      </c>
      <c r="V50" s="17">
        <f>VLOOKUP(A50,'[3]Sheet1'!$A$416:$AE$466,23,FALSE)/100</f>
        <v>0.003332382775899296</v>
      </c>
    </row>
    <row r="51" spans="1:22" ht="15">
      <c r="A51" s="12" t="s">
        <v>162</v>
      </c>
      <c r="B51" s="32">
        <f>VLOOKUP(A51,'[3]Sheet1'!$A$416:$AE$466,2,FALSE)</f>
        <v>0</v>
      </c>
      <c r="C51" s="17">
        <f>VLOOKUP(A51,'[3]Sheet1'!$A$416:$AE$466,3,FALSE)/100</f>
        <v>0</v>
      </c>
      <c r="D51" s="32">
        <f>VLOOKUP(A51,'[3]Sheet1'!$A$416:$AE$466,4,FALSE)</f>
        <v>0</v>
      </c>
      <c r="E51" s="17">
        <f>VLOOKUP(A51,'[3]Sheet1'!$A$416:$AE$466,5,FALSE)/100</f>
        <v>0</v>
      </c>
      <c r="F51" s="32">
        <f>VLOOKUP(A51,'[3]Sheet1'!$A$416:$AE$466,6,FALSE)</f>
        <v>0</v>
      </c>
      <c r="G51" s="17">
        <f>VLOOKUP(A51,'[3]Sheet1'!$A$416:$AE$466,7,FALSE)/100</f>
        <v>0</v>
      </c>
      <c r="H51" s="48">
        <f>VLOOKUP(A51,'[3]Sheet1'!$A$416:$AE$466,8,FALSE)</f>
        <v>0</v>
      </c>
      <c r="I51" s="32">
        <f>VLOOKUP(A51,'[3]Sheet1'!$A$416:$AE$466,10,FALSE)</f>
        <v>0</v>
      </c>
      <c r="J51" s="17">
        <f>VLOOKUP(A51,'[3]Sheet1'!$A$416:$AE$466,11,FALSE)/100</f>
        <v>0</v>
      </c>
      <c r="K51" s="32">
        <f>VLOOKUP(A51,'[3]Sheet1'!$A$416:$AE$466,12,FALSE)</f>
        <v>21</v>
      </c>
      <c r="L51" s="17">
        <f>VLOOKUP(A51,'[3]Sheet1'!$A$416:$AE$466,13,FALSE)/100</f>
        <v>0.0006400097525295624</v>
      </c>
      <c r="M51" s="32">
        <f>VLOOKUP(A51,'[3]Sheet1'!$A$416:$AE$466,14,FALSE)</f>
        <v>15</v>
      </c>
      <c r="N51" s="17">
        <f>VLOOKUP(A51,'[3]Sheet1'!$A$416:$AE$466,15,FALSE)/100</f>
        <v>0.0003606896385889821</v>
      </c>
      <c r="O51" s="32">
        <f>VLOOKUP(A51,'[3]Sheet1'!$A$416:$AE$466,16,FALSE)</f>
        <v>7</v>
      </c>
      <c r="P51" s="17">
        <f>VLOOKUP(A51,'[3]Sheet1'!$A$416:$AE$466,17,FALSE)/100</f>
        <v>0.0008101851851851852</v>
      </c>
      <c r="Q51" s="32">
        <f>VLOOKUP(A51,'[3]Sheet1'!$A$416:$AE$466,18,FALSE)</f>
        <v>2</v>
      </c>
      <c r="R51" s="17">
        <f>VLOOKUP(A51,'[3]Sheet1'!$A$416:$AE$466,19,FALSE)/100</f>
        <v>0.02564102564102564</v>
      </c>
      <c r="S51" s="32">
        <f>VLOOKUP(A51,'[3]Sheet1'!$A$416:$AE$466,20,FALSE)</f>
        <v>44</v>
      </c>
      <c r="T51" s="17">
        <f>VLOOKUP(A51,'[3]Sheet1'!$A$416:$AE$466,21,FALSE)/100</f>
        <v>0.0005293806246691371</v>
      </c>
      <c r="U51" s="32">
        <f>VLOOKUP(A51,'[3]Sheet1'!$A$416:$AE$466,22,FALSE)</f>
        <v>44</v>
      </c>
      <c r="V51" s="17">
        <f>VLOOKUP(A51,'[3]Sheet1'!$A$416:$AE$466,23,FALSE)/100</f>
        <v>0.0003584959465515134</v>
      </c>
    </row>
    <row r="52" spans="1:22" ht="15">
      <c r="A52" s="12" t="s">
        <v>159</v>
      </c>
      <c r="B52" s="34">
        <f>VLOOKUP(A52,'[3]Sheet1'!$A$416:$AE$466,2,FALSE)</f>
        <v>136</v>
      </c>
      <c r="C52" s="20">
        <f>VLOOKUP(A52,'[3]Sheet1'!$A$416:$AE$466,3,FALSE)/100</f>
        <v>0.006943735321147758</v>
      </c>
      <c r="D52" s="34">
        <f>VLOOKUP(A52,'[3]Sheet1'!$A$416:$AE$466,4,FALSE)</f>
        <v>91</v>
      </c>
      <c r="E52" s="20">
        <f>VLOOKUP(A52,'[3]Sheet1'!$A$416:$AE$466,5,FALSE)/100</f>
        <v>0.00532880482520349</v>
      </c>
      <c r="F52" s="34">
        <f>VLOOKUP(A52,'[3]Sheet1'!$A$416:$AE$466,6,FALSE)</f>
        <v>35</v>
      </c>
      <c r="G52" s="20">
        <f>VLOOKUP(A52,'[3]Sheet1'!$A$416:$AE$466,7,FALSE)/100</f>
        <v>0.011852353538774127</v>
      </c>
      <c r="H52" s="51">
        <f>VLOOKUP(A52,'[3]Sheet1'!$A$416:$AE$466,8,FALSE)</f>
        <v>0</v>
      </c>
      <c r="I52" s="34">
        <f>VLOOKUP(A52,'[3]Sheet1'!$A$416:$AE$466,10,FALSE)</f>
        <v>262</v>
      </c>
      <c r="J52" s="20">
        <f>VLOOKUP(A52,'[3]Sheet1'!$A$416:$AE$466,11,FALSE)/100</f>
        <v>0.0066129887175345155</v>
      </c>
      <c r="K52" s="34">
        <f>VLOOKUP(A52,'[3]Sheet1'!$A$416:$AE$466,12,FALSE)</f>
        <v>464</v>
      </c>
      <c r="L52" s="20">
        <f>VLOOKUP(A52,'[3]Sheet1'!$A$416:$AE$466,13,FALSE)/100</f>
        <v>0.014141167865415093</v>
      </c>
      <c r="M52" s="34">
        <f>VLOOKUP(A52,'[3]Sheet1'!$A$416:$AE$466,14,FALSE)</f>
        <v>468</v>
      </c>
      <c r="N52" s="20">
        <f>VLOOKUP(A52,'[3]Sheet1'!$A$416:$AE$466,15,FALSE)/100</f>
        <v>0.011253516723976242</v>
      </c>
      <c r="O52" s="34">
        <f>VLOOKUP(A52,'[3]Sheet1'!$A$416:$AE$466,16,FALSE)</f>
        <v>162</v>
      </c>
      <c r="P52" s="20">
        <f>VLOOKUP(A52,'[3]Sheet1'!$A$416:$AE$466,17,FALSE)/100</f>
        <v>0.01875</v>
      </c>
      <c r="Q52" s="34">
        <f>VLOOKUP(A52,'[3]Sheet1'!$A$416:$AE$466,18,FALSE)</f>
        <v>7</v>
      </c>
      <c r="R52" s="20">
        <f>VLOOKUP(A52,'[3]Sheet1'!$A$416:$AE$466,19,FALSE)/100</f>
        <v>0.08974358974358974</v>
      </c>
      <c r="S52" s="34">
        <f>VLOOKUP(A52,'[3]Sheet1'!$A$416:$AE$466,20,FALSE)</f>
        <v>1101</v>
      </c>
      <c r="T52" s="20">
        <f>VLOOKUP(A52,'[3]Sheet1'!$A$416:$AE$466,21,FALSE)/100</f>
        <v>0.013246546994561818</v>
      </c>
      <c r="U52" s="34">
        <f>VLOOKUP(A52,'[3]Sheet1'!$A$416:$AE$466,22,FALSE)</f>
        <v>1363</v>
      </c>
      <c r="V52" s="20">
        <f>VLOOKUP(A52,'[3]Sheet1'!$A$416:$AE$466,23,FALSE)/100</f>
        <v>0.011105226707948019</v>
      </c>
    </row>
    <row r="53" spans="1:22" ht="15.75" thickBot="1">
      <c r="A53" s="49" t="s">
        <v>76</v>
      </c>
      <c r="B53" s="108">
        <f>VLOOKUP(A53,'[3]Sheet1'!$A$416:$AE$466,2,FALSE)</f>
        <v>97</v>
      </c>
      <c r="C53" s="109">
        <f>VLOOKUP(A53,'[3]Sheet1'!$A$416:$AE$466,3,FALSE)/100</f>
        <v>0.004952517104053916</v>
      </c>
      <c r="D53" s="110">
        <f>VLOOKUP(A53,'[3]Sheet1'!$A$416:$AE$466,4,FALSE)</f>
        <v>41</v>
      </c>
      <c r="E53" s="109">
        <f>VLOOKUP(A53,'[3]Sheet1'!$A$416:$AE$466,5,FALSE)/100</f>
        <v>0.002400890086080693</v>
      </c>
      <c r="F53" s="110">
        <f>VLOOKUP(A53,'[3]Sheet1'!$A$416:$AE$466,6,FALSE)</f>
        <v>13</v>
      </c>
      <c r="G53" s="109">
        <f>VLOOKUP(A53,'[3]Sheet1'!$A$416:$AE$466,7,FALSE)/100</f>
        <v>0.0044023027429732475</v>
      </c>
      <c r="H53" s="110">
        <f>VLOOKUP(A53,'[3]Sheet1'!$A$416:$AE$466,8,FALSE)</f>
        <v>0</v>
      </c>
      <c r="I53" s="110">
        <f>VLOOKUP(A53,'[3]Sheet1'!$A$416:$AE$466,10,FALSE)</f>
        <v>151</v>
      </c>
      <c r="J53" s="109">
        <f>VLOOKUP(A53,'[3]Sheet1'!$A$416:$AE$466,11,FALSE)/100</f>
        <v>0.003811302657815695</v>
      </c>
      <c r="K53" s="110">
        <f>VLOOKUP(A53,'[3]Sheet1'!$A$416:$AE$466,12,FALSE)</f>
        <v>92</v>
      </c>
      <c r="L53" s="109">
        <f>VLOOKUP(A53,'[3]Sheet1'!$A$416:$AE$466,13,FALSE)/100</f>
        <v>0.0027733755942947703</v>
      </c>
      <c r="M53" s="110">
        <f>VLOOKUP(A53,'[3]Sheet1'!$A$416:$AE$466,14,FALSE)</f>
        <v>85</v>
      </c>
      <c r="N53" s="109">
        <f>VLOOKUP(A53,'[3]Sheet1'!$A$416:$AE$466,15,FALSE)/100</f>
        <v>0.0020439079520042326</v>
      </c>
      <c r="O53" s="110">
        <f>VLOOKUP(A53,'[3]Sheet1'!$A$416:$AE$466,16,FALSE)</f>
        <v>10</v>
      </c>
      <c r="P53" s="109">
        <f>VLOOKUP(A53,'[3]Sheet1'!$A$416:$AE$466,17,FALSE)/100</f>
        <v>0.0011574074074074073</v>
      </c>
      <c r="Q53" s="110">
        <f>VLOOKUP(A53,'[3]Sheet1'!$A$416:$AE$466,18,FALSE)</f>
        <v>0</v>
      </c>
      <c r="R53" s="109">
        <f>VLOOKUP(A53,'[3]Sheet1'!$A$416:$AE$466,19,FALSE)/100</f>
        <v>0</v>
      </c>
      <c r="S53" s="110">
        <f>VLOOKUP(A53,'[3]Sheet1'!$A$416:$AE$466,20,FALSE)</f>
        <v>186</v>
      </c>
      <c r="T53" s="109">
        <f>VLOOKUP(A53,'[3]Sheet1'!$A$416:$AE$466,21,FALSE)/100</f>
        <v>0.0022378362770104432</v>
      </c>
      <c r="U53" s="110">
        <f>VLOOKUP(A53,'[3]Sheet1'!$A$416:$AE$466,22,FALSE)</f>
        <v>338</v>
      </c>
      <c r="V53" s="109">
        <f>VLOOKUP(A53,'[3]Sheet1'!$A$416:$AE$466,23,FALSE)/100</f>
        <v>0.002745753045178637</v>
      </c>
    </row>
    <row r="54" spans="1:22" ht="15.75" thickBot="1">
      <c r="A54" s="21" t="s">
        <v>66</v>
      </c>
      <c r="B54" s="22">
        <f>VLOOKUP(A54,'[3]Sheet1'!$A$416:$AE$466,2,FALSE)</f>
        <v>19586</v>
      </c>
      <c r="C54" s="23">
        <f>VLOOKUP(A54,'[3]Sheet1'!$A$416:$AE$466,3,FALSE)/100</f>
        <v>1</v>
      </c>
      <c r="D54" s="22">
        <f>VLOOKUP(A54,'[3]Sheet1'!$A$416:$AE$466,4,FALSE)</f>
        <v>17077</v>
      </c>
      <c r="E54" s="23">
        <f>VLOOKUP(A54,'[3]Sheet1'!$A$416:$AE$466,5,FALSE)/100</f>
        <v>1</v>
      </c>
      <c r="F54" s="22">
        <f>VLOOKUP(A54,'[3]Sheet1'!$A$416:$AE$466,6,FALSE)</f>
        <v>2953</v>
      </c>
      <c r="G54" s="23">
        <f>VLOOKUP(A54,'[3]Sheet1'!$A$416:$AE$466,7,FALSE)/100</f>
        <v>1</v>
      </c>
      <c r="H54" s="22">
        <f>VLOOKUP(A54,'[3]Sheet1'!$A$416:$AE$466,8,FALSE)</f>
        <v>3</v>
      </c>
      <c r="I54" s="22">
        <f>VLOOKUP(A54,'[3]Sheet1'!$A$416:$AE$466,10,FALSE)</f>
        <v>39619</v>
      </c>
      <c r="J54" s="23">
        <f>VLOOKUP(A54,'[3]Sheet1'!$A$416:$AE$466,11,FALSE)/100</f>
        <v>1</v>
      </c>
      <c r="K54" s="22">
        <f>VLOOKUP(A54,'[3]Sheet1'!$A$416:$AE$466,12,FALSE)</f>
        <v>32812</v>
      </c>
      <c r="L54" s="23">
        <f>VLOOKUP(A54,'[3]Sheet1'!$A$416:$AE$466,13,FALSE)/100</f>
        <v>1</v>
      </c>
      <c r="M54" s="22">
        <f>VLOOKUP(A54,'[3]Sheet1'!$A$416:$AE$466,14,FALSE)</f>
        <v>41587</v>
      </c>
      <c r="N54" s="23">
        <f>VLOOKUP(A54,'[3]Sheet1'!$A$416:$AE$466,15,FALSE)/100</f>
        <v>1</v>
      </c>
      <c r="O54" s="22">
        <f>VLOOKUP(A54,'[3]Sheet1'!$A$416:$AE$466,16,FALSE)</f>
        <v>8640</v>
      </c>
      <c r="P54" s="23">
        <f>VLOOKUP(A54,'[3]Sheet1'!$A$416:$AE$466,17,FALSE)/100</f>
        <v>1</v>
      </c>
      <c r="Q54" s="22">
        <f>VLOOKUP(A54,'[3]Sheet1'!$A$416:$AE$466,18,FALSE)</f>
        <v>78</v>
      </c>
      <c r="R54" s="23">
        <f>VLOOKUP(A54,'[3]Sheet1'!$A$416:$AE$466,19,FALSE)/100</f>
        <v>1</v>
      </c>
      <c r="S54" s="22">
        <f>VLOOKUP(A54,'[3]Sheet1'!$A$416:$AE$466,20,FALSE)</f>
        <v>83116</v>
      </c>
      <c r="T54" s="23">
        <f>VLOOKUP(A54,'[3]Sheet1'!$A$416:$AE$466,21,FALSE)/100</f>
        <v>1</v>
      </c>
      <c r="U54" s="22">
        <f>VLOOKUP(A54,'[3]Sheet1'!$A$416:$AE$466,22,FALSE)</f>
        <v>122735</v>
      </c>
      <c r="V54" s="23">
        <f>VLOOKUP(A54,'[3]Sheet1'!$A$416:$AE$466,23,FALSE)/100</f>
        <v>1</v>
      </c>
    </row>
    <row r="56" ht="15">
      <c r="U56" s="114">
        <f>SUM(U7:U53)</f>
        <v>122735</v>
      </c>
    </row>
  </sheetData>
  <sheetProtection/>
  <mergeCells count="17">
    <mergeCell ref="Q5:R5"/>
    <mergeCell ref="B5:C5"/>
    <mergeCell ref="D5:E5"/>
    <mergeCell ref="F5:G5"/>
    <mergeCell ref="K5:L5"/>
    <mergeCell ref="M5:N5"/>
    <mergeCell ref="O5:P5"/>
    <mergeCell ref="A1:V1"/>
    <mergeCell ref="A2:A6"/>
    <mergeCell ref="B2:T2"/>
    <mergeCell ref="U2:V5"/>
    <mergeCell ref="B3:J3"/>
    <mergeCell ref="K3:T3"/>
    <mergeCell ref="B4:H4"/>
    <mergeCell ref="I4:J5"/>
    <mergeCell ref="K4:R4"/>
    <mergeCell ref="S4:T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54"/>
  <sheetViews>
    <sheetView zoomScalePageLayoutView="0" workbookViewId="0" topLeftCell="A1">
      <selection activeCell="L4" sqref="L1:M16384"/>
    </sheetView>
  </sheetViews>
  <sheetFormatPr defaultColWidth="8.8515625" defaultRowHeight="15"/>
  <cols>
    <col min="1" max="1" width="57.28125" style="89" bestFit="1" customWidth="1"/>
    <col min="2" max="14" width="11.421875" style="89" customWidth="1"/>
    <col min="15" max="15" width="10.140625" style="89" customWidth="1"/>
    <col min="16" max="16384" width="8.8515625" style="89" customWidth="1"/>
  </cols>
  <sheetData>
    <row r="1" spans="1:15" ht="24.75" customHeight="1" thickBot="1" thickTop="1">
      <c r="A1" s="183" t="s">
        <v>187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5"/>
    </row>
    <row r="2" spans="1:15" ht="24.75" customHeight="1" thickBot="1" thickTop="1">
      <c r="A2" s="124" t="s">
        <v>79</v>
      </c>
      <c r="B2" s="171" t="s">
        <v>80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2" t="s">
        <v>81</v>
      </c>
      <c r="O2" s="173"/>
    </row>
    <row r="3" spans="1:15" ht="24.75" customHeight="1">
      <c r="A3" s="124"/>
      <c r="B3" s="128" t="s">
        <v>82</v>
      </c>
      <c r="C3" s="129"/>
      <c r="D3" s="128" t="s">
        <v>83</v>
      </c>
      <c r="E3" s="129"/>
      <c r="F3" s="174" t="s">
        <v>84</v>
      </c>
      <c r="G3" s="175"/>
      <c r="H3" s="174" t="s">
        <v>85</v>
      </c>
      <c r="I3" s="175"/>
      <c r="J3" s="174" t="s">
        <v>86</v>
      </c>
      <c r="K3" s="175"/>
      <c r="L3" s="174" t="s">
        <v>87</v>
      </c>
      <c r="M3" s="175"/>
      <c r="N3" s="172"/>
      <c r="O3" s="173"/>
    </row>
    <row r="4" spans="1:15" ht="24.75" customHeight="1" thickBot="1">
      <c r="A4" s="125"/>
      <c r="B4" s="10" t="s">
        <v>18</v>
      </c>
      <c r="C4" s="11" t="s">
        <v>19</v>
      </c>
      <c r="D4" s="10" t="s">
        <v>18</v>
      </c>
      <c r="E4" s="11" t="s">
        <v>19</v>
      </c>
      <c r="F4" s="10" t="s">
        <v>18</v>
      </c>
      <c r="G4" s="53" t="s">
        <v>19</v>
      </c>
      <c r="H4" s="10" t="s">
        <v>18</v>
      </c>
      <c r="I4" s="11" t="s">
        <v>19</v>
      </c>
      <c r="J4" s="10" t="s">
        <v>18</v>
      </c>
      <c r="K4" s="11" t="s">
        <v>19</v>
      </c>
      <c r="L4" s="10" t="s">
        <v>18</v>
      </c>
      <c r="M4" s="11" t="s">
        <v>19</v>
      </c>
      <c r="N4" s="10" t="s">
        <v>18</v>
      </c>
      <c r="O4" s="11" t="s">
        <v>19</v>
      </c>
    </row>
    <row r="5" spans="1:15" ht="28.5">
      <c r="A5" s="12" t="s">
        <v>115</v>
      </c>
      <c r="B5" s="54">
        <f>VLOOKUP(A5,'[3]Sheet1'!$A$468:$O$519,2,FALSE)</f>
        <v>198</v>
      </c>
      <c r="C5" s="30">
        <f>VLOOKUP(A5,'[3]Sheet1'!$A$468:$O$519,3,FALSE)/100</f>
        <v>0.05368763557483731</v>
      </c>
      <c r="D5" s="54">
        <f>VLOOKUP(A5,'[3]Sheet1'!$A$468:$O$519,4,FALSE)</f>
        <v>2851</v>
      </c>
      <c r="E5" s="30">
        <f>VLOOKUP(A5,'[3]Sheet1'!$A$468:$O$519,5,FALSE)/100</f>
        <v>0.0824679644788985</v>
      </c>
      <c r="F5" s="29">
        <f>VLOOKUP(A5,'[3]Sheet1'!$A$468:$O$519,6,FALSE)</f>
        <v>2917</v>
      </c>
      <c r="G5" s="55">
        <f>VLOOKUP(A5,'[3]Sheet1'!$A$468:$O$519,7,FALSE)/100</f>
        <v>0.09379119642455226</v>
      </c>
      <c r="H5" s="54">
        <f>VLOOKUP(A5,'[3]Sheet1'!$A$468:$O$519,8,FALSE)</f>
        <v>2680</v>
      </c>
      <c r="I5" s="30">
        <f>VLOOKUP(A5,'[3]Sheet1'!$A$468:$O$519,9,FALSE)/100</f>
        <v>0.0970873786407767</v>
      </c>
      <c r="J5" s="29">
        <f>VLOOKUP(A5,'[3]Sheet1'!$A$468:$O$519,10,FALSE)</f>
        <v>2057</v>
      </c>
      <c r="K5" s="55">
        <f>VLOOKUP(A5,'[3]Sheet1'!$A$468:$O$519,11,FALSE)/100</f>
        <v>0.08985671850428095</v>
      </c>
      <c r="L5" s="54">
        <f>VLOOKUP(A5,'[3]Sheet1'!$A$468:$O$519,12,FALSE)</f>
        <v>317</v>
      </c>
      <c r="M5" s="30">
        <f>VLOOKUP(A5,'[3]Sheet1'!$A$468:$O$519,13,FALSE)/100</f>
        <v>0.11010767627648488</v>
      </c>
      <c r="N5" s="54">
        <f>VLOOKUP(A5,'[3]Sheet1'!$A$468:$O$519,14,FALSE)</f>
        <v>11020</v>
      </c>
      <c r="O5" s="30">
        <f>VLOOKUP(A5,'[3]Sheet1'!$A$468:$O$519,15,FALSE)/100</f>
        <v>0.08978693934085631</v>
      </c>
    </row>
    <row r="6" spans="1:15" ht="15">
      <c r="A6" s="12" t="s">
        <v>116</v>
      </c>
      <c r="B6" s="16">
        <f>VLOOKUP(A6,'[3]Sheet1'!$A$468:$O$519,2,FALSE)</f>
        <v>339</v>
      </c>
      <c r="C6" s="17">
        <f>VLOOKUP(A6,'[3]Sheet1'!$A$468:$O$519,3,FALSE)/100</f>
        <v>0.09191973969631237</v>
      </c>
      <c r="D6" s="16">
        <f>VLOOKUP(A6,'[3]Sheet1'!$A$468:$O$519,4,FALSE)</f>
        <v>3500</v>
      </c>
      <c r="E6" s="17">
        <f>VLOOKUP(A6,'[3]Sheet1'!$A$468:$O$519,5,FALSE)/100</f>
        <v>0.10124092447427033</v>
      </c>
      <c r="F6" s="32">
        <f>VLOOKUP(A6,'[3]Sheet1'!$A$468:$O$519,6,FALSE)</f>
        <v>2830</v>
      </c>
      <c r="G6" s="56">
        <f>VLOOKUP(A6,'[3]Sheet1'!$A$468:$O$519,7,FALSE)/100</f>
        <v>0.0909938587183692</v>
      </c>
      <c r="H6" s="16">
        <f>VLOOKUP(A6,'[3]Sheet1'!$A$468:$O$519,8,FALSE)</f>
        <v>2506</v>
      </c>
      <c r="I6" s="17">
        <f>VLOOKUP(A6,'[3]Sheet1'!$A$468:$O$519,9,FALSE)/100</f>
        <v>0.09078394435589045</v>
      </c>
      <c r="J6" s="32">
        <f>VLOOKUP(A6,'[3]Sheet1'!$A$468:$O$519,10,FALSE)</f>
        <v>2348</v>
      </c>
      <c r="K6" s="56">
        <f>VLOOKUP(A6,'[3]Sheet1'!$A$468:$O$519,11,FALSE)/100</f>
        <v>0.10256858291106064</v>
      </c>
      <c r="L6" s="16">
        <f>VLOOKUP(A6,'[3]Sheet1'!$A$468:$O$519,12,FALSE)</f>
        <v>334</v>
      </c>
      <c r="M6" s="17">
        <f>VLOOKUP(A6,'[3]Sheet1'!$A$468:$O$519,13,FALSE)/100</f>
        <v>0.11601250434178531</v>
      </c>
      <c r="N6" s="16">
        <f>VLOOKUP(A6,'[3]Sheet1'!$A$468:$O$519,14,FALSE)</f>
        <v>11857</v>
      </c>
      <c r="O6" s="17">
        <f>VLOOKUP(A6,'[3]Sheet1'!$A$468:$O$519,15,FALSE)/100</f>
        <v>0.09660650996048396</v>
      </c>
    </row>
    <row r="7" spans="1:15" ht="15">
      <c r="A7" s="12" t="s">
        <v>117</v>
      </c>
      <c r="B7" s="16">
        <f>VLOOKUP(A7,'[3]Sheet1'!$A$468:$O$519,2,FALSE)</f>
        <v>150</v>
      </c>
      <c r="C7" s="17">
        <f>VLOOKUP(A7,'[3]Sheet1'!$A$468:$O$519,3,FALSE)/100</f>
        <v>0.04067245119305857</v>
      </c>
      <c r="D7" s="16">
        <f>VLOOKUP(A7,'[3]Sheet1'!$A$468:$O$519,4,FALSE)</f>
        <v>1296</v>
      </c>
      <c r="E7" s="17">
        <f>VLOOKUP(A7,'[3]Sheet1'!$A$468:$O$519,5,FALSE)/100</f>
        <v>0.03748806803390125</v>
      </c>
      <c r="F7" s="32">
        <f>VLOOKUP(A7,'[3]Sheet1'!$A$468:$O$519,6,FALSE)</f>
        <v>1086</v>
      </c>
      <c r="G7" s="56">
        <f>VLOOKUP(A7,'[3]Sheet1'!$A$468:$O$519,7,FALSE)/100</f>
        <v>0.03491849136683708</v>
      </c>
      <c r="H7" s="16">
        <f>VLOOKUP(A7,'[3]Sheet1'!$A$468:$O$519,8,FALSE)</f>
        <v>987</v>
      </c>
      <c r="I7" s="17">
        <f>VLOOKUP(A7,'[3]Sheet1'!$A$468:$O$519,9,FALSE)/100</f>
        <v>0.03575568758150992</v>
      </c>
      <c r="J7" s="32">
        <f>VLOOKUP(A7,'[3]Sheet1'!$A$468:$O$519,10,FALSE)</f>
        <v>922</v>
      </c>
      <c r="K7" s="56">
        <f>VLOOKUP(A7,'[3]Sheet1'!$A$468:$O$519,11,FALSE)/100</f>
        <v>0.04027607897955618</v>
      </c>
      <c r="L7" s="16">
        <f>VLOOKUP(A7,'[3]Sheet1'!$A$468:$O$519,12,FALSE)</f>
        <v>106</v>
      </c>
      <c r="M7" s="17">
        <f>VLOOKUP(A7,'[3]Sheet1'!$A$468:$O$519,13,FALSE)/100</f>
        <v>0.03681833970128517</v>
      </c>
      <c r="N7" s="16">
        <f>VLOOKUP(A7,'[3]Sheet1'!$A$468:$O$519,14,FALSE)</f>
        <v>4547</v>
      </c>
      <c r="O7" s="17">
        <f>VLOOKUP(A7,'[3]Sheet1'!$A$468:$O$519,15,FALSE)/100</f>
        <v>0.037047297022039356</v>
      </c>
    </row>
    <row r="8" spans="1:15" ht="15">
      <c r="A8" s="12" t="s">
        <v>118</v>
      </c>
      <c r="B8" s="16">
        <f>VLOOKUP(A8,'[3]Sheet1'!$A$468:$O$519,2,FALSE)</f>
        <v>199</v>
      </c>
      <c r="C8" s="17">
        <f>VLOOKUP(A8,'[3]Sheet1'!$A$468:$O$519,3,FALSE)/100</f>
        <v>0.05395878524945769</v>
      </c>
      <c r="D8" s="16">
        <f>VLOOKUP(A8,'[3]Sheet1'!$A$468:$O$519,4,FALSE)</f>
        <v>1464</v>
      </c>
      <c r="E8" s="17">
        <f>VLOOKUP(A8,'[3]Sheet1'!$A$468:$O$519,5,FALSE)/100</f>
        <v>0.042347632408666215</v>
      </c>
      <c r="F8" s="32">
        <f>VLOOKUP(A8,'[3]Sheet1'!$A$468:$O$519,6,FALSE)</f>
        <v>1316</v>
      </c>
      <c r="G8" s="56">
        <f>VLOOKUP(A8,'[3]Sheet1'!$A$468:$O$519,7,FALSE)/100</f>
        <v>0.04231375196939005</v>
      </c>
      <c r="H8" s="16">
        <f>VLOOKUP(A8,'[3]Sheet1'!$A$468:$O$519,8,FALSE)</f>
        <v>1118</v>
      </c>
      <c r="I8" s="17">
        <f>VLOOKUP(A8,'[3]Sheet1'!$A$468:$O$519,9,FALSE)/100</f>
        <v>0.040501376612085215</v>
      </c>
      <c r="J8" s="32">
        <f>VLOOKUP(A8,'[3]Sheet1'!$A$468:$O$519,10,FALSE)</f>
        <v>1080</v>
      </c>
      <c r="K8" s="56">
        <f>VLOOKUP(A8,'[3]Sheet1'!$A$468:$O$519,11,FALSE)/100</f>
        <v>0.047178053468460594</v>
      </c>
      <c r="L8" s="16">
        <f>VLOOKUP(A8,'[3]Sheet1'!$A$468:$O$519,12,FALSE)</f>
        <v>114</v>
      </c>
      <c r="M8" s="17">
        <f>VLOOKUP(A8,'[3]Sheet1'!$A$468:$O$519,13,FALSE)/100</f>
        <v>0.039597082320250096</v>
      </c>
      <c r="N8" s="16">
        <f>VLOOKUP(A8,'[3]Sheet1'!$A$468:$O$519,14,FALSE)</f>
        <v>5291</v>
      </c>
      <c r="O8" s="17">
        <f>VLOOKUP(A8,'[3]Sheet1'!$A$468:$O$519,15,FALSE)/100</f>
        <v>0.04310913757281949</v>
      </c>
    </row>
    <row r="9" spans="1:15" ht="15">
      <c r="A9" s="12" t="s">
        <v>119</v>
      </c>
      <c r="B9" s="16">
        <f>VLOOKUP(A9,'[3]Sheet1'!$A$468:$O$519,2,FALSE)</f>
        <v>163</v>
      </c>
      <c r="C9" s="17">
        <f>VLOOKUP(A9,'[3]Sheet1'!$A$468:$O$519,3,FALSE)/100</f>
        <v>0.04419739696312364</v>
      </c>
      <c r="D9" s="16">
        <f>VLOOKUP(A9,'[3]Sheet1'!$A$468:$O$519,4,FALSE)</f>
        <v>1490</v>
      </c>
      <c r="E9" s="17">
        <f>VLOOKUP(A9,'[3]Sheet1'!$A$468:$O$519,5,FALSE)/100</f>
        <v>0.04309970784761795</v>
      </c>
      <c r="F9" s="32">
        <f>VLOOKUP(A9,'[3]Sheet1'!$A$468:$O$519,6,FALSE)</f>
        <v>1268</v>
      </c>
      <c r="G9" s="56">
        <f>VLOOKUP(A9,'[3]Sheet1'!$A$468:$O$519,7,FALSE)/100</f>
        <v>0.04077039323494422</v>
      </c>
      <c r="H9" s="16">
        <f>VLOOKUP(A9,'[3]Sheet1'!$A$468:$O$519,8,FALSE)</f>
        <v>1063</v>
      </c>
      <c r="I9" s="17">
        <f>VLOOKUP(A9,'[3]Sheet1'!$A$468:$O$519,9,FALSE)/100</f>
        <v>0.03850891175192001</v>
      </c>
      <c r="J9" s="32">
        <f>VLOOKUP(A9,'[3]Sheet1'!$A$468:$O$519,10,FALSE)</f>
        <v>938</v>
      </c>
      <c r="K9" s="56">
        <f>VLOOKUP(A9,'[3]Sheet1'!$A$468:$O$519,11,FALSE)/100</f>
        <v>0.040975013105014856</v>
      </c>
      <c r="L9" s="16">
        <f>VLOOKUP(A9,'[3]Sheet1'!$A$468:$O$519,12,FALSE)</f>
        <v>117</v>
      </c>
      <c r="M9" s="17">
        <f>VLOOKUP(A9,'[3]Sheet1'!$A$468:$O$519,13,FALSE)/100</f>
        <v>0.04063911080236194</v>
      </c>
      <c r="N9" s="16">
        <f>VLOOKUP(A9,'[3]Sheet1'!$A$468:$O$519,14,FALSE)</f>
        <v>5039</v>
      </c>
      <c r="O9" s="17">
        <f>VLOOKUP(A9,'[3]Sheet1'!$A$468:$O$519,15,FALSE)/100</f>
        <v>0.04105593351529718</v>
      </c>
    </row>
    <row r="10" spans="1:15" ht="15">
      <c r="A10" s="12" t="s">
        <v>120</v>
      </c>
      <c r="B10" s="16">
        <f>VLOOKUP(A10,'[3]Sheet1'!$A$468:$O$519,2,FALSE)</f>
        <v>80</v>
      </c>
      <c r="C10" s="17">
        <f>VLOOKUP(A10,'[3]Sheet1'!$A$468:$O$519,3,FALSE)/100</f>
        <v>0.021691973969631236</v>
      </c>
      <c r="D10" s="16">
        <f>VLOOKUP(A10,'[3]Sheet1'!$A$468:$O$519,4,FALSE)</f>
        <v>736</v>
      </c>
      <c r="E10" s="17">
        <f>VLOOKUP(A10,'[3]Sheet1'!$A$468:$O$519,5,FALSE)/100</f>
        <v>0.02128952011801799</v>
      </c>
      <c r="F10" s="32">
        <f>VLOOKUP(A10,'[3]Sheet1'!$A$468:$O$519,6,FALSE)</f>
        <v>648</v>
      </c>
      <c r="G10" s="56">
        <f>VLOOKUP(A10,'[3]Sheet1'!$A$468:$O$519,7,FALSE)/100</f>
        <v>0.02083534291501881</v>
      </c>
      <c r="H10" s="16">
        <f>VLOOKUP(A10,'[3]Sheet1'!$A$468:$O$519,8,FALSE)</f>
        <v>570</v>
      </c>
      <c r="I10" s="17">
        <f>VLOOKUP(A10,'[3]Sheet1'!$A$468:$O$519,9,FALSE)/100</f>
        <v>0.02064918127807564</v>
      </c>
      <c r="J10" s="32">
        <f>VLOOKUP(A10,'[3]Sheet1'!$A$468:$O$519,10,FALSE)</f>
        <v>518</v>
      </c>
      <c r="K10" s="56">
        <f>VLOOKUP(A10,'[3]Sheet1'!$A$468:$O$519,11,FALSE)/100</f>
        <v>0.02262799231172462</v>
      </c>
      <c r="L10" s="16">
        <f>VLOOKUP(A10,'[3]Sheet1'!$A$468:$O$519,12,FALSE)</f>
        <v>43</v>
      </c>
      <c r="M10" s="17">
        <f>VLOOKUP(A10,'[3]Sheet1'!$A$468:$O$519,13,FALSE)/100</f>
        <v>0.014935741576936437</v>
      </c>
      <c r="N10" s="16">
        <f>VLOOKUP(A10,'[3]Sheet1'!$A$468:$O$519,14,FALSE)</f>
        <v>2595</v>
      </c>
      <c r="O10" s="17">
        <f>VLOOKUP(A10,'[3]Sheet1'!$A$468:$O$519,15,FALSE)/100</f>
        <v>0.021143113211390393</v>
      </c>
    </row>
    <row r="11" spans="1:15" ht="15">
      <c r="A11" s="12" t="s">
        <v>121</v>
      </c>
      <c r="B11" s="16">
        <f>VLOOKUP(A11,'[3]Sheet1'!$A$468:$O$519,2,FALSE)</f>
        <v>34</v>
      </c>
      <c r="C11" s="17">
        <f>VLOOKUP(A11,'[3]Sheet1'!$A$468:$O$519,3,FALSE)/100</f>
        <v>0.009219088937093275</v>
      </c>
      <c r="D11" s="16">
        <f>VLOOKUP(A11,'[3]Sheet1'!$A$468:$O$519,4,FALSE)</f>
        <v>320</v>
      </c>
      <c r="E11" s="17">
        <f>VLOOKUP(A11,'[3]Sheet1'!$A$468:$O$519,5,FALSE)/100</f>
        <v>0.009256313094790431</v>
      </c>
      <c r="F11" s="32">
        <f>VLOOKUP(A11,'[3]Sheet1'!$A$468:$O$519,6,FALSE)</f>
        <v>355</v>
      </c>
      <c r="G11" s="56">
        <f>VLOOKUP(A11,'[3]Sheet1'!$A$468:$O$519,7,FALSE)/100</f>
        <v>0.011414423973505677</v>
      </c>
      <c r="H11" s="16">
        <f>VLOOKUP(A11,'[3]Sheet1'!$A$468:$O$519,8,FALSE)</f>
        <v>331</v>
      </c>
      <c r="I11" s="17">
        <f>VLOOKUP(A11,'[3]Sheet1'!$A$468:$O$519,9,FALSE)/100</f>
        <v>0.011991015794812347</v>
      </c>
      <c r="J11" s="32">
        <f>VLOOKUP(A11,'[3]Sheet1'!$A$468:$O$519,10,FALSE)</f>
        <v>279</v>
      </c>
      <c r="K11" s="56">
        <f>VLOOKUP(A11,'[3]Sheet1'!$A$468:$O$519,11,FALSE)/100</f>
        <v>0.012187663812685655</v>
      </c>
      <c r="L11" s="16">
        <f>VLOOKUP(A11,'[3]Sheet1'!$A$468:$O$519,12,FALSE)</f>
        <v>45</v>
      </c>
      <c r="M11" s="17">
        <f>VLOOKUP(A11,'[3]Sheet1'!$A$468:$O$519,13,FALSE)/100</f>
        <v>0.015630427231677665</v>
      </c>
      <c r="N11" s="16">
        <f>VLOOKUP(A11,'[3]Sheet1'!$A$468:$O$519,14,FALSE)</f>
        <v>1364</v>
      </c>
      <c r="O11" s="17">
        <f>VLOOKUP(A11,'[3]Sheet1'!$A$468:$O$519,15,FALSE)/100</f>
        <v>0.011113374343096916</v>
      </c>
    </row>
    <row r="12" spans="1:15" ht="15">
      <c r="A12" s="12" t="s">
        <v>122</v>
      </c>
      <c r="B12" s="16">
        <f>VLOOKUP(A12,'[3]Sheet1'!$A$468:$O$519,2,FALSE)</f>
        <v>83</v>
      </c>
      <c r="C12" s="17">
        <f>VLOOKUP(A12,'[3]Sheet1'!$A$468:$O$519,3,FALSE)/100</f>
        <v>0.022505422993492407</v>
      </c>
      <c r="D12" s="16">
        <f>VLOOKUP(A12,'[3]Sheet1'!$A$468:$O$519,4,FALSE)</f>
        <v>694</v>
      </c>
      <c r="E12" s="17">
        <f>VLOOKUP(A12,'[3]Sheet1'!$A$468:$O$519,5,FALSE)/100</f>
        <v>0.020074629024326753</v>
      </c>
      <c r="F12" s="32">
        <f>VLOOKUP(A12,'[3]Sheet1'!$A$468:$O$519,6,FALSE)</f>
        <v>537</v>
      </c>
      <c r="G12" s="56">
        <f>VLOOKUP(A12,'[3]Sheet1'!$A$468:$O$519,7,FALSE)/100</f>
        <v>0.01726632584161281</v>
      </c>
      <c r="H12" s="16">
        <f>VLOOKUP(A12,'[3]Sheet1'!$A$468:$O$519,8,FALSE)</f>
        <v>554</v>
      </c>
      <c r="I12" s="17">
        <f>VLOOKUP(A12,'[3]Sheet1'!$A$468:$O$519,9,FALSE)/100</f>
        <v>0.020069555136936677</v>
      </c>
      <c r="J12" s="32">
        <f>VLOOKUP(A12,'[3]Sheet1'!$A$468:$O$519,10,FALSE)</f>
        <v>406</v>
      </c>
      <c r="K12" s="56">
        <f>VLOOKUP(A12,'[3]Sheet1'!$A$468:$O$519,11,FALSE)/100</f>
        <v>0.01773545343351389</v>
      </c>
      <c r="L12" s="16">
        <f>VLOOKUP(A12,'[3]Sheet1'!$A$468:$O$519,12,FALSE)</f>
        <v>54</v>
      </c>
      <c r="M12" s="17">
        <f>VLOOKUP(A12,'[3]Sheet1'!$A$468:$O$519,13,FALSE)/100</f>
        <v>0.0187565126780132</v>
      </c>
      <c r="N12" s="16">
        <f>VLOOKUP(A12,'[3]Sheet1'!$A$468:$O$519,14,FALSE)</f>
        <v>2328</v>
      </c>
      <c r="O12" s="17">
        <f>VLOOKUP(A12,'[3]Sheet1'!$A$468:$O$519,15,FALSE)/100</f>
        <v>0.01896769462663462</v>
      </c>
    </row>
    <row r="13" spans="1:15" ht="15">
      <c r="A13" s="12" t="s">
        <v>123</v>
      </c>
      <c r="B13" s="16">
        <f>VLOOKUP(A13,'[3]Sheet1'!$A$468:$O$519,2,FALSE)</f>
        <v>81</v>
      </c>
      <c r="C13" s="17">
        <f>VLOOKUP(A13,'[3]Sheet1'!$A$468:$O$519,3,FALSE)/100</f>
        <v>0.02196312364425163</v>
      </c>
      <c r="D13" s="16">
        <f>VLOOKUP(A13,'[3]Sheet1'!$A$468:$O$519,4,FALSE)</f>
        <v>512</v>
      </c>
      <c r="E13" s="17">
        <f>VLOOKUP(A13,'[3]Sheet1'!$A$468:$O$519,5,FALSE)/100</f>
        <v>0.01481010095166469</v>
      </c>
      <c r="F13" s="32">
        <f>VLOOKUP(A13,'[3]Sheet1'!$A$468:$O$519,6,FALSE)</f>
        <v>407</v>
      </c>
      <c r="G13" s="56">
        <f>VLOOKUP(A13,'[3]Sheet1'!$A$468:$O$519,7,FALSE)/100</f>
        <v>0.013086395935821999</v>
      </c>
      <c r="H13" s="16">
        <f>VLOOKUP(A13,'[3]Sheet1'!$A$468:$O$519,8,FALSE)</f>
        <v>391</v>
      </c>
      <c r="I13" s="17">
        <f>VLOOKUP(A13,'[3]Sheet1'!$A$468:$O$519,9,FALSE)/100</f>
        <v>0.014164613824083466</v>
      </c>
      <c r="J13" s="32">
        <f>VLOOKUP(A13,'[3]Sheet1'!$A$468:$O$519,10,FALSE)</f>
        <v>346</v>
      </c>
      <c r="K13" s="56">
        <f>VLOOKUP(A13,'[3]Sheet1'!$A$468:$O$519,11,FALSE)/100</f>
        <v>0.015114450463043858</v>
      </c>
      <c r="L13" s="16">
        <f>VLOOKUP(A13,'[3]Sheet1'!$A$468:$O$519,12,FALSE)</f>
        <v>47</v>
      </c>
      <c r="M13" s="17">
        <f>VLOOKUP(A13,'[3]Sheet1'!$A$468:$O$519,13,FALSE)/100</f>
        <v>0.016325112886418896</v>
      </c>
      <c r="N13" s="16">
        <f>VLOOKUP(A13,'[3]Sheet1'!$A$468:$O$519,14,FALSE)</f>
        <v>1784</v>
      </c>
      <c r="O13" s="17">
        <f>VLOOKUP(A13,'[3]Sheet1'!$A$468:$O$519,15,FALSE)/100</f>
        <v>0.014535381105634092</v>
      </c>
    </row>
    <row r="14" spans="1:15" ht="15">
      <c r="A14" s="12" t="s">
        <v>124</v>
      </c>
      <c r="B14" s="16">
        <f>VLOOKUP(A14,'[3]Sheet1'!$A$468:$O$519,2,FALSE)</f>
        <v>45</v>
      </c>
      <c r="C14" s="17">
        <f>VLOOKUP(A14,'[3]Sheet1'!$A$468:$O$519,3,FALSE)/100</f>
        <v>0.01220173535791757</v>
      </c>
      <c r="D14" s="16">
        <f>VLOOKUP(A14,'[3]Sheet1'!$A$468:$O$519,4,FALSE)</f>
        <v>266</v>
      </c>
      <c r="E14" s="17">
        <f>VLOOKUP(A14,'[3]Sheet1'!$A$468:$O$519,5,FALSE)/100</f>
        <v>0.007694310260044546</v>
      </c>
      <c r="F14" s="32">
        <f>VLOOKUP(A14,'[3]Sheet1'!$A$468:$O$519,6,FALSE)</f>
        <v>202</v>
      </c>
      <c r="G14" s="56">
        <f>VLOOKUP(A14,'[3]Sheet1'!$A$468:$O$519,7,FALSE)/100</f>
        <v>0.006494968007459567</v>
      </c>
      <c r="H14" s="16">
        <f>VLOOKUP(A14,'[3]Sheet1'!$A$468:$O$519,8,FALSE)</f>
        <v>195</v>
      </c>
      <c r="I14" s="17">
        <f>VLOOKUP(A14,'[3]Sheet1'!$A$468:$O$519,9,FALSE)/100</f>
        <v>0.00706419359513114</v>
      </c>
      <c r="J14" s="32">
        <f>VLOOKUP(A14,'[3]Sheet1'!$A$468:$O$519,10,FALSE)</f>
        <v>163</v>
      </c>
      <c r="K14" s="56">
        <f>VLOOKUP(A14,'[3]Sheet1'!$A$468:$O$519,11,FALSE)/100</f>
        <v>0.007120391403110259</v>
      </c>
      <c r="L14" s="16">
        <f>VLOOKUP(A14,'[3]Sheet1'!$A$468:$O$519,12,FALSE)</f>
        <v>8</v>
      </c>
      <c r="M14" s="17">
        <f>VLOOKUP(A14,'[3]Sheet1'!$A$468:$O$519,13,FALSE)/100</f>
        <v>0.0027787426189649182</v>
      </c>
      <c r="N14" s="16">
        <f>VLOOKUP(A14,'[3]Sheet1'!$A$468:$O$519,14,FALSE)</f>
        <v>879</v>
      </c>
      <c r="O14" s="17">
        <f>VLOOKUP(A14,'[3]Sheet1'!$A$468:$O$519,15,FALSE)/100</f>
        <v>0.007161771295881371</v>
      </c>
    </row>
    <row r="15" spans="1:15" ht="15">
      <c r="A15" s="12" t="s">
        <v>125</v>
      </c>
      <c r="B15" s="16">
        <f>VLOOKUP(A15,'[3]Sheet1'!$A$468:$O$519,2,FALSE)</f>
        <v>223</v>
      </c>
      <c r="C15" s="17">
        <f>VLOOKUP(A15,'[3]Sheet1'!$A$468:$O$519,3,FALSE)/100</f>
        <v>0.06046637744034707</v>
      </c>
      <c r="D15" s="16">
        <f>VLOOKUP(A15,'[3]Sheet1'!$A$468:$O$519,4,FALSE)</f>
        <v>2223</v>
      </c>
      <c r="E15" s="17">
        <f>VLOOKUP(A15,'[3]Sheet1'!$A$468:$O$519,5,FALSE)/100</f>
        <v>0.06430245003037227</v>
      </c>
      <c r="F15" s="32">
        <f>VLOOKUP(A15,'[3]Sheet1'!$A$468:$O$519,6,FALSE)</f>
        <v>1785</v>
      </c>
      <c r="G15" s="56">
        <f>VLOOKUP(A15,'[3]Sheet1'!$A$468:$O$519,7,FALSE)/100</f>
        <v>0.05739365293720459</v>
      </c>
      <c r="H15" s="16">
        <f>VLOOKUP(A15,'[3]Sheet1'!$A$468:$O$519,8,FALSE)</f>
        <v>1544</v>
      </c>
      <c r="I15" s="17">
        <f>VLOOKUP(A15,'[3]Sheet1'!$A$468:$O$519,9,FALSE)/100</f>
        <v>0.055933922619910155</v>
      </c>
      <c r="J15" s="32">
        <f>VLOOKUP(A15,'[3]Sheet1'!$A$468:$O$519,10,FALSE)</f>
        <v>1293</v>
      </c>
      <c r="K15" s="56">
        <f>VLOOKUP(A15,'[3]Sheet1'!$A$468:$O$519,11,FALSE)/100</f>
        <v>0.056482614013629216</v>
      </c>
      <c r="L15" s="16">
        <f>VLOOKUP(A15,'[3]Sheet1'!$A$468:$O$519,12,FALSE)</f>
        <v>156</v>
      </c>
      <c r="M15" s="17">
        <f>VLOOKUP(A15,'[3]Sheet1'!$A$468:$O$519,13,FALSE)/100</f>
        <v>0.05418548106981591</v>
      </c>
      <c r="N15" s="16">
        <f>VLOOKUP(A15,'[3]Sheet1'!$A$468:$O$519,14,FALSE)</f>
        <v>7224</v>
      </c>
      <c r="O15" s="17">
        <f>VLOOKUP(A15,'[3]Sheet1'!$A$468:$O$519,15,FALSE)/100</f>
        <v>0.05885851631563939</v>
      </c>
    </row>
    <row r="16" spans="1:15" ht="15">
      <c r="A16" s="12" t="s">
        <v>126</v>
      </c>
      <c r="B16" s="16">
        <f>VLOOKUP(A16,'[3]Sheet1'!$A$468:$O$519,2,FALSE)</f>
        <v>43</v>
      </c>
      <c r="C16" s="17">
        <f>VLOOKUP(A16,'[3]Sheet1'!$A$468:$O$519,3,FALSE)/100</f>
        <v>0.011659436008676789</v>
      </c>
      <c r="D16" s="16">
        <f>VLOOKUP(A16,'[3]Sheet1'!$A$468:$O$519,4,FALSE)</f>
        <v>416</v>
      </c>
      <c r="E16" s="17">
        <f>VLOOKUP(A16,'[3]Sheet1'!$A$468:$O$519,5,FALSE)/100</f>
        <v>0.012033207023227561</v>
      </c>
      <c r="F16" s="32">
        <f>VLOOKUP(A16,'[3]Sheet1'!$A$468:$O$519,6,FALSE)</f>
        <v>335</v>
      </c>
      <c r="G16" s="56">
        <f>VLOOKUP(A16,'[3]Sheet1'!$A$468:$O$519,7,FALSE)/100</f>
        <v>0.010771357834153244</v>
      </c>
      <c r="H16" s="16">
        <f>VLOOKUP(A16,'[3]Sheet1'!$A$468:$O$519,8,FALSE)</f>
        <v>396</v>
      </c>
      <c r="I16" s="17">
        <f>VLOOKUP(A16,'[3]Sheet1'!$A$468:$O$519,9,FALSE)/100</f>
        <v>0.014345746993189391</v>
      </c>
      <c r="J16" s="32">
        <f>VLOOKUP(A16,'[3]Sheet1'!$A$468:$O$519,10,FALSE)</f>
        <v>321</v>
      </c>
      <c r="K16" s="56">
        <f>VLOOKUP(A16,'[3]Sheet1'!$A$468:$O$519,11,FALSE)/100</f>
        <v>0.014022365892014676</v>
      </c>
      <c r="L16" s="16">
        <f>VLOOKUP(A16,'[3]Sheet1'!$A$468:$O$519,12,FALSE)</f>
        <v>24</v>
      </c>
      <c r="M16" s="17">
        <f>VLOOKUP(A16,'[3]Sheet1'!$A$468:$O$519,13,FALSE)/100</f>
        <v>0.008336227856894755</v>
      </c>
      <c r="N16" s="16">
        <f>VLOOKUP(A16,'[3]Sheet1'!$A$468:$O$519,14,FALSE)</f>
        <v>1535</v>
      </c>
      <c r="O16" s="17">
        <f>VLOOKUP(A16,'[3]Sheet1'!$A$468:$O$519,15,FALSE)/100</f>
        <v>0.01250661995355848</v>
      </c>
    </row>
    <row r="17" spans="1:15" ht="15">
      <c r="A17" s="12" t="s">
        <v>127</v>
      </c>
      <c r="B17" s="16">
        <f>VLOOKUP(A17,'[3]Sheet1'!$A$468:$O$519,2,FALSE)</f>
        <v>97</v>
      </c>
      <c r="C17" s="17">
        <f>VLOOKUP(A17,'[3]Sheet1'!$A$468:$O$519,3,FALSE)/100</f>
        <v>0.026301518438177872</v>
      </c>
      <c r="D17" s="16">
        <f>VLOOKUP(A17,'[3]Sheet1'!$A$468:$O$519,4,FALSE)</f>
        <v>898</v>
      </c>
      <c r="E17" s="17">
        <f>VLOOKUP(A17,'[3]Sheet1'!$A$468:$O$519,5,FALSE)/100</f>
        <v>0.02597552862225564</v>
      </c>
      <c r="F17" s="32">
        <f>VLOOKUP(A17,'[3]Sheet1'!$A$468:$O$519,6,FALSE)</f>
        <v>873</v>
      </c>
      <c r="G17" s="56">
        <f>VLOOKUP(A17,'[3]Sheet1'!$A$468:$O$519,7,FALSE)/100</f>
        <v>0.028069836982733676</v>
      </c>
      <c r="H17" s="16">
        <f>VLOOKUP(A17,'[3]Sheet1'!$A$468:$O$519,8,FALSE)</f>
        <v>807</v>
      </c>
      <c r="I17" s="17">
        <f>VLOOKUP(A17,'[3]Sheet1'!$A$468:$O$519,9,FALSE)/100</f>
        <v>0.029234893493696564</v>
      </c>
      <c r="J17" s="32">
        <f>VLOOKUP(A17,'[3]Sheet1'!$A$468:$O$519,10,FALSE)</f>
        <v>611</v>
      </c>
      <c r="K17" s="56">
        <f>VLOOKUP(A17,'[3]Sheet1'!$A$468:$O$519,11,FALSE)/100</f>
        <v>0.02669054691595317</v>
      </c>
      <c r="L17" s="16">
        <f>VLOOKUP(A17,'[3]Sheet1'!$A$468:$O$519,12,FALSE)</f>
        <v>67</v>
      </c>
      <c r="M17" s="17">
        <f>VLOOKUP(A17,'[3]Sheet1'!$A$468:$O$519,13,FALSE)/100</f>
        <v>0.02327196943383119</v>
      </c>
      <c r="N17" s="16">
        <f>VLOOKUP(A17,'[3]Sheet1'!$A$468:$O$519,14,FALSE)</f>
        <v>3353</v>
      </c>
      <c r="O17" s="17">
        <f>VLOOKUP(A17,'[3]Sheet1'!$A$468:$O$519,15,FALSE)/100</f>
        <v>0.0273190206542551</v>
      </c>
    </row>
    <row r="18" spans="1:15" ht="15">
      <c r="A18" s="12" t="s">
        <v>128</v>
      </c>
      <c r="B18" s="16">
        <f>VLOOKUP(A18,'[3]Sheet1'!$A$468:$O$519,2,FALSE)</f>
        <v>169</v>
      </c>
      <c r="C18" s="17">
        <f>VLOOKUP(A18,'[3]Sheet1'!$A$468:$O$519,3,FALSE)/100</f>
        <v>0.04582429501084598</v>
      </c>
      <c r="D18" s="16">
        <f>VLOOKUP(A18,'[3]Sheet1'!$A$468:$O$519,4,FALSE)</f>
        <v>1729</v>
      </c>
      <c r="E18" s="17">
        <f>VLOOKUP(A18,'[3]Sheet1'!$A$468:$O$519,5,FALSE)/100</f>
        <v>0.05001301669028955</v>
      </c>
      <c r="F18" s="32">
        <f>VLOOKUP(A18,'[3]Sheet1'!$A$468:$O$519,6,FALSE)</f>
        <v>1625</v>
      </c>
      <c r="G18" s="56">
        <f>VLOOKUP(A18,'[3]Sheet1'!$A$468:$O$519,7,FALSE)/100</f>
        <v>0.052249123822385134</v>
      </c>
      <c r="H18" s="16">
        <f>VLOOKUP(A18,'[3]Sheet1'!$A$468:$O$519,8,FALSE)</f>
        <v>1465</v>
      </c>
      <c r="I18" s="17">
        <f>VLOOKUP(A18,'[3]Sheet1'!$A$468:$O$519,9,FALSE)/100</f>
        <v>0.05307201854803652</v>
      </c>
      <c r="J18" s="32">
        <f>VLOOKUP(A18,'[3]Sheet1'!$A$468:$O$519,10,FALSE)</f>
        <v>1172</v>
      </c>
      <c r="K18" s="56">
        <f>VLOOKUP(A18,'[3]Sheet1'!$A$468:$O$519,11,FALSE)/100</f>
        <v>0.05119692468984798</v>
      </c>
      <c r="L18" s="16">
        <f>VLOOKUP(A18,'[3]Sheet1'!$A$468:$O$519,12,FALSE)</f>
        <v>154</v>
      </c>
      <c r="M18" s="17">
        <f>VLOOKUP(A18,'[3]Sheet1'!$A$468:$O$519,13,FALSE)/100</f>
        <v>0.05349079541507468</v>
      </c>
      <c r="N18" s="16">
        <f>VLOOKUP(A18,'[3]Sheet1'!$A$468:$O$519,14,FALSE)</f>
        <v>6314</v>
      </c>
      <c r="O18" s="17">
        <f>VLOOKUP(A18,'[3]Sheet1'!$A$468:$O$519,15,FALSE)/100</f>
        <v>0.05144416833014216</v>
      </c>
    </row>
    <row r="19" spans="1:15" ht="15">
      <c r="A19" s="12" t="s">
        <v>129</v>
      </c>
      <c r="B19" s="16">
        <f>VLOOKUP(A19,'[3]Sheet1'!$A$468:$O$519,2,FALSE)</f>
        <v>116</v>
      </c>
      <c r="C19" s="17">
        <f>VLOOKUP(A19,'[3]Sheet1'!$A$468:$O$519,3,FALSE)/100</f>
        <v>0.031453362255965296</v>
      </c>
      <c r="D19" s="16">
        <f>VLOOKUP(A19,'[3]Sheet1'!$A$468:$O$519,4,FALSE)</f>
        <v>1306</v>
      </c>
      <c r="E19" s="17">
        <f>VLOOKUP(A19,'[3]Sheet1'!$A$468:$O$519,5,FALSE)/100</f>
        <v>0.037777327818113444</v>
      </c>
      <c r="F19" s="32">
        <f>VLOOKUP(A19,'[3]Sheet1'!$A$468:$O$519,6,FALSE)</f>
        <v>1003</v>
      </c>
      <c r="G19" s="56">
        <f>VLOOKUP(A19,'[3]Sheet1'!$A$468:$O$519,7,FALSE)/100</f>
        <v>0.03224976688852448</v>
      </c>
      <c r="H19" s="16">
        <f>VLOOKUP(A19,'[3]Sheet1'!$A$468:$O$519,8,FALSE)</f>
        <v>908</v>
      </c>
      <c r="I19" s="17">
        <f>VLOOKUP(A19,'[3]Sheet1'!$A$468:$O$519,9,FALSE)/100</f>
        <v>0.03289378350963629</v>
      </c>
      <c r="J19" s="32">
        <f>VLOOKUP(A19,'[3]Sheet1'!$A$468:$O$519,10,FALSE)</f>
        <v>794</v>
      </c>
      <c r="K19" s="56">
        <f>VLOOKUP(A19,'[3]Sheet1'!$A$468:$O$519,11,FALSE)/100</f>
        <v>0.034684605975886774</v>
      </c>
      <c r="L19" s="16">
        <f>VLOOKUP(A19,'[3]Sheet1'!$A$468:$O$519,12,FALSE)</f>
        <v>106</v>
      </c>
      <c r="M19" s="17">
        <f>VLOOKUP(A19,'[3]Sheet1'!$A$468:$O$519,13,FALSE)/100</f>
        <v>0.03681833970128517</v>
      </c>
      <c r="N19" s="16">
        <f>VLOOKUP(A19,'[3]Sheet1'!$A$468:$O$519,14,FALSE)</f>
        <v>4233</v>
      </c>
      <c r="O19" s="17">
        <f>VLOOKUP(A19,'[3]Sheet1'!$A$468:$O$519,15,FALSE)/100</f>
        <v>0.03448893958528537</v>
      </c>
    </row>
    <row r="20" spans="1:15" ht="15">
      <c r="A20" s="12" t="s">
        <v>130</v>
      </c>
      <c r="B20" s="16">
        <f>VLOOKUP(A20,'[3]Sheet1'!$A$468:$O$519,2,FALSE)</f>
        <v>132</v>
      </c>
      <c r="C20" s="17">
        <f>VLOOKUP(A20,'[3]Sheet1'!$A$468:$O$519,3,FALSE)/100</f>
        <v>0.03579175704989154</v>
      </c>
      <c r="D20" s="16">
        <f>VLOOKUP(A20,'[3]Sheet1'!$A$468:$O$519,4,FALSE)</f>
        <v>1058</v>
      </c>
      <c r="E20" s="17">
        <f>VLOOKUP(A20,'[3]Sheet1'!$A$468:$O$519,5,FALSE)/100</f>
        <v>0.03060368516965086</v>
      </c>
      <c r="F20" s="32">
        <f>VLOOKUP(A20,'[3]Sheet1'!$A$468:$O$519,6,FALSE)</f>
        <v>902</v>
      </c>
      <c r="G20" s="56">
        <f>VLOOKUP(A20,'[3]Sheet1'!$A$468:$O$519,7,FALSE)/100</f>
        <v>0.0290022828847947</v>
      </c>
      <c r="H20" s="16">
        <f>VLOOKUP(A20,'[3]Sheet1'!$A$468:$O$519,8,FALSE)</f>
        <v>827</v>
      </c>
      <c r="I20" s="17">
        <f>VLOOKUP(A20,'[3]Sheet1'!$A$468:$O$519,9,FALSE)/100</f>
        <v>0.029959426170120273</v>
      </c>
      <c r="J20" s="32">
        <f>VLOOKUP(A20,'[3]Sheet1'!$A$468:$O$519,10,FALSE)</f>
        <v>725</v>
      </c>
      <c r="K20" s="56">
        <f>VLOOKUP(A20,'[3]Sheet1'!$A$468:$O$519,11,FALSE)/100</f>
        <v>0.031670452559846234</v>
      </c>
      <c r="L20" s="16">
        <f>VLOOKUP(A20,'[3]Sheet1'!$A$468:$O$519,12,FALSE)</f>
        <v>85</v>
      </c>
      <c r="M20" s="17">
        <f>VLOOKUP(A20,'[3]Sheet1'!$A$468:$O$519,13,FALSE)/100</f>
        <v>0.02952414032650226</v>
      </c>
      <c r="N20" s="16">
        <f>VLOOKUP(A20,'[3]Sheet1'!$A$468:$O$519,14,FALSE)</f>
        <v>3729</v>
      </c>
      <c r="O20" s="17">
        <f>VLOOKUP(A20,'[3]Sheet1'!$A$468:$O$519,15,FALSE)/100</f>
        <v>0.030382531470240767</v>
      </c>
    </row>
    <row r="21" spans="1:15" ht="15">
      <c r="A21" s="12" t="s">
        <v>131</v>
      </c>
      <c r="B21" s="16">
        <f>VLOOKUP(A21,'[3]Sheet1'!$A$468:$O$519,2,FALSE)</f>
        <v>25</v>
      </c>
      <c r="C21" s="17">
        <f>VLOOKUP(A21,'[3]Sheet1'!$A$468:$O$519,3,FALSE)/100</f>
        <v>0.006778741865509762</v>
      </c>
      <c r="D21" s="16">
        <f>VLOOKUP(A21,'[3]Sheet1'!$A$468:$O$519,4,FALSE)</f>
        <v>182</v>
      </c>
      <c r="E21" s="17">
        <f>VLOOKUP(A21,'[3]Sheet1'!$A$468:$O$519,5,FALSE)/100</f>
        <v>0.005264528072662058</v>
      </c>
      <c r="F21" s="32">
        <f>VLOOKUP(A21,'[3]Sheet1'!$A$468:$O$519,6,FALSE)</f>
        <v>141</v>
      </c>
      <c r="G21" s="56">
        <f>VLOOKUP(A21,'[3]Sheet1'!$A$468:$O$519,7,FALSE)/100</f>
        <v>0.0045336162824346484</v>
      </c>
      <c r="H21" s="16">
        <f>VLOOKUP(A21,'[3]Sheet1'!$A$468:$O$519,8,FALSE)</f>
        <v>127</v>
      </c>
      <c r="I21" s="17">
        <f>VLOOKUP(A21,'[3]Sheet1'!$A$468:$O$519,9,FALSE)/100</f>
        <v>0.004600782495290537</v>
      </c>
      <c r="J21" s="32">
        <f>VLOOKUP(A21,'[3]Sheet1'!$A$468:$O$519,10,FALSE)</f>
        <v>115</v>
      </c>
      <c r="K21" s="56">
        <f>VLOOKUP(A21,'[3]Sheet1'!$A$468:$O$519,11,FALSE)/100</f>
        <v>0.005023589026734231</v>
      </c>
      <c r="L21" s="16">
        <f>VLOOKUP(A21,'[3]Sheet1'!$A$468:$O$519,12,FALSE)</f>
        <v>7</v>
      </c>
      <c r="M21" s="17">
        <f>VLOOKUP(A21,'[3]Sheet1'!$A$468:$O$519,13,FALSE)/100</f>
        <v>0.0024313997915943034</v>
      </c>
      <c r="N21" s="16">
        <f>VLOOKUP(A21,'[3]Sheet1'!$A$468:$O$519,14,FALSE)</f>
        <v>597</v>
      </c>
      <c r="O21" s="17">
        <f>VLOOKUP(A21,'[3]Sheet1'!$A$468:$O$519,15,FALSE)/100</f>
        <v>0.004864138183892125</v>
      </c>
    </row>
    <row r="22" spans="1:15" ht="15">
      <c r="A22" s="12" t="s">
        <v>132</v>
      </c>
      <c r="B22" s="16">
        <f>VLOOKUP(A22,'[3]Sheet1'!$A$468:$O$519,2,FALSE)</f>
        <v>62</v>
      </c>
      <c r="C22" s="17">
        <f>VLOOKUP(A22,'[3]Sheet1'!$A$468:$O$519,3,FALSE)/100</f>
        <v>0.016811279826464208</v>
      </c>
      <c r="D22" s="16">
        <f>VLOOKUP(A22,'[3]Sheet1'!$A$468:$O$519,4,FALSE)</f>
        <v>539</v>
      </c>
      <c r="E22" s="17">
        <f>VLOOKUP(A22,'[3]Sheet1'!$A$468:$O$519,5,FALSE)/100</f>
        <v>0.015591102369037635</v>
      </c>
      <c r="F22" s="32">
        <f>VLOOKUP(A22,'[3]Sheet1'!$A$468:$O$519,6,FALSE)</f>
        <v>461</v>
      </c>
      <c r="G22" s="56">
        <f>VLOOKUP(A22,'[3]Sheet1'!$A$468:$O$519,7,FALSE)/100</f>
        <v>0.014822674512073569</v>
      </c>
      <c r="H22" s="16">
        <f>VLOOKUP(A22,'[3]Sheet1'!$A$468:$O$519,8,FALSE)</f>
        <v>420</v>
      </c>
      <c r="I22" s="17">
        <f>VLOOKUP(A22,'[3]Sheet1'!$A$468:$O$519,9,FALSE)/100</f>
        <v>0.015215186204897839</v>
      </c>
      <c r="J22" s="32">
        <f>VLOOKUP(A22,'[3]Sheet1'!$A$468:$O$519,10,FALSE)</f>
        <v>312</v>
      </c>
      <c r="K22" s="56">
        <f>VLOOKUP(A22,'[3]Sheet1'!$A$468:$O$519,11,FALSE)/100</f>
        <v>0.013629215446444177</v>
      </c>
      <c r="L22" s="16">
        <f>VLOOKUP(A22,'[3]Sheet1'!$A$468:$O$519,12,FALSE)</f>
        <v>27</v>
      </c>
      <c r="M22" s="17">
        <f>VLOOKUP(A22,'[3]Sheet1'!$A$468:$O$519,13,FALSE)/100</f>
        <v>0.0093782563390066</v>
      </c>
      <c r="N22" s="16">
        <f>VLOOKUP(A22,'[3]Sheet1'!$A$468:$O$519,14,FALSE)</f>
        <v>1821</v>
      </c>
      <c r="O22" s="17">
        <f>VLOOKUP(A22,'[3]Sheet1'!$A$468:$O$519,15,FALSE)/100</f>
        <v>0.01483684360614332</v>
      </c>
    </row>
    <row r="23" spans="1:15" ht="15">
      <c r="A23" s="12" t="s">
        <v>133</v>
      </c>
      <c r="B23" s="16">
        <f>VLOOKUP(A23,'[3]Sheet1'!$A$468:$O$519,2,FALSE)</f>
        <v>182</v>
      </c>
      <c r="C23" s="17">
        <f>VLOOKUP(A23,'[3]Sheet1'!$A$468:$O$519,3,FALSE)/100</f>
        <v>0.049349240780911054</v>
      </c>
      <c r="D23" s="16">
        <f>VLOOKUP(A23,'[3]Sheet1'!$A$468:$O$519,4,FALSE)</f>
        <v>1338</v>
      </c>
      <c r="E23" s="17">
        <f>VLOOKUP(A23,'[3]Sheet1'!$A$468:$O$519,5,FALSE)/100</f>
        <v>0.038702959127592494</v>
      </c>
      <c r="F23" s="32">
        <f>VLOOKUP(A23,'[3]Sheet1'!$A$468:$O$519,6,FALSE)</f>
        <v>1183</v>
      </c>
      <c r="G23" s="56">
        <f>VLOOKUP(A23,'[3]Sheet1'!$A$468:$O$519,7,FALSE)/100</f>
        <v>0.038037362142696374</v>
      </c>
      <c r="H23" s="16">
        <f>VLOOKUP(A23,'[3]Sheet1'!$A$468:$O$519,8,FALSE)</f>
        <v>1070</v>
      </c>
      <c r="I23" s="17">
        <f>VLOOKUP(A23,'[3]Sheet1'!$A$468:$O$519,9,FALSE)/100</f>
        <v>0.03876249818866831</v>
      </c>
      <c r="J23" s="32">
        <f>VLOOKUP(A23,'[3]Sheet1'!$A$468:$O$519,10,FALSE)</f>
        <v>961</v>
      </c>
      <c r="K23" s="56">
        <f>VLOOKUP(A23,'[3]Sheet1'!$A$468:$O$519,11,FALSE)/100</f>
        <v>0.041979730910361696</v>
      </c>
      <c r="L23" s="16">
        <f>VLOOKUP(A23,'[3]Sheet1'!$A$468:$O$519,12,FALSE)</f>
        <v>86</v>
      </c>
      <c r="M23" s="17">
        <f>VLOOKUP(A23,'[3]Sheet1'!$A$468:$O$519,13,FALSE)/100</f>
        <v>0.029871483153872874</v>
      </c>
      <c r="N23" s="16">
        <f>VLOOKUP(A23,'[3]Sheet1'!$A$468:$O$519,14,FALSE)</f>
        <v>4820</v>
      </c>
      <c r="O23" s="17">
        <f>VLOOKUP(A23,'[3]Sheet1'!$A$468:$O$519,15,FALSE)/100</f>
        <v>0.03927160141768852</v>
      </c>
    </row>
    <row r="24" spans="1:15" ht="15">
      <c r="A24" s="12" t="s">
        <v>134</v>
      </c>
      <c r="B24" s="16">
        <f>VLOOKUP(A24,'[3]Sheet1'!$A$468:$O$519,2,FALSE)</f>
        <v>55</v>
      </c>
      <c r="C24" s="17">
        <f>VLOOKUP(A24,'[3]Sheet1'!$A$468:$O$519,3,FALSE)/100</f>
        <v>0.014913232104121477</v>
      </c>
      <c r="D24" s="16">
        <f>VLOOKUP(A24,'[3]Sheet1'!$A$468:$O$519,4,FALSE)</f>
        <v>472</v>
      </c>
      <c r="E24" s="17">
        <f>VLOOKUP(A24,'[3]Sheet1'!$A$468:$O$519,5,FALSE)/100</f>
        <v>0.013653061814815886</v>
      </c>
      <c r="F24" s="32">
        <f>VLOOKUP(A24,'[3]Sheet1'!$A$468:$O$519,6,FALSE)</f>
        <v>360</v>
      </c>
      <c r="G24" s="56">
        <f>VLOOKUP(A24,'[3]Sheet1'!$A$468:$O$519,7,FALSE)/100</f>
        <v>0.011575190508343783</v>
      </c>
      <c r="H24" s="16">
        <f>VLOOKUP(A24,'[3]Sheet1'!$A$468:$O$519,8,FALSE)</f>
        <v>327</v>
      </c>
      <c r="I24" s="17">
        <f>VLOOKUP(A24,'[3]Sheet1'!$A$468:$O$519,9,FALSE)/100</f>
        <v>0.011846109259527605</v>
      </c>
      <c r="J24" s="32">
        <f>VLOOKUP(A24,'[3]Sheet1'!$A$468:$O$519,10,FALSE)</f>
        <v>265</v>
      </c>
      <c r="K24" s="56">
        <f>VLOOKUP(A24,'[3]Sheet1'!$A$468:$O$519,11,FALSE)/100</f>
        <v>0.011576096452909312</v>
      </c>
      <c r="L24" s="16">
        <f>VLOOKUP(A24,'[3]Sheet1'!$A$468:$O$519,12,FALSE)</f>
        <v>39</v>
      </c>
      <c r="M24" s="17">
        <f>VLOOKUP(A24,'[3]Sheet1'!$A$468:$O$519,13,FALSE)/100</f>
        <v>0.013546370267453978</v>
      </c>
      <c r="N24" s="16">
        <f>VLOOKUP(A24,'[3]Sheet1'!$A$468:$O$519,14,FALSE)</f>
        <v>1518</v>
      </c>
      <c r="O24" s="17">
        <f>VLOOKUP(A24,'[3]Sheet1'!$A$468:$O$519,15,FALSE)/100</f>
        <v>0.012368110156027214</v>
      </c>
    </row>
    <row r="25" spans="1:15" ht="15">
      <c r="A25" s="12" t="s">
        <v>135</v>
      </c>
      <c r="B25" s="16">
        <f>VLOOKUP(A25,'[3]Sheet1'!$A$468:$O$519,2,FALSE)</f>
        <v>85</v>
      </c>
      <c r="C25" s="17">
        <f>VLOOKUP(A25,'[3]Sheet1'!$A$468:$O$519,3,FALSE)/100</f>
        <v>0.02304772234273319</v>
      </c>
      <c r="D25" s="16">
        <f>VLOOKUP(A25,'[3]Sheet1'!$A$468:$O$519,4,FALSE)</f>
        <v>796</v>
      </c>
      <c r="E25" s="17">
        <f>VLOOKUP(A25,'[3]Sheet1'!$A$468:$O$519,5,FALSE)/100</f>
        <v>0.0230250788232912</v>
      </c>
      <c r="F25" s="32">
        <f>VLOOKUP(A25,'[3]Sheet1'!$A$468:$O$519,6,FALSE)</f>
        <v>739</v>
      </c>
      <c r="G25" s="56">
        <f>VLOOKUP(A25,'[3]Sheet1'!$A$468:$O$519,7,FALSE)/100</f>
        <v>0.023761293849072378</v>
      </c>
      <c r="H25" s="16">
        <f>VLOOKUP(A25,'[3]Sheet1'!$A$468:$O$519,8,FALSE)</f>
        <v>617</v>
      </c>
      <c r="I25" s="17">
        <f>VLOOKUP(A25,'[3]Sheet1'!$A$468:$O$519,9,FALSE)/100</f>
        <v>0.022351833067671353</v>
      </c>
      <c r="J25" s="32">
        <f>VLOOKUP(A25,'[3]Sheet1'!$A$468:$O$519,10,FALSE)</f>
        <v>548</v>
      </c>
      <c r="K25" s="56">
        <f>VLOOKUP(A25,'[3]Sheet1'!$A$468:$O$519,11,FALSE)/100</f>
        <v>0.023938493796959635</v>
      </c>
      <c r="L25" s="16">
        <f>VLOOKUP(A25,'[3]Sheet1'!$A$468:$O$519,12,FALSE)</f>
        <v>67</v>
      </c>
      <c r="M25" s="17">
        <f>VLOOKUP(A25,'[3]Sheet1'!$A$468:$O$519,13,FALSE)/100</f>
        <v>0.02327196943383119</v>
      </c>
      <c r="N25" s="16">
        <f>VLOOKUP(A25,'[3]Sheet1'!$A$468:$O$519,14,FALSE)</f>
        <v>2852</v>
      </c>
      <c r="O25" s="17">
        <f>VLOOKUP(A25,'[3]Sheet1'!$A$468:$O$519,15,FALSE)/100</f>
        <v>0.023237055444657193</v>
      </c>
    </row>
    <row r="26" spans="1:15" ht="15">
      <c r="A26" s="12" t="s">
        <v>136</v>
      </c>
      <c r="B26" s="16">
        <f>VLOOKUP(A26,'[3]Sheet1'!$A$468:$O$519,2,FALSE)</f>
        <v>50</v>
      </c>
      <c r="C26" s="17">
        <f>VLOOKUP(A26,'[3]Sheet1'!$A$468:$O$519,3,FALSE)/100</f>
        <v>0.013557483731019525</v>
      </c>
      <c r="D26" s="16">
        <f>VLOOKUP(A26,'[3]Sheet1'!$A$468:$O$519,4,FALSE)</f>
        <v>479</v>
      </c>
      <c r="E26" s="17">
        <f>VLOOKUP(A26,'[3]Sheet1'!$A$468:$O$519,5,FALSE)/100</f>
        <v>0.013855543663764427</v>
      </c>
      <c r="F26" s="32">
        <f>VLOOKUP(A26,'[3]Sheet1'!$A$468:$O$519,6,FALSE)</f>
        <v>443</v>
      </c>
      <c r="G26" s="56">
        <f>VLOOKUP(A26,'[3]Sheet1'!$A$468:$O$519,7,FALSE)/100</f>
        <v>0.014243914986656378</v>
      </c>
      <c r="H26" s="16">
        <f>VLOOKUP(A26,'[3]Sheet1'!$A$468:$O$519,8,FALSE)</f>
        <v>463</v>
      </c>
      <c r="I26" s="17">
        <f>VLOOKUP(A26,'[3]Sheet1'!$A$468:$O$519,9,FALSE)/100</f>
        <v>0.01677293145920881</v>
      </c>
      <c r="J26" s="32">
        <f>VLOOKUP(A26,'[3]Sheet1'!$A$468:$O$519,10,FALSE)</f>
        <v>371</v>
      </c>
      <c r="K26" s="56">
        <f>VLOOKUP(A26,'[3]Sheet1'!$A$468:$O$519,11,FALSE)/100</f>
        <v>0.016206535034073034</v>
      </c>
      <c r="L26" s="16">
        <f>VLOOKUP(A26,'[3]Sheet1'!$A$468:$O$519,12,FALSE)</f>
        <v>25</v>
      </c>
      <c r="M26" s="17">
        <f>VLOOKUP(A26,'[3]Sheet1'!$A$468:$O$519,13,FALSE)/100</f>
        <v>0.00868357068426537</v>
      </c>
      <c r="N26" s="16">
        <f>VLOOKUP(A26,'[3]Sheet1'!$A$468:$O$519,14,FALSE)</f>
        <v>1831</v>
      </c>
      <c r="O26" s="17">
        <f>VLOOKUP(A26,'[3]Sheet1'!$A$468:$O$519,15,FALSE)/100</f>
        <v>0.014918319957632297</v>
      </c>
    </row>
    <row r="27" spans="1:15" ht="15">
      <c r="A27" s="12" t="s">
        <v>137</v>
      </c>
      <c r="B27" s="16">
        <f>VLOOKUP(A27,'[3]Sheet1'!$A$468:$O$519,2,FALSE)</f>
        <v>25</v>
      </c>
      <c r="C27" s="17">
        <f>VLOOKUP(A27,'[3]Sheet1'!$A$468:$O$519,3,FALSE)/100</f>
        <v>0.006778741865509762</v>
      </c>
      <c r="D27" s="16">
        <f>VLOOKUP(A27,'[3]Sheet1'!$A$468:$O$519,4,FALSE)</f>
        <v>249</v>
      </c>
      <c r="E27" s="17">
        <f>VLOOKUP(A27,'[3]Sheet1'!$A$468:$O$519,5,FALSE)/100</f>
        <v>0.0072025686268838065</v>
      </c>
      <c r="F27" s="32">
        <f>VLOOKUP(A27,'[3]Sheet1'!$A$468:$O$519,6,FALSE)</f>
        <v>184</v>
      </c>
      <c r="G27" s="56">
        <f>VLOOKUP(A27,'[3]Sheet1'!$A$468:$O$519,7,FALSE)/100</f>
        <v>0.005916208482042379</v>
      </c>
      <c r="H27" s="16">
        <f>VLOOKUP(A27,'[3]Sheet1'!$A$468:$O$519,8,FALSE)</f>
        <v>164</v>
      </c>
      <c r="I27" s="17">
        <f>VLOOKUP(A27,'[3]Sheet1'!$A$468:$O$519,9,FALSE)/100</f>
        <v>0.005941167946674395</v>
      </c>
      <c r="J27" s="32">
        <f>VLOOKUP(A27,'[3]Sheet1'!$A$468:$O$519,10,FALSE)</f>
        <v>138</v>
      </c>
      <c r="K27" s="56">
        <f>VLOOKUP(A27,'[3]Sheet1'!$A$468:$O$519,11,FALSE)/100</f>
        <v>0.0060283068320810766</v>
      </c>
      <c r="L27" s="16">
        <f>VLOOKUP(A27,'[3]Sheet1'!$A$468:$O$519,12,FALSE)</f>
        <v>32</v>
      </c>
      <c r="M27" s="17">
        <f>VLOOKUP(A27,'[3]Sheet1'!$A$468:$O$519,13,FALSE)/100</f>
        <v>0.011114970475859673</v>
      </c>
      <c r="N27" s="16">
        <f>VLOOKUP(A27,'[3]Sheet1'!$A$468:$O$519,14,FALSE)</f>
        <v>792</v>
      </c>
      <c r="O27" s="17">
        <f>VLOOKUP(A27,'[3]Sheet1'!$A$468:$O$519,15,FALSE)/100</f>
        <v>0.006452927037927242</v>
      </c>
    </row>
    <row r="28" spans="1:15" ht="15">
      <c r="A28" s="12" t="s">
        <v>138</v>
      </c>
      <c r="B28" s="16">
        <f>VLOOKUP(A28,'[3]Sheet1'!$A$468:$O$519,2,FALSE)</f>
        <v>82</v>
      </c>
      <c r="C28" s="17">
        <f>VLOOKUP(A28,'[3]Sheet1'!$A$468:$O$519,3,FALSE)/100</f>
        <v>0.022234273318872018</v>
      </c>
      <c r="D28" s="16">
        <f>VLOOKUP(A28,'[3]Sheet1'!$A$468:$O$519,4,FALSE)</f>
        <v>937</v>
      </c>
      <c r="E28" s="17">
        <f>VLOOKUP(A28,'[3]Sheet1'!$A$468:$O$519,5,FALSE)/100</f>
        <v>0.02710364178068323</v>
      </c>
      <c r="F28" s="32">
        <f>VLOOKUP(A28,'[3]Sheet1'!$A$468:$O$519,6,FALSE)</f>
        <v>891</v>
      </c>
      <c r="G28" s="56">
        <f>VLOOKUP(A28,'[3]Sheet1'!$A$468:$O$519,7,FALSE)/100</f>
        <v>0.028648596508150864</v>
      </c>
      <c r="H28" s="16">
        <f>VLOOKUP(A28,'[3]Sheet1'!$A$468:$O$519,8,FALSE)</f>
        <v>779</v>
      </c>
      <c r="I28" s="17">
        <f>VLOOKUP(A28,'[3]Sheet1'!$A$468:$O$519,9,FALSE)/100</f>
        <v>0.02822054774670337</v>
      </c>
      <c r="J28" s="32">
        <f>VLOOKUP(A28,'[3]Sheet1'!$A$468:$O$519,10,FALSE)</f>
        <v>576</v>
      </c>
      <c r="K28" s="56">
        <f>VLOOKUP(A28,'[3]Sheet1'!$A$468:$O$519,11,FALSE)/100</f>
        <v>0.025161628516512317</v>
      </c>
      <c r="L28" s="16">
        <f>VLOOKUP(A28,'[3]Sheet1'!$A$468:$O$519,12,FALSE)</f>
        <v>92</v>
      </c>
      <c r="M28" s="17">
        <f>VLOOKUP(A28,'[3]Sheet1'!$A$468:$O$519,13,FALSE)/100</f>
        <v>0.03195554011809656</v>
      </c>
      <c r="N28" s="16">
        <f>VLOOKUP(A28,'[3]Sheet1'!$A$468:$O$519,14,FALSE)</f>
        <v>3357</v>
      </c>
      <c r="O28" s="17">
        <f>VLOOKUP(A28,'[3]Sheet1'!$A$468:$O$519,15,FALSE)/100</f>
        <v>0.027351611194850693</v>
      </c>
    </row>
    <row r="29" spans="1:15" ht="15">
      <c r="A29" s="12" t="s">
        <v>139</v>
      </c>
      <c r="B29" s="16">
        <f>VLOOKUP(A29,'[3]Sheet1'!$A$468:$O$519,2,FALSE)</f>
        <v>28</v>
      </c>
      <c r="C29" s="17">
        <f>VLOOKUP(A29,'[3]Sheet1'!$A$468:$O$519,3,FALSE)/100</f>
        <v>0.007592190889370933</v>
      </c>
      <c r="D29" s="16">
        <f>VLOOKUP(A29,'[3]Sheet1'!$A$468:$O$519,4,FALSE)</f>
        <v>272</v>
      </c>
      <c r="E29" s="17">
        <f>VLOOKUP(A29,'[3]Sheet1'!$A$468:$O$519,5,FALSE)/100</f>
        <v>0.007867866130571867</v>
      </c>
      <c r="F29" s="32">
        <f>VLOOKUP(A29,'[3]Sheet1'!$A$468:$O$519,6,FALSE)</f>
        <v>204</v>
      </c>
      <c r="G29" s="56">
        <f>VLOOKUP(A29,'[3]Sheet1'!$A$468:$O$519,7,FALSE)/100</f>
        <v>0.006559274621394811</v>
      </c>
      <c r="H29" s="16">
        <f>VLOOKUP(A29,'[3]Sheet1'!$A$468:$O$519,8,FALSE)</f>
        <v>206</v>
      </c>
      <c r="I29" s="17">
        <f>VLOOKUP(A29,'[3]Sheet1'!$A$468:$O$519,9,FALSE)/100</f>
        <v>0.007462686567164178</v>
      </c>
      <c r="J29" s="32">
        <f>VLOOKUP(A29,'[3]Sheet1'!$A$468:$O$519,10,FALSE)</f>
        <v>126</v>
      </c>
      <c r="K29" s="56">
        <f>VLOOKUP(A29,'[3]Sheet1'!$A$468:$O$519,11,FALSE)/100</f>
        <v>0.00550410623798707</v>
      </c>
      <c r="L29" s="16">
        <f>VLOOKUP(A29,'[3]Sheet1'!$A$468:$O$519,12,FALSE)</f>
        <v>9</v>
      </c>
      <c r="M29" s="17">
        <f>VLOOKUP(A29,'[3]Sheet1'!$A$468:$O$519,13,FALSE)/100</f>
        <v>0.003126085446335533</v>
      </c>
      <c r="N29" s="16">
        <f>VLOOKUP(A29,'[3]Sheet1'!$A$468:$O$519,14,FALSE)</f>
        <v>845</v>
      </c>
      <c r="O29" s="17">
        <f>VLOOKUP(A29,'[3]Sheet1'!$A$468:$O$519,15,FALSE)/100</f>
        <v>0.006884751700818838</v>
      </c>
    </row>
    <row r="30" spans="1:15" ht="15">
      <c r="A30" s="12" t="s">
        <v>140</v>
      </c>
      <c r="B30" s="16">
        <f>VLOOKUP(A30,'[3]Sheet1'!$A$468:$O$519,2,FALSE)</f>
        <v>100</v>
      </c>
      <c r="C30" s="17">
        <f>VLOOKUP(A30,'[3]Sheet1'!$A$468:$O$519,3,FALSE)/100</f>
        <v>0.02711496746203905</v>
      </c>
      <c r="D30" s="16">
        <f>VLOOKUP(A30,'[3]Sheet1'!$A$468:$O$519,4,FALSE)</f>
        <v>1036</v>
      </c>
      <c r="E30" s="17">
        <f>VLOOKUP(A30,'[3]Sheet1'!$A$468:$O$519,5,FALSE)/100</f>
        <v>0.02996731364438402</v>
      </c>
      <c r="F30" s="32">
        <f>VLOOKUP(A30,'[3]Sheet1'!$A$468:$O$519,6,FALSE)</f>
        <v>1024</v>
      </c>
      <c r="G30" s="56">
        <f>VLOOKUP(A30,'[3]Sheet1'!$A$468:$O$519,7,FALSE)/100</f>
        <v>0.03292498633484454</v>
      </c>
      <c r="H30" s="16">
        <f>VLOOKUP(A30,'[3]Sheet1'!$A$468:$O$519,8,FALSE)</f>
        <v>922</v>
      </c>
      <c r="I30" s="17">
        <f>VLOOKUP(A30,'[3]Sheet1'!$A$468:$O$519,9,FALSE)/100</f>
        <v>0.03340095638313288</v>
      </c>
      <c r="J30" s="32">
        <f>VLOOKUP(A30,'[3]Sheet1'!$A$468:$O$519,10,FALSE)</f>
        <v>701</v>
      </c>
      <c r="K30" s="56">
        <f>VLOOKUP(A30,'[3]Sheet1'!$A$468:$O$519,11,FALSE)/100</f>
        <v>0.030622051371658222</v>
      </c>
      <c r="L30" s="16">
        <f>VLOOKUP(A30,'[3]Sheet1'!$A$468:$O$519,12,FALSE)</f>
        <v>63</v>
      </c>
      <c r="M30" s="17">
        <f>VLOOKUP(A30,'[3]Sheet1'!$A$468:$O$519,13,FALSE)/100</f>
        <v>0.021882598124348732</v>
      </c>
      <c r="N30" s="16">
        <f>VLOOKUP(A30,'[3]Sheet1'!$A$468:$O$519,14,FALSE)</f>
        <v>3846</v>
      </c>
      <c r="O30" s="17">
        <f>VLOOKUP(A30,'[3]Sheet1'!$A$468:$O$519,15,FALSE)/100</f>
        <v>0.03133580478266184</v>
      </c>
    </row>
    <row r="31" spans="1:15" ht="15">
      <c r="A31" s="12" t="s">
        <v>141</v>
      </c>
      <c r="B31" s="16">
        <f>VLOOKUP(A31,'[3]Sheet1'!$A$468:$O$519,2,FALSE)</f>
        <v>35</v>
      </c>
      <c r="C31" s="17">
        <f>VLOOKUP(A31,'[3]Sheet1'!$A$468:$O$519,3,FALSE)/100</f>
        <v>0.009490238611713666</v>
      </c>
      <c r="D31" s="16">
        <f>VLOOKUP(A31,'[3]Sheet1'!$A$468:$O$519,4,FALSE)</f>
        <v>467</v>
      </c>
      <c r="E31" s="17">
        <f>VLOOKUP(A31,'[3]Sheet1'!$A$468:$O$519,5,FALSE)/100</f>
        <v>0.013508431922709783</v>
      </c>
      <c r="F31" s="32">
        <f>VLOOKUP(A31,'[3]Sheet1'!$A$468:$O$519,6,FALSE)</f>
        <v>523</v>
      </c>
      <c r="G31" s="56">
        <f>VLOOKUP(A31,'[3]Sheet1'!$A$468:$O$519,7,FALSE)/100</f>
        <v>0.01681617954406611</v>
      </c>
      <c r="H31" s="16">
        <f>VLOOKUP(A31,'[3]Sheet1'!$A$468:$O$519,8,FALSE)</f>
        <v>425</v>
      </c>
      <c r="I31" s="17">
        <f>VLOOKUP(A31,'[3]Sheet1'!$A$468:$O$519,9,FALSE)/100</f>
        <v>0.01539631937400377</v>
      </c>
      <c r="J31" s="32">
        <f>VLOOKUP(A31,'[3]Sheet1'!$A$468:$O$519,10,FALSE)</f>
        <v>333</v>
      </c>
      <c r="K31" s="56">
        <f>VLOOKUP(A31,'[3]Sheet1'!$A$468:$O$519,11,FALSE)/100</f>
        <v>0.014546566486108685</v>
      </c>
      <c r="L31" s="16">
        <f>VLOOKUP(A31,'[3]Sheet1'!$A$468:$O$519,12,FALSE)</f>
        <v>40</v>
      </c>
      <c r="M31" s="17">
        <f>VLOOKUP(A31,'[3]Sheet1'!$A$468:$O$519,13,FALSE)/100</f>
        <v>0.013893713094824591</v>
      </c>
      <c r="N31" s="16">
        <f>VLOOKUP(A31,'[3]Sheet1'!$A$468:$O$519,14,FALSE)</f>
        <v>1823</v>
      </c>
      <c r="O31" s="17">
        <f>VLOOKUP(A31,'[3]Sheet1'!$A$468:$O$519,15,FALSE)/100</f>
        <v>0.014853138876441114</v>
      </c>
    </row>
    <row r="32" spans="1:15" ht="15">
      <c r="A32" s="12" t="s">
        <v>142</v>
      </c>
      <c r="B32" s="16">
        <f>VLOOKUP(A32,'[3]Sheet1'!$A$468:$O$519,2,FALSE)</f>
        <v>47</v>
      </c>
      <c r="C32" s="17">
        <f>VLOOKUP(A32,'[3]Sheet1'!$A$468:$O$519,3,FALSE)/100</f>
        <v>0.012744034707158352</v>
      </c>
      <c r="D32" s="16">
        <f>VLOOKUP(A32,'[3]Sheet1'!$A$468:$O$519,4,FALSE)</f>
        <v>344</v>
      </c>
      <c r="E32" s="17">
        <f>VLOOKUP(A32,'[3]Sheet1'!$A$468:$O$519,5,FALSE)/100</f>
        <v>0.009950536576899713</v>
      </c>
      <c r="F32" s="32">
        <f>VLOOKUP(A32,'[3]Sheet1'!$A$468:$O$519,6,FALSE)</f>
        <v>414</v>
      </c>
      <c r="G32" s="56">
        <f>VLOOKUP(A32,'[3]Sheet1'!$A$468:$O$519,7,FALSE)/100</f>
        <v>0.013311469084595351</v>
      </c>
      <c r="H32" s="16">
        <f>VLOOKUP(A32,'[3]Sheet1'!$A$468:$O$519,8,FALSE)</f>
        <v>318</v>
      </c>
      <c r="I32" s="17">
        <f>VLOOKUP(A32,'[3]Sheet1'!$A$468:$O$519,9,FALSE)/100</f>
        <v>0.011520069555136937</v>
      </c>
      <c r="J32" s="32">
        <f>VLOOKUP(A32,'[3]Sheet1'!$A$468:$O$519,10,FALSE)</f>
        <v>166</v>
      </c>
      <c r="K32" s="56">
        <f>VLOOKUP(A32,'[3]Sheet1'!$A$468:$O$519,11,FALSE)/100</f>
        <v>0.007251441551633759</v>
      </c>
      <c r="L32" s="16">
        <f>VLOOKUP(A32,'[3]Sheet1'!$A$468:$O$519,12,FALSE)</f>
        <v>14</v>
      </c>
      <c r="M32" s="17">
        <f>VLOOKUP(A32,'[3]Sheet1'!$A$468:$O$519,13,FALSE)/100</f>
        <v>0.004862799583188607</v>
      </c>
      <c r="N32" s="16">
        <f>VLOOKUP(A32,'[3]Sheet1'!$A$468:$O$519,14,FALSE)</f>
        <v>1303</v>
      </c>
      <c r="O32" s="17">
        <f>VLOOKUP(A32,'[3]Sheet1'!$A$468:$O$519,15,FALSE)/100</f>
        <v>0.010616368599014136</v>
      </c>
    </row>
    <row r="33" spans="1:15" ht="15">
      <c r="A33" s="12" t="s">
        <v>143</v>
      </c>
      <c r="B33" s="16">
        <f>VLOOKUP(A33,'[3]Sheet1'!$A$468:$O$519,2,FALSE)</f>
        <v>42</v>
      </c>
      <c r="C33" s="17">
        <f>VLOOKUP(A33,'[3]Sheet1'!$A$468:$O$519,3,FALSE)/100</f>
        <v>0.011388286334056398</v>
      </c>
      <c r="D33" s="16">
        <f>VLOOKUP(A33,'[3]Sheet1'!$A$468:$O$519,4,FALSE)</f>
        <v>395</v>
      </c>
      <c r="E33" s="17">
        <f>VLOOKUP(A33,'[3]Sheet1'!$A$468:$O$519,5,FALSE)/100</f>
        <v>0.011425761476381939</v>
      </c>
      <c r="F33" s="32">
        <f>VLOOKUP(A33,'[3]Sheet1'!$A$468:$O$519,6,FALSE)</f>
        <v>401</v>
      </c>
      <c r="G33" s="56">
        <f>VLOOKUP(A33,'[3]Sheet1'!$A$468:$O$519,7,FALSE)/100</f>
        <v>0.01289347609401627</v>
      </c>
      <c r="H33" s="16">
        <f>VLOOKUP(A33,'[3]Sheet1'!$A$468:$O$519,8,FALSE)</f>
        <v>405</v>
      </c>
      <c r="I33" s="17">
        <f>VLOOKUP(A33,'[3]Sheet1'!$A$468:$O$519,9,FALSE)/100</f>
        <v>0.01467178669758006</v>
      </c>
      <c r="J33" s="32">
        <f>VLOOKUP(A33,'[3]Sheet1'!$A$468:$O$519,10,FALSE)</f>
        <v>286</v>
      </c>
      <c r="K33" s="56">
        <f>VLOOKUP(A33,'[3]Sheet1'!$A$468:$O$519,11,FALSE)/100</f>
        <v>0.012493447492573827</v>
      </c>
      <c r="L33" s="16">
        <f>VLOOKUP(A33,'[3]Sheet1'!$A$468:$O$519,12,FALSE)</f>
        <v>34</v>
      </c>
      <c r="M33" s="17">
        <f>VLOOKUP(A33,'[3]Sheet1'!$A$468:$O$519,13,FALSE)/100</f>
        <v>0.011809656130600903</v>
      </c>
      <c r="N33" s="16">
        <f>VLOOKUP(A33,'[3]Sheet1'!$A$468:$O$519,14,FALSE)</f>
        <v>1563</v>
      </c>
      <c r="O33" s="17">
        <f>VLOOKUP(A33,'[3]Sheet1'!$A$468:$O$519,15,FALSE)/100</f>
        <v>0.012734753737727623</v>
      </c>
    </row>
    <row r="34" spans="1:15" ht="15">
      <c r="A34" s="12" t="s">
        <v>144</v>
      </c>
      <c r="B34" s="16">
        <f>VLOOKUP(A34,'[3]Sheet1'!$A$468:$O$519,2,FALSE)</f>
        <v>39</v>
      </c>
      <c r="C34" s="17">
        <f>VLOOKUP(A34,'[3]Sheet1'!$A$468:$O$519,3,FALSE)/100</f>
        <v>0.010574837310195227</v>
      </c>
      <c r="D34" s="16">
        <f>VLOOKUP(A34,'[3]Sheet1'!$A$468:$O$519,4,FALSE)</f>
        <v>218</v>
      </c>
      <c r="E34" s="17">
        <f>VLOOKUP(A34,'[3]Sheet1'!$A$468:$O$519,5,FALSE)/100</f>
        <v>0.006305863295825981</v>
      </c>
      <c r="F34" s="32">
        <f>VLOOKUP(A34,'[3]Sheet1'!$A$468:$O$519,6,FALSE)</f>
        <v>251</v>
      </c>
      <c r="G34" s="56">
        <f>VLOOKUP(A34,'[3]Sheet1'!$A$468:$O$519,7,FALSE)/100</f>
        <v>0.008070480048873027</v>
      </c>
      <c r="H34" s="16">
        <f>VLOOKUP(A34,'[3]Sheet1'!$A$468:$O$519,8,FALSE)</f>
        <v>206</v>
      </c>
      <c r="I34" s="17">
        <f>VLOOKUP(A34,'[3]Sheet1'!$A$468:$O$519,9,FALSE)/100</f>
        <v>0.007462686567164178</v>
      </c>
      <c r="J34" s="32">
        <f>VLOOKUP(A34,'[3]Sheet1'!$A$468:$O$519,10,FALSE)</f>
        <v>151</v>
      </c>
      <c r="K34" s="56">
        <f>VLOOKUP(A34,'[3]Sheet1'!$A$468:$O$519,11,FALSE)/100</f>
        <v>0.006596190809016249</v>
      </c>
      <c r="L34" s="16">
        <f>VLOOKUP(A34,'[3]Sheet1'!$A$468:$O$519,12,FALSE)</f>
        <v>19</v>
      </c>
      <c r="M34" s="17">
        <f>VLOOKUP(A34,'[3]Sheet1'!$A$468:$O$519,13,FALSE)/100</f>
        <v>0.006599513720041681</v>
      </c>
      <c r="N34" s="16">
        <f>VLOOKUP(A34,'[3]Sheet1'!$A$468:$O$519,14,FALSE)</f>
        <v>884</v>
      </c>
      <c r="O34" s="17">
        <f>VLOOKUP(A34,'[3]Sheet1'!$A$468:$O$519,15,FALSE)/100</f>
        <v>0.007202509471625861</v>
      </c>
    </row>
    <row r="35" spans="1:15" ht="15">
      <c r="A35" s="12" t="s">
        <v>145</v>
      </c>
      <c r="B35" s="16">
        <f>VLOOKUP(A35,'[3]Sheet1'!$A$468:$O$519,2,FALSE)</f>
        <v>50</v>
      </c>
      <c r="C35" s="17">
        <f>VLOOKUP(A35,'[3]Sheet1'!$A$468:$O$519,3,FALSE)/100</f>
        <v>0.013557483731019525</v>
      </c>
      <c r="D35" s="16">
        <f>VLOOKUP(A35,'[3]Sheet1'!$A$468:$O$519,4,FALSE)</f>
        <v>688</v>
      </c>
      <c r="E35" s="17">
        <f>VLOOKUP(A35,'[3]Sheet1'!$A$468:$O$519,5,FALSE)/100</f>
        <v>0.019901073153799426</v>
      </c>
      <c r="F35" s="32">
        <f>VLOOKUP(A35,'[3]Sheet1'!$A$468:$O$519,6,FALSE)</f>
        <v>607</v>
      </c>
      <c r="G35" s="56">
        <f>VLOOKUP(A35,'[3]Sheet1'!$A$468:$O$519,7,FALSE)/100</f>
        <v>0.019517057329346322</v>
      </c>
      <c r="H35" s="16">
        <f>VLOOKUP(A35,'[3]Sheet1'!$A$468:$O$519,8,FALSE)</f>
        <v>515</v>
      </c>
      <c r="I35" s="17">
        <f>VLOOKUP(A35,'[3]Sheet1'!$A$468:$O$519,9,FALSE)/100</f>
        <v>0.018656716417910446</v>
      </c>
      <c r="J35" s="32">
        <f>VLOOKUP(A35,'[3]Sheet1'!$A$468:$O$519,10,FALSE)</f>
        <v>339</v>
      </c>
      <c r="K35" s="56">
        <f>VLOOKUP(A35,'[3]Sheet1'!$A$468:$O$519,11,FALSE)/100</f>
        <v>0.014808666783155688</v>
      </c>
      <c r="L35" s="16">
        <f>VLOOKUP(A35,'[3]Sheet1'!$A$468:$O$519,12,FALSE)</f>
        <v>38</v>
      </c>
      <c r="M35" s="17">
        <f>VLOOKUP(A35,'[3]Sheet1'!$A$468:$O$519,13,FALSE)/100</f>
        <v>0.013199027440083362</v>
      </c>
      <c r="N35" s="16">
        <f>VLOOKUP(A35,'[3]Sheet1'!$A$468:$O$519,14,FALSE)</f>
        <v>2237</v>
      </c>
      <c r="O35" s="17">
        <f>VLOOKUP(A35,'[3]Sheet1'!$A$468:$O$519,15,FALSE)/100</f>
        <v>0.018226259828084897</v>
      </c>
    </row>
    <row r="36" spans="1:15" ht="15">
      <c r="A36" s="12" t="s">
        <v>146</v>
      </c>
      <c r="B36" s="16">
        <f>VLOOKUP(A36,'[3]Sheet1'!$A$468:$O$519,2,FALSE)</f>
        <v>38</v>
      </c>
      <c r="C36" s="17">
        <f>VLOOKUP(A36,'[3]Sheet1'!$A$468:$O$519,3,FALSE)/100</f>
        <v>0.010303687635574838</v>
      </c>
      <c r="D36" s="16">
        <f>VLOOKUP(A36,'[3]Sheet1'!$A$468:$O$519,4,FALSE)</f>
        <v>290</v>
      </c>
      <c r="E36" s="17">
        <f>VLOOKUP(A36,'[3]Sheet1'!$A$468:$O$519,5,FALSE)/100</f>
        <v>0.008388533742153828</v>
      </c>
      <c r="F36" s="32">
        <f>VLOOKUP(A36,'[3]Sheet1'!$A$468:$O$519,6,FALSE)</f>
        <v>274</v>
      </c>
      <c r="G36" s="56">
        <f>VLOOKUP(A36,'[3]Sheet1'!$A$468:$O$519,7,FALSE)/100</f>
        <v>0.008810006109128323</v>
      </c>
      <c r="H36" s="16">
        <f>VLOOKUP(A36,'[3]Sheet1'!$A$468:$O$519,8,FALSE)</f>
        <v>228</v>
      </c>
      <c r="I36" s="17">
        <f>VLOOKUP(A36,'[3]Sheet1'!$A$468:$O$519,9,FALSE)/100</f>
        <v>0.008259672511230255</v>
      </c>
      <c r="J36" s="32">
        <f>VLOOKUP(A36,'[3]Sheet1'!$A$468:$O$519,10,FALSE)</f>
        <v>155</v>
      </c>
      <c r="K36" s="56">
        <f>VLOOKUP(A36,'[3]Sheet1'!$A$468:$O$519,11,FALSE)/100</f>
        <v>0.006770924340380919</v>
      </c>
      <c r="L36" s="16">
        <f>VLOOKUP(A36,'[3]Sheet1'!$A$468:$O$519,12,FALSE)</f>
        <v>21</v>
      </c>
      <c r="M36" s="17">
        <f>VLOOKUP(A36,'[3]Sheet1'!$A$468:$O$519,13,FALSE)/100</f>
        <v>0.007294199374782911</v>
      </c>
      <c r="N36" s="16">
        <f>VLOOKUP(A36,'[3]Sheet1'!$A$468:$O$519,14,FALSE)</f>
        <v>1006</v>
      </c>
      <c r="O36" s="17">
        <f>VLOOKUP(A36,'[3]Sheet1'!$A$468:$O$519,15,FALSE)/100</f>
        <v>0.00819652095979142</v>
      </c>
    </row>
    <row r="37" spans="1:15" ht="15">
      <c r="A37" s="12" t="s">
        <v>147</v>
      </c>
      <c r="B37" s="16">
        <f>VLOOKUP(A37,'[3]Sheet1'!$A$468:$O$519,2,FALSE)</f>
        <v>150</v>
      </c>
      <c r="C37" s="17">
        <f>VLOOKUP(A37,'[3]Sheet1'!$A$468:$O$519,3,FALSE)/100</f>
        <v>0.04067245119305857</v>
      </c>
      <c r="D37" s="16">
        <f>VLOOKUP(A37,'[3]Sheet1'!$A$468:$O$519,4,FALSE)</f>
        <v>1754</v>
      </c>
      <c r="E37" s="17">
        <f>VLOOKUP(A37,'[3]Sheet1'!$A$468:$O$519,5,FALSE)/100</f>
        <v>0.05073616615082005</v>
      </c>
      <c r="F37" s="32">
        <f>VLOOKUP(A37,'[3]Sheet1'!$A$468:$O$519,6,FALSE)</f>
        <v>1772</v>
      </c>
      <c r="G37" s="56">
        <f>VLOOKUP(A37,'[3]Sheet1'!$A$468:$O$519,7,FALSE)/100</f>
        <v>0.05697565994662551</v>
      </c>
      <c r="H37" s="16">
        <f>VLOOKUP(A37,'[3]Sheet1'!$A$468:$O$519,8,FALSE)</f>
        <v>1392</v>
      </c>
      <c r="I37" s="17">
        <f>VLOOKUP(A37,'[3]Sheet1'!$A$468:$O$519,9,FALSE)/100</f>
        <v>0.05042747427908998</v>
      </c>
      <c r="J37" s="32">
        <f>VLOOKUP(A37,'[3]Sheet1'!$A$468:$O$519,10,FALSE)</f>
        <v>1195</v>
      </c>
      <c r="K37" s="56">
        <f>VLOOKUP(A37,'[3]Sheet1'!$A$468:$O$519,11,FALSE)/100</f>
        <v>0.05220164249519482</v>
      </c>
      <c r="L37" s="16">
        <f>VLOOKUP(A37,'[3]Sheet1'!$A$468:$O$519,12,FALSE)</f>
        <v>176</v>
      </c>
      <c r="M37" s="17">
        <f>VLOOKUP(A37,'[3]Sheet1'!$A$468:$O$519,13,FALSE)/100</f>
        <v>0.0611323376172282</v>
      </c>
      <c r="N37" s="16">
        <f>VLOOKUP(A37,'[3]Sheet1'!$A$468:$O$519,14,FALSE)</f>
        <v>6439</v>
      </c>
      <c r="O37" s="17">
        <f>VLOOKUP(A37,'[3]Sheet1'!$A$468:$O$519,15,FALSE)/100</f>
        <v>0.05246262272375443</v>
      </c>
    </row>
    <row r="38" spans="1:15" ht="15">
      <c r="A38" s="12" t="s">
        <v>148</v>
      </c>
      <c r="B38" s="16">
        <f>VLOOKUP(A38,'[3]Sheet1'!$A$468:$O$519,2,FALSE)</f>
        <v>17</v>
      </c>
      <c r="C38" s="17">
        <f>VLOOKUP(A38,'[3]Sheet1'!$A$468:$O$519,3,FALSE)/100</f>
        <v>0.004609544468546637</v>
      </c>
      <c r="D38" s="16">
        <f>VLOOKUP(A38,'[3]Sheet1'!$A$468:$O$519,4,FALSE)</f>
        <v>132</v>
      </c>
      <c r="E38" s="17">
        <f>VLOOKUP(A38,'[3]Sheet1'!$A$468:$O$519,5,FALSE)/100</f>
        <v>0.0038182291516010523</v>
      </c>
      <c r="F38" s="32">
        <f>VLOOKUP(A38,'[3]Sheet1'!$A$468:$O$519,6,FALSE)</f>
        <v>125</v>
      </c>
      <c r="G38" s="56">
        <f>VLOOKUP(A38,'[3]Sheet1'!$A$468:$O$519,7,FALSE)/100</f>
        <v>0.004019163370952703</v>
      </c>
      <c r="H38" s="16">
        <f>VLOOKUP(A38,'[3]Sheet1'!$A$468:$O$519,8,FALSE)</f>
        <v>101</v>
      </c>
      <c r="I38" s="17">
        <f>VLOOKUP(A38,'[3]Sheet1'!$A$468:$O$519,9,FALSE)/100</f>
        <v>0.0036588900159397184</v>
      </c>
      <c r="J38" s="32">
        <f>VLOOKUP(A38,'[3]Sheet1'!$A$468:$O$519,10,FALSE)</f>
        <v>77</v>
      </c>
      <c r="K38" s="56">
        <f>VLOOKUP(A38,'[3]Sheet1'!$A$468:$O$519,11,FALSE)/100</f>
        <v>0.003363620478769876</v>
      </c>
      <c r="L38" s="16">
        <f>VLOOKUP(A38,'[3]Sheet1'!$A$468:$O$519,12,FALSE)</f>
        <v>5</v>
      </c>
      <c r="M38" s="17">
        <f>VLOOKUP(A38,'[3]Sheet1'!$A$468:$O$519,13,FALSE)/100</f>
        <v>0.0017367141368530739</v>
      </c>
      <c r="N38" s="16">
        <f>VLOOKUP(A38,'[3]Sheet1'!$A$468:$O$519,14,FALSE)</f>
        <v>457</v>
      </c>
      <c r="O38" s="17">
        <f>VLOOKUP(A38,'[3]Sheet1'!$A$468:$O$519,15,FALSE)/100</f>
        <v>0.0037234692630464007</v>
      </c>
    </row>
    <row r="39" spans="1:15" ht="15">
      <c r="A39" s="12" t="s">
        <v>149</v>
      </c>
      <c r="B39" s="16">
        <f>VLOOKUP(A39,'[3]Sheet1'!$A$468:$O$519,2,FALSE)</f>
        <v>90</v>
      </c>
      <c r="C39" s="17">
        <f>VLOOKUP(A39,'[3]Sheet1'!$A$468:$O$519,3,FALSE)/100</f>
        <v>0.02440347071583514</v>
      </c>
      <c r="D39" s="16">
        <f>VLOOKUP(A39,'[3]Sheet1'!$A$468:$O$519,4,FALSE)</f>
        <v>517</v>
      </c>
      <c r="E39" s="17">
        <f>VLOOKUP(A39,'[3]Sheet1'!$A$468:$O$519,5,FALSE)/100</f>
        <v>0.014954730843770792</v>
      </c>
      <c r="F39" s="32">
        <f>VLOOKUP(A39,'[3]Sheet1'!$A$468:$O$519,6,FALSE)</f>
        <v>552</v>
      </c>
      <c r="G39" s="56">
        <f>VLOOKUP(A39,'[3]Sheet1'!$A$468:$O$519,7,FALSE)/100</f>
        <v>0.017748625446127136</v>
      </c>
      <c r="H39" s="16">
        <f>VLOOKUP(A39,'[3]Sheet1'!$A$468:$O$519,8,FALSE)</f>
        <v>445</v>
      </c>
      <c r="I39" s="17">
        <f>VLOOKUP(A39,'[3]Sheet1'!$A$468:$O$519,9,FALSE)/100</f>
        <v>0.016120852050427473</v>
      </c>
      <c r="J39" s="32">
        <f>VLOOKUP(A39,'[3]Sheet1'!$A$468:$O$519,10,FALSE)</f>
        <v>367</v>
      </c>
      <c r="K39" s="56">
        <f>VLOOKUP(A39,'[3]Sheet1'!$A$468:$O$519,11,FALSE)/100</f>
        <v>0.01603180150270837</v>
      </c>
      <c r="L39" s="16">
        <f>VLOOKUP(A39,'[3]Sheet1'!$A$468:$O$519,12,FALSE)</f>
        <v>55</v>
      </c>
      <c r="M39" s="17">
        <f>VLOOKUP(A39,'[3]Sheet1'!$A$468:$O$519,13,FALSE)/100</f>
        <v>0.019103855505383814</v>
      </c>
      <c r="N39" s="16">
        <f>VLOOKUP(A39,'[3]Sheet1'!$A$468:$O$519,14,FALSE)</f>
        <v>2026</v>
      </c>
      <c r="O39" s="17">
        <f>VLOOKUP(A39,'[3]Sheet1'!$A$468:$O$519,15,FALSE)/100</f>
        <v>0.016507108811667413</v>
      </c>
    </row>
    <row r="40" spans="1:15" ht="15">
      <c r="A40" s="12" t="s">
        <v>150</v>
      </c>
      <c r="B40" s="16">
        <f>VLOOKUP(A40,'[3]Sheet1'!$A$468:$O$519,2,FALSE)</f>
        <v>51</v>
      </c>
      <c r="C40" s="17">
        <f>VLOOKUP(A40,'[3]Sheet1'!$A$468:$O$519,3,FALSE)/100</f>
        <v>0.013828633405639914</v>
      </c>
      <c r="D40" s="16">
        <f>VLOOKUP(A40,'[3]Sheet1'!$A$468:$O$519,4,FALSE)</f>
        <v>277</v>
      </c>
      <c r="E40" s="17">
        <f>VLOOKUP(A40,'[3]Sheet1'!$A$468:$O$519,5,FALSE)/100</f>
        <v>0.008012496022677966</v>
      </c>
      <c r="F40" s="32">
        <f>VLOOKUP(A40,'[3]Sheet1'!$A$468:$O$519,6,FALSE)</f>
        <v>225</v>
      </c>
      <c r="G40" s="56">
        <f>VLOOKUP(A40,'[3]Sheet1'!$A$468:$O$519,7,FALSE)/100</f>
        <v>0.007234494067714864</v>
      </c>
      <c r="H40" s="16">
        <f>VLOOKUP(A40,'[3]Sheet1'!$A$468:$O$519,8,FALSE)</f>
        <v>209</v>
      </c>
      <c r="I40" s="17">
        <f>VLOOKUP(A40,'[3]Sheet1'!$A$468:$O$519,9,FALSE)/100</f>
        <v>0.007571366468627736</v>
      </c>
      <c r="J40" s="32">
        <f>VLOOKUP(A40,'[3]Sheet1'!$A$468:$O$519,10,FALSE)</f>
        <v>185</v>
      </c>
      <c r="K40" s="56">
        <f>VLOOKUP(A40,'[3]Sheet1'!$A$468:$O$519,11,FALSE)/100</f>
        <v>0.008081425825615936</v>
      </c>
      <c r="L40" s="16">
        <f>VLOOKUP(A40,'[3]Sheet1'!$A$468:$O$519,12,FALSE)</f>
        <v>20</v>
      </c>
      <c r="M40" s="17">
        <f>VLOOKUP(A40,'[3]Sheet1'!$A$468:$O$519,13,FALSE)/100</f>
        <v>0.0069468565474122956</v>
      </c>
      <c r="N40" s="16">
        <f>VLOOKUP(A40,'[3]Sheet1'!$A$468:$O$519,14,FALSE)</f>
        <v>967</v>
      </c>
      <c r="O40" s="17">
        <f>VLOOKUP(A40,'[3]Sheet1'!$A$468:$O$519,15,FALSE)/100</f>
        <v>0.007878763188984398</v>
      </c>
    </row>
    <row r="41" spans="1:15" ht="15">
      <c r="A41" s="12" t="s">
        <v>151</v>
      </c>
      <c r="B41" s="16">
        <f>VLOOKUP(A41,'[3]Sheet1'!$A$468:$O$519,2,FALSE)</f>
        <v>18</v>
      </c>
      <c r="C41" s="17">
        <f>VLOOKUP(A41,'[3]Sheet1'!$A$468:$O$519,3,FALSE)/100</f>
        <v>0.004880694143167028</v>
      </c>
      <c r="D41" s="16">
        <f>VLOOKUP(A41,'[3]Sheet1'!$A$468:$O$519,4,FALSE)</f>
        <v>131</v>
      </c>
      <c r="E41" s="17">
        <f>VLOOKUP(A41,'[3]Sheet1'!$A$468:$O$519,5,FALSE)/100</f>
        <v>0.003789303173179832</v>
      </c>
      <c r="F41" s="32">
        <f>VLOOKUP(A41,'[3]Sheet1'!$A$468:$O$519,6,FALSE)</f>
        <v>115</v>
      </c>
      <c r="G41" s="56">
        <f>VLOOKUP(A41,'[3]Sheet1'!$A$468:$O$519,7,FALSE)/100</f>
        <v>0.003697630301276486</v>
      </c>
      <c r="H41" s="16">
        <f>VLOOKUP(A41,'[3]Sheet1'!$A$468:$O$519,8,FALSE)</f>
        <v>84</v>
      </c>
      <c r="I41" s="17">
        <f>VLOOKUP(A41,'[3]Sheet1'!$A$468:$O$519,9,FALSE)/100</f>
        <v>0.003043037240979568</v>
      </c>
      <c r="J41" s="32">
        <f>VLOOKUP(A41,'[3]Sheet1'!$A$468:$O$519,10,FALSE)</f>
        <v>65</v>
      </c>
      <c r="K41" s="56">
        <f>VLOOKUP(A41,'[3]Sheet1'!$A$468:$O$519,11,FALSE)/100</f>
        <v>0.0028394198846758687</v>
      </c>
      <c r="L41" s="16">
        <f>VLOOKUP(A41,'[3]Sheet1'!$A$468:$O$519,12,FALSE)</f>
        <v>12</v>
      </c>
      <c r="M41" s="17">
        <f>VLOOKUP(A41,'[3]Sheet1'!$A$468:$O$519,13,FALSE)/100</f>
        <v>0.004168113928447377</v>
      </c>
      <c r="N41" s="16">
        <f>VLOOKUP(A41,'[3]Sheet1'!$A$468:$O$519,14,FALSE)</f>
        <v>425</v>
      </c>
      <c r="O41" s="17">
        <f>VLOOKUP(A41,'[3]Sheet1'!$A$468:$O$519,15,FALSE)/100</f>
        <v>0.003462744938281663</v>
      </c>
    </row>
    <row r="42" spans="1:15" ht="15">
      <c r="A42" s="12" t="s">
        <v>152</v>
      </c>
      <c r="B42" s="16">
        <f>VLOOKUP(A42,'[3]Sheet1'!$A$468:$O$519,2,FALSE)</f>
        <v>26</v>
      </c>
      <c r="C42" s="17">
        <f>VLOOKUP(A42,'[3]Sheet1'!$A$468:$O$519,3,FALSE)/100</f>
        <v>0.00704989154013015</v>
      </c>
      <c r="D42" s="16">
        <f>VLOOKUP(A42,'[3]Sheet1'!$A$468:$O$519,4,FALSE)</f>
        <v>102</v>
      </c>
      <c r="E42" s="17">
        <f>VLOOKUP(A42,'[3]Sheet1'!$A$468:$O$519,5,FALSE)/100</f>
        <v>0.00295044979896445</v>
      </c>
      <c r="F42" s="32">
        <f>VLOOKUP(A42,'[3]Sheet1'!$A$468:$O$519,6,FALSE)</f>
        <v>102</v>
      </c>
      <c r="G42" s="56">
        <f>VLOOKUP(A42,'[3]Sheet1'!$A$468:$O$519,7,FALSE)/100</f>
        <v>0.0032796373106974055</v>
      </c>
      <c r="H42" s="16">
        <f>VLOOKUP(A42,'[3]Sheet1'!$A$468:$O$519,8,FALSE)</f>
        <v>81</v>
      </c>
      <c r="I42" s="17">
        <f>VLOOKUP(A42,'[3]Sheet1'!$A$468:$O$519,9,FALSE)/100</f>
        <v>0.0029343573395160124</v>
      </c>
      <c r="J42" s="32">
        <f>VLOOKUP(A42,'[3]Sheet1'!$A$468:$O$519,10,FALSE)</f>
        <v>60</v>
      </c>
      <c r="K42" s="56">
        <f>VLOOKUP(A42,'[3]Sheet1'!$A$468:$O$519,11,FALSE)/100</f>
        <v>0.002621002970470033</v>
      </c>
      <c r="L42" s="16">
        <f>VLOOKUP(A42,'[3]Sheet1'!$A$468:$O$519,12,FALSE)</f>
        <v>10</v>
      </c>
      <c r="M42" s="17">
        <f>VLOOKUP(A42,'[3]Sheet1'!$A$468:$O$519,13,FALSE)/100</f>
        <v>0.0034734282737061478</v>
      </c>
      <c r="N42" s="16">
        <f>VLOOKUP(A42,'[3]Sheet1'!$A$468:$O$519,14,FALSE)</f>
        <v>381</v>
      </c>
      <c r="O42" s="17">
        <f>VLOOKUP(A42,'[3]Sheet1'!$A$468:$O$519,15,FALSE)/100</f>
        <v>0.0031042489917301502</v>
      </c>
    </row>
    <row r="43" spans="1:15" ht="15">
      <c r="A43" s="12" t="s">
        <v>153</v>
      </c>
      <c r="B43" s="16">
        <f>VLOOKUP(A43,'[3]Sheet1'!$A$468:$O$519,2,FALSE)</f>
        <v>31</v>
      </c>
      <c r="C43" s="17">
        <f>VLOOKUP(A43,'[3]Sheet1'!$A$468:$O$519,3,FALSE)/100</f>
        <v>0.008405639913232104</v>
      </c>
      <c r="D43" s="16">
        <f>VLOOKUP(A43,'[3]Sheet1'!$A$468:$O$519,4,FALSE)</f>
        <v>220</v>
      </c>
      <c r="E43" s="17">
        <f>VLOOKUP(A43,'[3]Sheet1'!$A$468:$O$519,5,FALSE)/100</f>
        <v>0.006363715252668422</v>
      </c>
      <c r="F43" s="32">
        <f>VLOOKUP(A43,'[3]Sheet1'!$A$468:$O$519,6,FALSE)</f>
        <v>181</v>
      </c>
      <c r="G43" s="56">
        <f>VLOOKUP(A43,'[3]Sheet1'!$A$468:$O$519,7,FALSE)/100</f>
        <v>0.005819748561139513</v>
      </c>
      <c r="H43" s="16">
        <f>VLOOKUP(A43,'[3]Sheet1'!$A$468:$O$519,8,FALSE)</f>
        <v>144</v>
      </c>
      <c r="I43" s="17">
        <f>VLOOKUP(A43,'[3]Sheet1'!$A$468:$O$519,9,FALSE)/100</f>
        <v>0.005216635270250688</v>
      </c>
      <c r="J43" s="32">
        <f>VLOOKUP(A43,'[3]Sheet1'!$A$468:$O$519,10,FALSE)</f>
        <v>99</v>
      </c>
      <c r="K43" s="56">
        <f>VLOOKUP(A43,'[3]Sheet1'!$A$468:$O$519,11,FALSE)/100</f>
        <v>0.004324654901275554</v>
      </c>
      <c r="L43" s="16">
        <f>VLOOKUP(A43,'[3]Sheet1'!$A$468:$O$519,12,FALSE)</f>
        <v>9</v>
      </c>
      <c r="M43" s="17">
        <f>VLOOKUP(A43,'[3]Sheet1'!$A$468:$O$519,13,FALSE)/100</f>
        <v>0.003126085446335533</v>
      </c>
      <c r="N43" s="16">
        <f>VLOOKUP(A43,'[3]Sheet1'!$A$468:$O$519,14,FALSE)</f>
        <v>684</v>
      </c>
      <c r="O43" s="17">
        <f>VLOOKUP(A43,'[3]Sheet1'!$A$468:$O$519,15,FALSE)/100</f>
        <v>0.005572982441846254</v>
      </c>
    </row>
    <row r="44" spans="1:15" ht="15">
      <c r="A44" s="12" t="s">
        <v>154</v>
      </c>
      <c r="B44" s="16">
        <f>VLOOKUP(A44,'[3]Sheet1'!$A$468:$O$519,2,FALSE)</f>
        <v>28</v>
      </c>
      <c r="C44" s="17">
        <f>VLOOKUP(A44,'[3]Sheet1'!$A$468:$O$519,3,FALSE)/100</f>
        <v>0.007592190889370933</v>
      </c>
      <c r="D44" s="16">
        <f>VLOOKUP(A44,'[3]Sheet1'!$A$468:$O$519,4,FALSE)</f>
        <v>128</v>
      </c>
      <c r="E44" s="17">
        <f>VLOOKUP(A44,'[3]Sheet1'!$A$468:$O$519,5,FALSE)/100</f>
        <v>0.0037025252379161724</v>
      </c>
      <c r="F44" s="32">
        <f>VLOOKUP(A44,'[3]Sheet1'!$A$468:$O$519,6,FALSE)</f>
        <v>124</v>
      </c>
      <c r="G44" s="56">
        <f>VLOOKUP(A44,'[3]Sheet1'!$A$468:$O$519,7,FALSE)/100</f>
        <v>0.003987010063985081</v>
      </c>
      <c r="H44" s="16">
        <f>VLOOKUP(A44,'[3]Sheet1'!$A$468:$O$519,8,FALSE)</f>
        <v>112</v>
      </c>
      <c r="I44" s="17">
        <f>VLOOKUP(A44,'[3]Sheet1'!$A$468:$O$519,9,FALSE)/100</f>
        <v>0.004057382987972757</v>
      </c>
      <c r="J44" s="32">
        <f>VLOOKUP(A44,'[3]Sheet1'!$A$468:$O$519,10,FALSE)</f>
        <v>74</v>
      </c>
      <c r="K44" s="56">
        <f>VLOOKUP(A44,'[3]Sheet1'!$A$468:$O$519,11,FALSE)/100</f>
        <v>0.0032325703302463742</v>
      </c>
      <c r="L44" s="16">
        <f>VLOOKUP(A44,'[3]Sheet1'!$A$468:$O$519,12,FALSE)</f>
        <v>9</v>
      </c>
      <c r="M44" s="17">
        <f>VLOOKUP(A44,'[3]Sheet1'!$A$468:$O$519,13,FALSE)/100</f>
        <v>0.003126085446335533</v>
      </c>
      <c r="N44" s="16">
        <f>VLOOKUP(A44,'[3]Sheet1'!$A$468:$O$519,14,FALSE)</f>
        <v>475</v>
      </c>
      <c r="O44" s="17">
        <f>VLOOKUP(A44,'[3]Sheet1'!$A$468:$O$519,15,FALSE)/100</f>
        <v>0.0038701266957265655</v>
      </c>
    </row>
    <row r="45" spans="1:15" ht="15">
      <c r="A45" s="12" t="s">
        <v>155</v>
      </c>
      <c r="B45" s="16">
        <f>VLOOKUP(A45,'[3]Sheet1'!$A$468:$O$519,2,FALSE)</f>
        <v>18</v>
      </c>
      <c r="C45" s="17">
        <f>VLOOKUP(A45,'[3]Sheet1'!$A$468:$O$519,3,FALSE)/100</f>
        <v>0.004880694143167028</v>
      </c>
      <c r="D45" s="16">
        <f>VLOOKUP(A45,'[3]Sheet1'!$A$468:$O$519,4,FALSE)</f>
        <v>78</v>
      </c>
      <c r="E45" s="17">
        <f>VLOOKUP(A45,'[3]Sheet1'!$A$468:$O$519,5,FALSE)/100</f>
        <v>0.0022562263168551676</v>
      </c>
      <c r="F45" s="32">
        <f>VLOOKUP(A45,'[3]Sheet1'!$A$468:$O$519,6,FALSE)</f>
        <v>81</v>
      </c>
      <c r="G45" s="56">
        <f>VLOOKUP(A45,'[3]Sheet1'!$A$468:$O$519,7,FALSE)/100</f>
        <v>0.0026044178643773513</v>
      </c>
      <c r="H45" s="16">
        <f>VLOOKUP(A45,'[3]Sheet1'!$A$468:$O$519,8,FALSE)</f>
        <v>64</v>
      </c>
      <c r="I45" s="17">
        <f>VLOOKUP(A45,'[3]Sheet1'!$A$468:$O$519,9,FALSE)/100</f>
        <v>0.0023185045645558616</v>
      </c>
      <c r="J45" s="32">
        <f>VLOOKUP(A45,'[3]Sheet1'!$A$468:$O$519,10,FALSE)</f>
        <v>53</v>
      </c>
      <c r="K45" s="56">
        <f>VLOOKUP(A45,'[3]Sheet1'!$A$468:$O$519,11,FALSE)/100</f>
        <v>0.0023152192905818627</v>
      </c>
      <c r="L45" s="16">
        <f>VLOOKUP(A45,'[3]Sheet1'!$A$468:$O$519,12,FALSE)</f>
        <v>11</v>
      </c>
      <c r="M45" s="17">
        <f>VLOOKUP(A45,'[3]Sheet1'!$A$468:$O$519,13,FALSE)/100</f>
        <v>0.0038207711010767626</v>
      </c>
      <c r="N45" s="16">
        <f>VLOOKUP(A45,'[3]Sheet1'!$A$468:$O$519,14,FALSE)</f>
        <v>305</v>
      </c>
      <c r="O45" s="17">
        <f>VLOOKUP(A45,'[3]Sheet1'!$A$468:$O$519,15,FALSE)/100</f>
        <v>0.0024850287204139</v>
      </c>
    </row>
    <row r="46" spans="1:15" ht="15">
      <c r="A46" s="12" t="s">
        <v>156</v>
      </c>
      <c r="B46" s="16">
        <f>VLOOKUP(A46,'[3]Sheet1'!$A$468:$O$519,2,FALSE)</f>
        <v>34</v>
      </c>
      <c r="C46" s="17">
        <f>VLOOKUP(A46,'[3]Sheet1'!$A$468:$O$519,3,FALSE)/100</f>
        <v>0.009219088937093275</v>
      </c>
      <c r="D46" s="16">
        <f>VLOOKUP(A46,'[3]Sheet1'!$A$468:$O$519,4,FALSE)</f>
        <v>345</v>
      </c>
      <c r="E46" s="17">
        <f>VLOOKUP(A46,'[3]Sheet1'!$A$468:$O$519,5,FALSE)/100</f>
        <v>0.009979462555320933</v>
      </c>
      <c r="F46" s="32">
        <f>VLOOKUP(A46,'[3]Sheet1'!$A$468:$O$519,6,FALSE)</f>
        <v>312</v>
      </c>
      <c r="G46" s="56">
        <f>VLOOKUP(A46,'[3]Sheet1'!$A$468:$O$519,7,FALSE)/100</f>
        <v>0.010031831773897945</v>
      </c>
      <c r="H46" s="16">
        <f>VLOOKUP(A46,'[3]Sheet1'!$A$468:$O$519,8,FALSE)</f>
        <v>217</v>
      </c>
      <c r="I46" s="17">
        <f>VLOOKUP(A46,'[3]Sheet1'!$A$468:$O$519,9,FALSE)/100</f>
        <v>0.007861179539197216</v>
      </c>
      <c r="J46" s="32">
        <f>VLOOKUP(A46,'[3]Sheet1'!$A$468:$O$519,10,FALSE)</f>
        <v>218</v>
      </c>
      <c r="K46" s="56">
        <f>VLOOKUP(A46,'[3]Sheet1'!$A$468:$O$519,11,FALSE)/100</f>
        <v>0.009522977459374454</v>
      </c>
      <c r="L46" s="16">
        <f>VLOOKUP(A46,'[3]Sheet1'!$A$468:$O$519,12,FALSE)</f>
        <v>32</v>
      </c>
      <c r="M46" s="17">
        <f>VLOOKUP(A46,'[3]Sheet1'!$A$468:$O$519,13,FALSE)/100</f>
        <v>0.011114970475859673</v>
      </c>
      <c r="N46" s="16">
        <f>VLOOKUP(A46,'[3]Sheet1'!$A$468:$O$519,14,FALSE)</f>
        <v>1158</v>
      </c>
      <c r="O46" s="17">
        <f>VLOOKUP(A46,'[3]Sheet1'!$A$468:$O$519,15,FALSE)/100</f>
        <v>0.00943496150242392</v>
      </c>
    </row>
    <row r="47" spans="1:15" ht="15">
      <c r="A47" s="12" t="s">
        <v>157</v>
      </c>
      <c r="B47" s="16">
        <f>VLOOKUP(A47,'[3]Sheet1'!$A$468:$O$519,2,FALSE)</f>
        <v>77</v>
      </c>
      <c r="C47" s="17">
        <f>VLOOKUP(A47,'[3]Sheet1'!$A$468:$O$519,3,FALSE)/100</f>
        <v>0.02087852494577007</v>
      </c>
      <c r="D47" s="16">
        <f>VLOOKUP(A47,'[3]Sheet1'!$A$468:$O$519,4,FALSE)</f>
        <v>863</v>
      </c>
      <c r="E47" s="17">
        <f>VLOOKUP(A47,'[3]Sheet1'!$A$468:$O$519,5,FALSE)/100</f>
        <v>0.024963119377512943</v>
      </c>
      <c r="F47" s="32">
        <f>VLOOKUP(A47,'[3]Sheet1'!$A$468:$O$519,6,FALSE)</f>
        <v>810</v>
      </c>
      <c r="G47" s="56">
        <f>VLOOKUP(A47,'[3]Sheet1'!$A$468:$O$519,7,FALSE)/100</f>
        <v>0.02604417864377351</v>
      </c>
      <c r="H47" s="16">
        <f>VLOOKUP(A47,'[3]Sheet1'!$A$468:$O$519,8,FALSE)</f>
        <v>707</v>
      </c>
      <c r="I47" s="17">
        <f>VLOOKUP(A47,'[3]Sheet1'!$A$468:$O$519,9,FALSE)/100</f>
        <v>0.02561223011157803</v>
      </c>
      <c r="J47" s="32">
        <f>VLOOKUP(A47,'[3]Sheet1'!$A$468:$O$519,10,FALSE)</f>
        <v>540</v>
      </c>
      <c r="K47" s="56">
        <f>VLOOKUP(A47,'[3]Sheet1'!$A$468:$O$519,11,FALSE)/100</f>
        <v>0.023589026734230297</v>
      </c>
      <c r="L47" s="16">
        <f>VLOOKUP(A47,'[3]Sheet1'!$A$468:$O$519,12,FALSE)</f>
        <v>80</v>
      </c>
      <c r="M47" s="17">
        <f>VLOOKUP(A47,'[3]Sheet1'!$A$468:$O$519,13,FALSE)/100</f>
        <v>0.027787426189649182</v>
      </c>
      <c r="N47" s="16">
        <f>VLOOKUP(A47,'[3]Sheet1'!$A$468:$O$519,14,FALSE)</f>
        <v>3077</v>
      </c>
      <c r="O47" s="17">
        <f>VLOOKUP(A47,'[3]Sheet1'!$A$468:$O$519,15,FALSE)/100</f>
        <v>0.025070273353159245</v>
      </c>
    </row>
    <row r="48" spans="1:15" ht="15">
      <c r="A48" s="12" t="s">
        <v>158</v>
      </c>
      <c r="B48" s="16">
        <f>VLOOKUP(A48,'[3]Sheet1'!$A$468:$O$519,2,FALSE)</f>
        <v>17</v>
      </c>
      <c r="C48" s="17">
        <f>VLOOKUP(A48,'[3]Sheet1'!$A$468:$O$519,3,FALSE)/100</f>
        <v>0.004609544468546637</v>
      </c>
      <c r="D48" s="16">
        <f>VLOOKUP(A48,'[3]Sheet1'!$A$468:$O$519,4,FALSE)</f>
        <v>111</v>
      </c>
      <c r="E48" s="17">
        <f>VLOOKUP(A48,'[3]Sheet1'!$A$468:$O$519,5,FALSE)/100</f>
        <v>0.0032107836047554307</v>
      </c>
      <c r="F48" s="32">
        <f>VLOOKUP(A48,'[3]Sheet1'!$A$468:$O$519,6,FALSE)</f>
        <v>108</v>
      </c>
      <c r="G48" s="56">
        <f>VLOOKUP(A48,'[3]Sheet1'!$A$468:$O$519,7,FALSE)/100</f>
        <v>0.003472557152503135</v>
      </c>
      <c r="H48" s="16">
        <f>VLOOKUP(A48,'[3]Sheet1'!$A$468:$O$519,8,FALSE)</f>
        <v>107</v>
      </c>
      <c r="I48" s="17">
        <f>VLOOKUP(A48,'[3]Sheet1'!$A$468:$O$519,9,FALSE)/100</f>
        <v>0.003876249818866831</v>
      </c>
      <c r="J48" s="32">
        <f>VLOOKUP(A48,'[3]Sheet1'!$A$468:$O$519,10,FALSE)</f>
        <v>57</v>
      </c>
      <c r="K48" s="56">
        <f>VLOOKUP(A48,'[3]Sheet1'!$A$468:$O$519,11,FALSE)/100</f>
        <v>0.0024899528219465314</v>
      </c>
      <c r="L48" s="16">
        <f>VLOOKUP(A48,'[3]Sheet1'!$A$468:$O$519,12,FALSE)</f>
        <v>9</v>
      </c>
      <c r="M48" s="17">
        <f>VLOOKUP(A48,'[3]Sheet1'!$A$468:$O$519,13,FALSE)/100</f>
        <v>0.003126085446335533</v>
      </c>
      <c r="N48" s="16">
        <f>VLOOKUP(A48,'[3]Sheet1'!$A$468:$O$519,14,FALSE)</f>
        <v>409</v>
      </c>
      <c r="O48" s="17">
        <f>VLOOKUP(A48,'[3]Sheet1'!$A$468:$O$519,15,FALSE)/100</f>
        <v>0.003332382775899296</v>
      </c>
    </row>
    <row r="49" spans="1:15" ht="15">
      <c r="A49" s="12" t="s">
        <v>159</v>
      </c>
      <c r="B49" s="16">
        <f>VLOOKUP(A49,'[3]Sheet1'!$A$468:$O$519,2,FALSE)</f>
        <v>10</v>
      </c>
      <c r="C49" s="17">
        <f>VLOOKUP(A49,'[3]Sheet1'!$A$468:$O$519,3,FALSE)/100</f>
        <v>0.0027114967462039045</v>
      </c>
      <c r="D49" s="16">
        <f>VLOOKUP(A49,'[3]Sheet1'!$A$468:$O$519,4,FALSE)</f>
        <v>354</v>
      </c>
      <c r="E49" s="17">
        <f>VLOOKUP(A49,'[3]Sheet1'!$A$468:$O$519,5,FALSE)/100</f>
        <v>0.010239796361111915</v>
      </c>
      <c r="F49" s="32">
        <f>VLOOKUP(A49,'[3]Sheet1'!$A$468:$O$519,6,FALSE)</f>
        <v>335</v>
      </c>
      <c r="G49" s="56">
        <f>VLOOKUP(A49,'[3]Sheet1'!$A$468:$O$519,7,FALSE)/100</f>
        <v>0.010771357834153244</v>
      </c>
      <c r="H49" s="16">
        <f>VLOOKUP(A49,'[3]Sheet1'!$A$468:$O$519,8,FALSE)</f>
        <v>313</v>
      </c>
      <c r="I49" s="17">
        <f>VLOOKUP(A49,'[3]Sheet1'!$A$468:$O$519,9,FALSE)/100</f>
        <v>0.011338936386031012</v>
      </c>
      <c r="J49" s="32">
        <f>VLOOKUP(A49,'[3]Sheet1'!$A$468:$O$519,10,FALSE)</f>
        <v>303</v>
      </c>
      <c r="K49" s="56">
        <f>VLOOKUP(A49,'[3]Sheet1'!$A$468:$O$519,11,FALSE)/100</f>
        <v>0.013236065000873664</v>
      </c>
      <c r="L49" s="16">
        <f>VLOOKUP(A49,'[3]Sheet1'!$A$468:$O$519,12,FALSE)</f>
        <v>48</v>
      </c>
      <c r="M49" s="17">
        <f>VLOOKUP(A49,'[3]Sheet1'!$A$468:$O$519,13,FALSE)/100</f>
        <v>0.01667245571378951</v>
      </c>
      <c r="N49" s="16">
        <f>VLOOKUP(A49,'[3]Sheet1'!$A$468:$O$519,14,FALSE)</f>
        <v>1363</v>
      </c>
      <c r="O49" s="17">
        <f>VLOOKUP(A49,'[3]Sheet1'!$A$468:$O$519,15,FALSE)/100</f>
        <v>0.011105226707948019</v>
      </c>
    </row>
    <row r="50" spans="1:15" ht="15">
      <c r="A50" s="49" t="s">
        <v>162</v>
      </c>
      <c r="B50" s="19">
        <f>VLOOKUP(A50,'[3]Sheet1'!$A$468:$O$519,2,FALSE)</f>
        <v>0</v>
      </c>
      <c r="C50" s="20">
        <f>VLOOKUP(A50,'[3]Sheet1'!$A$468:$O$519,3,FALSE)/100</f>
        <v>0</v>
      </c>
      <c r="D50" s="19">
        <f>VLOOKUP(A50,'[3]Sheet1'!$A$468:$O$519,4,FALSE)</f>
        <v>11</v>
      </c>
      <c r="E50" s="20">
        <f>VLOOKUP(A50,'[3]Sheet1'!$A$468:$O$519,5,FALSE)/100</f>
        <v>0.00031818576263342106</v>
      </c>
      <c r="F50" s="34">
        <f>VLOOKUP(A50,'[3]Sheet1'!$A$468:$O$519,6,FALSE)</f>
        <v>12</v>
      </c>
      <c r="G50" s="57">
        <f>VLOOKUP(A50,'[3]Sheet1'!$A$468:$O$519,7,FALSE)/100</f>
        <v>0.00038583968361145945</v>
      </c>
      <c r="H50" s="19">
        <f>VLOOKUP(A50,'[3]Sheet1'!$A$468:$O$519,8,FALSE)</f>
        <v>10</v>
      </c>
      <c r="I50" s="20">
        <f>VLOOKUP(A50,'[3]Sheet1'!$A$468:$O$519,9,FALSE)/100</f>
        <v>0.00036226633821185336</v>
      </c>
      <c r="J50" s="34">
        <f>VLOOKUP(A50,'[3]Sheet1'!$A$468:$O$519,10,FALSE)</f>
        <v>9</v>
      </c>
      <c r="K50" s="57">
        <f>VLOOKUP(A50,'[3]Sheet1'!$A$468:$O$519,11,FALSE)/100</f>
        <v>0.00039315044557050496</v>
      </c>
      <c r="L50" s="19">
        <f>VLOOKUP(A50,'[3]Sheet1'!$A$468:$O$519,12,FALSE)</f>
        <v>2</v>
      </c>
      <c r="M50" s="20">
        <f>VLOOKUP(A50,'[3]Sheet1'!$A$468:$O$519,13,FALSE)/100</f>
        <v>0.0006946856547412296</v>
      </c>
      <c r="N50" s="19">
        <f>VLOOKUP(A50,'[3]Sheet1'!$A$468:$O$519,14,FALSE)</f>
        <v>44</v>
      </c>
      <c r="O50" s="20">
        <f>VLOOKUP(A50,'[3]Sheet1'!$A$468:$O$519,15,FALSE)/100</f>
        <v>0.0003584959465515134</v>
      </c>
    </row>
    <row r="51" spans="1:15" ht="15.75" thickBot="1">
      <c r="A51" s="107" t="s">
        <v>76</v>
      </c>
      <c r="B51" s="19">
        <f>VLOOKUP(A51,'[3]Sheet1'!$A$468:$O$519,2,FALSE)</f>
        <v>24</v>
      </c>
      <c r="C51" s="20">
        <f>VLOOKUP(A51,'[3]Sheet1'!$A$468:$O$519,3,FALSE)/100</f>
        <v>0.006507592190889371</v>
      </c>
      <c r="D51" s="19">
        <f>VLOOKUP(A51,'[3]Sheet1'!$A$468:$O$519,4,FALSE)</f>
        <v>87</v>
      </c>
      <c r="E51" s="20">
        <f>VLOOKUP(A51,'[3]Sheet1'!$A$468:$O$519,5,FALSE)/100</f>
        <v>0.0024876341442249283</v>
      </c>
      <c r="F51" s="34">
        <f>VLOOKUP(A51,'[3]Sheet1'!$A$468:$O$519,6,FALSE)</f>
        <v>58</v>
      </c>
      <c r="G51" s="57">
        <f>VLOOKUP(A51,'[3]Sheet1'!$A$468:$O$519,7,FALSE)/100</f>
        <v>0.0018648918041220541</v>
      </c>
      <c r="H51" s="19">
        <f>VLOOKUP(A51,'[3]Sheet1'!$A$468:$O$519,8,FALSE)</f>
        <v>84</v>
      </c>
      <c r="I51" s="20">
        <f>VLOOKUP(A51,'[3]Sheet1'!$A$468:$O$519,9,FALSE)/100</f>
        <v>0.003043037240979568</v>
      </c>
      <c r="J51" s="34">
        <f>VLOOKUP(A51,'[3]Sheet1'!$A$468:$O$519,10,FALSE)</f>
        <v>74</v>
      </c>
      <c r="K51" s="57">
        <f>VLOOKUP(A51,'[3]Sheet1'!$A$468:$O$519,11,FALSE)/100</f>
        <v>0.0032325703302463742</v>
      </c>
      <c r="L51" s="19">
        <f>VLOOKUP(A51,'[3]Sheet1'!$A$468:$O$519,12,FALSE)</f>
        <v>11</v>
      </c>
      <c r="M51" s="20">
        <f>VLOOKUP(A51,'[3]Sheet1'!$A$468:$O$519,13,FALSE)/100</f>
        <v>0.0038207711010767626</v>
      </c>
      <c r="N51" s="19">
        <f>VLOOKUP(A51,'[3]Sheet1'!$A$468:$O$519,14,FALSE)</f>
        <v>338</v>
      </c>
      <c r="O51" s="20">
        <f>VLOOKUP(A51,'[3]Sheet1'!$A$468:$O$519,15,FALSE)/100</f>
        <v>0.002745753045178637</v>
      </c>
    </row>
    <row r="52" spans="1:15" ht="15.75" thickBot="1">
      <c r="A52" s="21" t="s">
        <v>66</v>
      </c>
      <c r="B52" s="58">
        <f>VLOOKUP(A52,'[3]Sheet1'!$A$468:$O$519,2,FALSE)</f>
        <v>3688</v>
      </c>
      <c r="C52" s="23">
        <f>VLOOKUP(A52,'[3]Sheet1'!$A$468:$O$519,3,FALSE)/100</f>
        <v>1</v>
      </c>
      <c r="D52" s="58">
        <f>VLOOKUP(A52,'[3]Sheet1'!$A$468:$O$519,4,FALSE)</f>
        <v>34571</v>
      </c>
      <c r="E52" s="23">
        <f>VLOOKUP(A52,'[3]Sheet1'!$A$468:$O$519,5,FALSE)/100</f>
        <v>1</v>
      </c>
      <c r="F52" s="22">
        <f>VLOOKUP(A52,'[3]Sheet1'!$A$468:$O$519,6,FALSE)</f>
        <v>31101</v>
      </c>
      <c r="G52" s="59">
        <f>VLOOKUP(A52,'[3]Sheet1'!$A$468:$O$519,7,FALSE)/100</f>
        <v>1</v>
      </c>
      <c r="H52" s="58">
        <f>VLOOKUP(A52,'[3]Sheet1'!$A$468:$O$519,8,FALSE)</f>
        <v>27604</v>
      </c>
      <c r="I52" s="23">
        <f>VLOOKUP(A52,'[3]Sheet1'!$A$468:$O$519,9,FALSE)/100</f>
        <v>1</v>
      </c>
      <c r="J52" s="22">
        <f>VLOOKUP(A52,'[3]Sheet1'!$A$468:$O$519,10,FALSE)</f>
        <v>22892</v>
      </c>
      <c r="K52" s="59">
        <f>VLOOKUP(A52,'[3]Sheet1'!$A$468:$O$519,11,FALSE)/100</f>
        <v>1</v>
      </c>
      <c r="L52" s="58">
        <f>VLOOKUP(A52,'[3]Sheet1'!$A$468:$O$519,12,FALSE)</f>
        <v>2879</v>
      </c>
      <c r="M52" s="23">
        <f>VLOOKUP(A52,'[3]Sheet1'!$A$468:$O$519,13,FALSE)/100</f>
        <v>1</v>
      </c>
      <c r="N52" s="58">
        <f>VLOOKUP(A52,'[3]Sheet1'!$A$468:$O$519,14,FALSE)</f>
        <v>122735</v>
      </c>
      <c r="O52" s="23">
        <f>VLOOKUP(A52,'[3]Sheet1'!$A$468:$O$519,15,FALSE)/100</f>
        <v>1</v>
      </c>
    </row>
    <row r="54" ht="15">
      <c r="N54" s="114"/>
    </row>
  </sheetData>
  <sheetProtection/>
  <mergeCells count="10">
    <mergeCell ref="A1:O1"/>
    <mergeCell ref="A2:A4"/>
    <mergeCell ref="B2:M2"/>
    <mergeCell ref="N2:O3"/>
    <mergeCell ref="B3:C3"/>
    <mergeCell ref="D3:E3"/>
    <mergeCell ref="F3:G3"/>
    <mergeCell ref="H3:I3"/>
    <mergeCell ref="J3:K3"/>
    <mergeCell ref="L3:M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55"/>
  <sheetViews>
    <sheetView zoomScalePageLayoutView="0" workbookViewId="0" topLeftCell="A42">
      <selection activeCell="J51" sqref="J51"/>
    </sheetView>
  </sheetViews>
  <sheetFormatPr defaultColWidth="8.8515625" defaultRowHeight="15"/>
  <cols>
    <col min="1" max="1" width="57.28125" style="89" bestFit="1" customWidth="1"/>
    <col min="2" max="19" width="10.00390625" style="89" customWidth="1"/>
    <col min="20" max="16384" width="8.8515625" style="89" customWidth="1"/>
  </cols>
  <sheetData>
    <row r="1" spans="1:19" ht="24.75" customHeight="1" thickBot="1" thickTop="1">
      <c r="A1" s="133" t="s">
        <v>188</v>
      </c>
      <c r="B1" s="134"/>
      <c r="C1" s="134"/>
      <c r="D1" s="134"/>
      <c r="E1" s="134"/>
      <c r="F1" s="134"/>
      <c r="G1" s="134"/>
      <c r="H1" s="134"/>
      <c r="I1" s="134"/>
      <c r="J1" s="134"/>
      <c r="K1" s="177"/>
      <c r="L1" s="178"/>
      <c r="M1" s="178"/>
      <c r="N1" s="178"/>
      <c r="O1" s="178"/>
      <c r="P1" s="178"/>
      <c r="Q1" s="178"/>
      <c r="R1" s="178"/>
      <c r="S1" s="135"/>
    </row>
    <row r="2" spans="1:19" ht="24.75" customHeight="1" thickBot="1" thickTop="1">
      <c r="A2" s="179" t="s">
        <v>17</v>
      </c>
      <c r="B2" s="142" t="s">
        <v>89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1"/>
    </row>
    <row r="3" spans="1:19" ht="24.75" customHeight="1">
      <c r="A3" s="150"/>
      <c r="B3" s="148" t="s">
        <v>90</v>
      </c>
      <c r="C3" s="176"/>
      <c r="D3" s="148" t="s">
        <v>91</v>
      </c>
      <c r="E3" s="176"/>
      <c r="F3" s="148" t="s">
        <v>92</v>
      </c>
      <c r="G3" s="147"/>
      <c r="H3" s="148" t="s">
        <v>93</v>
      </c>
      <c r="I3" s="176"/>
      <c r="J3" s="148" t="s">
        <v>94</v>
      </c>
      <c r="K3" s="147"/>
      <c r="L3" s="148" t="s">
        <v>95</v>
      </c>
      <c r="M3" s="176"/>
      <c r="N3" s="148" t="s">
        <v>96</v>
      </c>
      <c r="O3" s="147"/>
      <c r="P3" s="148" t="s">
        <v>97</v>
      </c>
      <c r="Q3" s="176"/>
      <c r="R3" s="148" t="s">
        <v>66</v>
      </c>
      <c r="S3" s="147"/>
    </row>
    <row r="4" spans="1:19" ht="24.75" customHeight="1" thickBot="1">
      <c r="A4" s="151"/>
      <c r="B4" s="60" t="s">
        <v>18</v>
      </c>
      <c r="C4" s="61" t="s">
        <v>19</v>
      </c>
      <c r="D4" s="60" t="s">
        <v>18</v>
      </c>
      <c r="E4" s="61" t="s">
        <v>19</v>
      </c>
      <c r="F4" s="60" t="s">
        <v>18</v>
      </c>
      <c r="G4" s="62" t="s">
        <v>19</v>
      </c>
      <c r="H4" s="60" t="s">
        <v>18</v>
      </c>
      <c r="I4" s="61" t="s">
        <v>19</v>
      </c>
      <c r="J4" s="60" t="s">
        <v>18</v>
      </c>
      <c r="K4" s="62" t="s">
        <v>19</v>
      </c>
      <c r="L4" s="60" t="s">
        <v>18</v>
      </c>
      <c r="M4" s="61" t="s">
        <v>19</v>
      </c>
      <c r="N4" s="60" t="s">
        <v>18</v>
      </c>
      <c r="O4" s="62" t="s">
        <v>19</v>
      </c>
      <c r="P4" s="60" t="s">
        <v>18</v>
      </c>
      <c r="Q4" s="61" t="s">
        <v>19</v>
      </c>
      <c r="R4" s="60" t="s">
        <v>18</v>
      </c>
      <c r="S4" s="62" t="s">
        <v>19</v>
      </c>
    </row>
    <row r="5" spans="1:19" ht="28.5">
      <c r="A5" s="12" t="s">
        <v>115</v>
      </c>
      <c r="B5" s="54">
        <f>VLOOKUP(A5,'[3]Sheet1'!$A$520:$S$572,2,FALSE)</f>
        <v>5226</v>
      </c>
      <c r="C5" s="30">
        <f>VLOOKUP(A5,'[3]Sheet1'!$A$520:$S$572,3,FALSE)/100</f>
        <v>0.09663104175141451</v>
      </c>
      <c r="D5" s="54">
        <f>VLOOKUP(A5,'[3]Sheet1'!$A$520:$S$572,4,FALSE)</f>
        <v>1181</v>
      </c>
      <c r="E5" s="30">
        <f>VLOOKUP(A5,'[3]Sheet1'!$A$520:$S$572,5,FALSE)/100</f>
        <v>0.0844355472939158</v>
      </c>
      <c r="F5" s="54">
        <f>VLOOKUP(A5,'[3]Sheet1'!$A$520:$S$572,6,FALSE)</f>
        <v>1116</v>
      </c>
      <c r="G5" s="30">
        <f>VLOOKUP(A5,'[3]Sheet1'!$A$520:$S$572,7,FALSE)/100</f>
        <v>0.08175824175824176</v>
      </c>
      <c r="H5" s="54">
        <f>VLOOKUP(A5,'[3]Sheet1'!$A$520:$S$572,8,FALSE)</f>
        <v>1213</v>
      </c>
      <c r="I5" s="30">
        <f>VLOOKUP(A5,'[3]Sheet1'!$A$520:$S$572,9,FALSE)/100</f>
        <v>0.08356296500413336</v>
      </c>
      <c r="J5" s="54">
        <f>VLOOKUP(A5,'[3]Sheet1'!$A$520:$S$572,10,FALSE)</f>
        <v>799</v>
      </c>
      <c r="K5" s="30">
        <f>VLOOKUP(A5,'[3]Sheet1'!$A$520:$S$572,11,FALSE)/100</f>
        <v>0.08352498431946477</v>
      </c>
      <c r="L5" s="54">
        <f>VLOOKUP(A5,'[3]Sheet1'!$A$520:$S$572,12,FALSE)</f>
        <v>987</v>
      </c>
      <c r="M5" s="30">
        <f>VLOOKUP(A5,'[3]Sheet1'!$A$520:$S$572,13,FALSE)/100</f>
        <v>0.08214047936085218</v>
      </c>
      <c r="N5" s="54">
        <f>VLOOKUP(A5,'[3]Sheet1'!$A$520:$S$572,14,FALSE)</f>
        <v>357</v>
      </c>
      <c r="O5" s="30">
        <f>VLOOKUP(A5,'[3]Sheet1'!$A$520:$S$572,15,FALSE)/100</f>
        <v>0.10197086546700942</v>
      </c>
      <c r="P5" s="54">
        <f>VLOOKUP(A5,'[3]Sheet1'!$A$520:$S$572,16,FALSE)</f>
        <v>141</v>
      </c>
      <c r="Q5" s="30">
        <f>VLOOKUP(A5,'[3]Sheet1'!$A$520:$S$572,17,FALSE)/100</f>
        <v>0.09964664310954063</v>
      </c>
      <c r="R5" s="54">
        <f>VLOOKUP(A5,'[3]Sheet1'!$A$520:$U$572,20,FALSE)</f>
        <v>11020</v>
      </c>
      <c r="S5" s="30">
        <f>VLOOKUP(A5,'[3]Sheet1'!$A$520:$U$572,21,FALSE)/100</f>
        <v>0.08978693934085631</v>
      </c>
    </row>
    <row r="6" spans="1:19" ht="15">
      <c r="A6" s="12" t="s">
        <v>116</v>
      </c>
      <c r="B6" s="16">
        <f>VLOOKUP(A6,'[3]Sheet1'!$A$520:$S$572,2,FALSE)</f>
        <v>5589</v>
      </c>
      <c r="C6" s="17">
        <f>VLOOKUP(A6,'[3]Sheet1'!$A$520:$S$572,3,FALSE)/100</f>
        <v>0.10334307163196628</v>
      </c>
      <c r="D6" s="16">
        <f>VLOOKUP(A6,'[3]Sheet1'!$A$520:$S$572,4,FALSE)</f>
        <v>1479</v>
      </c>
      <c r="E6" s="17">
        <f>VLOOKUP(A6,'[3]Sheet1'!$A$520:$S$572,5,FALSE)/100</f>
        <v>0.10574104525630941</v>
      </c>
      <c r="F6" s="16">
        <f>VLOOKUP(A6,'[3]Sheet1'!$A$520:$S$572,6,FALSE)</f>
        <v>1310</v>
      </c>
      <c r="G6" s="17">
        <f>VLOOKUP(A6,'[3]Sheet1'!$A$520:$S$572,7,FALSE)/100</f>
        <v>0.09597069597069599</v>
      </c>
      <c r="H6" s="16">
        <f>VLOOKUP(A6,'[3]Sheet1'!$A$520:$S$572,8,FALSE)</f>
        <v>1255</v>
      </c>
      <c r="I6" s="17">
        <f>VLOOKUP(A6,'[3]Sheet1'!$A$520:$S$572,9,FALSE)/100</f>
        <v>0.08645632405621383</v>
      </c>
      <c r="J6" s="16">
        <f>VLOOKUP(A6,'[3]Sheet1'!$A$520:$S$572,10,FALSE)</f>
        <v>837</v>
      </c>
      <c r="K6" s="17">
        <f>VLOOKUP(A6,'[3]Sheet1'!$A$520:$S$572,11,FALSE)/100</f>
        <v>0.08749738657746184</v>
      </c>
      <c r="L6" s="16">
        <f>VLOOKUP(A6,'[3]Sheet1'!$A$520:$S$572,12,FALSE)</f>
        <v>1000</v>
      </c>
      <c r="M6" s="17">
        <f>VLOOKUP(A6,'[3]Sheet1'!$A$520:$S$572,13,FALSE)/100</f>
        <v>0.08322237017310254</v>
      </c>
      <c r="N6" s="16">
        <f>VLOOKUP(A6,'[3]Sheet1'!$A$520:$S$572,14,FALSE)</f>
        <v>262</v>
      </c>
      <c r="O6" s="17">
        <f>VLOOKUP(A6,'[3]Sheet1'!$A$520:$S$572,15,FALSE)/100</f>
        <v>0.07483576121108254</v>
      </c>
      <c r="P6" s="16">
        <f>VLOOKUP(A6,'[3]Sheet1'!$A$520:$S$572,16,FALSE)</f>
        <v>125</v>
      </c>
      <c r="Q6" s="17">
        <f>VLOOKUP(A6,'[3]Sheet1'!$A$520:$S$572,17,FALSE)/100</f>
        <v>0.08833922261484099</v>
      </c>
      <c r="R6" s="16">
        <f>VLOOKUP(A6,'[3]Sheet1'!$A$520:$U$572,20,FALSE)</f>
        <v>11857</v>
      </c>
      <c r="S6" s="17">
        <f>VLOOKUP(A6,'[3]Sheet1'!$A$520:$U$572,21,FALSE)/100</f>
        <v>0.09660650996048396</v>
      </c>
    </row>
    <row r="7" spans="1:19" ht="15">
      <c r="A7" s="12" t="s">
        <v>117</v>
      </c>
      <c r="B7" s="16">
        <f>VLOOKUP(A7,'[3]Sheet1'!$A$520:$S$572,2,FALSE)</f>
        <v>2132</v>
      </c>
      <c r="C7" s="17">
        <f>VLOOKUP(A7,'[3]Sheet1'!$A$520:$S$572,3,FALSE)/100</f>
        <v>0.03942161902296513</v>
      </c>
      <c r="D7" s="16">
        <f>VLOOKUP(A7,'[3]Sheet1'!$A$520:$S$572,4,FALSE)</f>
        <v>548</v>
      </c>
      <c r="E7" s="17">
        <f>VLOOKUP(A7,'[3]Sheet1'!$A$520:$S$572,5,FALSE)/100</f>
        <v>0.03917923786373061</v>
      </c>
      <c r="F7" s="16">
        <f>VLOOKUP(A7,'[3]Sheet1'!$A$520:$S$572,6,FALSE)</f>
        <v>488</v>
      </c>
      <c r="G7" s="17">
        <f>VLOOKUP(A7,'[3]Sheet1'!$A$520:$S$572,7,FALSE)/100</f>
        <v>0.035750915750915754</v>
      </c>
      <c r="H7" s="16">
        <f>VLOOKUP(A7,'[3]Sheet1'!$A$520:$S$572,8,FALSE)</f>
        <v>502</v>
      </c>
      <c r="I7" s="17">
        <f>VLOOKUP(A7,'[3]Sheet1'!$A$520:$S$572,9,FALSE)/100</f>
        <v>0.034582529622485536</v>
      </c>
      <c r="J7" s="16">
        <f>VLOOKUP(A7,'[3]Sheet1'!$A$520:$S$572,10,FALSE)</f>
        <v>336</v>
      </c>
      <c r="K7" s="17">
        <f>VLOOKUP(A7,'[3]Sheet1'!$A$520:$S$572,11,FALSE)/100</f>
        <v>0.035124398912816227</v>
      </c>
      <c r="L7" s="16">
        <f>VLOOKUP(A7,'[3]Sheet1'!$A$520:$S$572,12,FALSE)</f>
        <v>396</v>
      </c>
      <c r="M7" s="17">
        <f>VLOOKUP(A7,'[3]Sheet1'!$A$520:$S$572,13,FALSE)/100</f>
        <v>0.0329560585885486</v>
      </c>
      <c r="N7" s="16">
        <f>VLOOKUP(A7,'[3]Sheet1'!$A$520:$S$572,14,FALSE)</f>
        <v>101</v>
      </c>
      <c r="O7" s="17">
        <f>VLOOKUP(A7,'[3]Sheet1'!$A$520:$S$572,15,FALSE)/100</f>
        <v>0.02884890031419594</v>
      </c>
      <c r="P7" s="16">
        <f>VLOOKUP(A7,'[3]Sheet1'!$A$520:$S$572,16,FALSE)</f>
        <v>44</v>
      </c>
      <c r="Q7" s="17">
        <f>VLOOKUP(A7,'[3]Sheet1'!$A$520:$S$572,17,FALSE)/100</f>
        <v>0.03109540636042403</v>
      </c>
      <c r="R7" s="16">
        <f>VLOOKUP(A7,'[3]Sheet1'!$A$520:$U$572,20,FALSE)</f>
        <v>4547</v>
      </c>
      <c r="S7" s="17">
        <f>VLOOKUP(A7,'[3]Sheet1'!$A$520:$U$572,21,FALSE)/100</f>
        <v>0.037047297022039356</v>
      </c>
    </row>
    <row r="8" spans="1:19" ht="15">
      <c r="A8" s="12" t="s">
        <v>118</v>
      </c>
      <c r="B8" s="16">
        <f>VLOOKUP(A8,'[3]Sheet1'!$A$520:$S$572,2,FALSE)</f>
        <v>2242</v>
      </c>
      <c r="C8" s="17">
        <f>VLOOKUP(A8,'[3]Sheet1'!$A$520:$S$572,3,FALSE)/100</f>
        <v>0.041455567471617175</v>
      </c>
      <c r="D8" s="16">
        <f>VLOOKUP(A8,'[3]Sheet1'!$A$520:$S$572,4,FALSE)</f>
        <v>619</v>
      </c>
      <c r="E8" s="17">
        <f>VLOOKUP(A8,'[3]Sheet1'!$A$520:$S$572,5,FALSE)/100</f>
        <v>0.0442553799957103</v>
      </c>
      <c r="F8" s="16">
        <f>VLOOKUP(A8,'[3]Sheet1'!$A$520:$S$572,6,FALSE)</f>
        <v>661</v>
      </c>
      <c r="G8" s="17">
        <f>VLOOKUP(A8,'[3]Sheet1'!$A$520:$S$572,7,FALSE)/100</f>
        <v>0.048424908424908424</v>
      </c>
      <c r="H8" s="16">
        <f>VLOOKUP(A8,'[3]Sheet1'!$A$520:$S$572,8,FALSE)</f>
        <v>606</v>
      </c>
      <c r="I8" s="17">
        <f>VLOOKUP(A8,'[3]Sheet1'!$A$520:$S$572,9,FALSE)/100</f>
        <v>0.041747037751446676</v>
      </c>
      <c r="J8" s="16">
        <f>VLOOKUP(A8,'[3]Sheet1'!$A$520:$S$572,10,FALSE)</f>
        <v>450</v>
      </c>
      <c r="K8" s="17">
        <f>VLOOKUP(A8,'[3]Sheet1'!$A$520:$S$572,11,FALSE)/100</f>
        <v>0.047041605686807444</v>
      </c>
      <c r="L8" s="16">
        <f>VLOOKUP(A8,'[3]Sheet1'!$A$520:$S$572,12,FALSE)</f>
        <v>548</v>
      </c>
      <c r="M8" s="17">
        <f>VLOOKUP(A8,'[3]Sheet1'!$A$520:$S$572,13,FALSE)/100</f>
        <v>0.045605858854860196</v>
      </c>
      <c r="N8" s="16">
        <f>VLOOKUP(A8,'[3]Sheet1'!$A$520:$S$572,14,FALSE)</f>
        <v>121</v>
      </c>
      <c r="O8" s="17">
        <f>VLOOKUP(A8,'[3]Sheet1'!$A$520:$S$572,15,FALSE)/100</f>
        <v>0.0345615538417595</v>
      </c>
      <c r="P8" s="16">
        <f>VLOOKUP(A8,'[3]Sheet1'!$A$520:$S$572,16,FALSE)</f>
        <v>44</v>
      </c>
      <c r="Q8" s="17">
        <f>VLOOKUP(A8,'[3]Sheet1'!$A$520:$S$572,17,FALSE)/100</f>
        <v>0.03109540636042403</v>
      </c>
      <c r="R8" s="16">
        <f>VLOOKUP(A8,'[3]Sheet1'!$A$520:$U$572,20,FALSE)</f>
        <v>5291</v>
      </c>
      <c r="S8" s="17">
        <f>VLOOKUP(A8,'[3]Sheet1'!$A$520:$U$572,21,FALSE)/100</f>
        <v>0.04310913757281949</v>
      </c>
    </row>
    <row r="9" spans="1:19" ht="15">
      <c r="A9" s="12" t="s">
        <v>119</v>
      </c>
      <c r="B9" s="16">
        <f>VLOOKUP(A9,'[3]Sheet1'!$A$520:$S$572,2,FALSE)</f>
        <v>2160</v>
      </c>
      <c r="C9" s="17">
        <f>VLOOKUP(A9,'[3]Sheet1'!$A$520:$S$572,3,FALSE)/100</f>
        <v>0.03993935135534928</v>
      </c>
      <c r="D9" s="16">
        <f>VLOOKUP(A9,'[3]Sheet1'!$A$520:$S$572,4,FALSE)</f>
        <v>615</v>
      </c>
      <c r="E9" s="17">
        <f>VLOOKUP(A9,'[3]Sheet1'!$A$520:$S$572,5,FALSE)/100</f>
        <v>0.04396940015728891</v>
      </c>
      <c r="F9" s="16">
        <f>VLOOKUP(A9,'[3]Sheet1'!$A$520:$S$572,6,FALSE)</f>
        <v>568</v>
      </c>
      <c r="G9" s="17">
        <f>VLOOKUP(A9,'[3]Sheet1'!$A$520:$S$572,7,FALSE)/100</f>
        <v>0.041611721611721615</v>
      </c>
      <c r="H9" s="16">
        <f>VLOOKUP(A9,'[3]Sheet1'!$A$520:$S$572,8,FALSE)</f>
        <v>611</v>
      </c>
      <c r="I9" s="17">
        <f>VLOOKUP(A9,'[3]Sheet1'!$A$520:$S$572,9,FALSE)/100</f>
        <v>0.042091485257646735</v>
      </c>
      <c r="J9" s="16">
        <f>VLOOKUP(A9,'[3]Sheet1'!$A$520:$S$572,10,FALSE)</f>
        <v>424</v>
      </c>
      <c r="K9" s="17">
        <f>VLOOKUP(A9,'[3]Sheet1'!$A$520:$S$572,11,FALSE)/100</f>
        <v>0.04432364624712524</v>
      </c>
      <c r="L9" s="16">
        <f>VLOOKUP(A9,'[3]Sheet1'!$A$520:$S$572,12,FALSE)</f>
        <v>505</v>
      </c>
      <c r="M9" s="17">
        <f>VLOOKUP(A9,'[3]Sheet1'!$A$520:$S$572,13,FALSE)/100</f>
        <v>0.042027296937416775</v>
      </c>
      <c r="N9" s="16">
        <f>VLOOKUP(A9,'[3]Sheet1'!$A$520:$S$572,14,FALSE)</f>
        <v>127</v>
      </c>
      <c r="O9" s="17">
        <f>VLOOKUP(A9,'[3]Sheet1'!$A$520:$S$572,15,FALSE)/100</f>
        <v>0.03627534990002856</v>
      </c>
      <c r="P9" s="16">
        <f>VLOOKUP(A9,'[3]Sheet1'!$A$520:$S$572,16,FALSE)</f>
        <v>28</v>
      </c>
      <c r="Q9" s="17">
        <f>VLOOKUP(A9,'[3]Sheet1'!$A$520:$S$572,17,FALSE)/100</f>
        <v>0.019787985865724382</v>
      </c>
      <c r="R9" s="16">
        <f>VLOOKUP(A9,'[3]Sheet1'!$A$520:$U$572,20,FALSE)</f>
        <v>5039</v>
      </c>
      <c r="S9" s="17">
        <f>VLOOKUP(A9,'[3]Sheet1'!$A$520:$U$572,21,FALSE)/100</f>
        <v>0.04105593351529718</v>
      </c>
    </row>
    <row r="10" spans="1:19" ht="15">
      <c r="A10" s="12" t="s">
        <v>120</v>
      </c>
      <c r="B10" s="16">
        <f>VLOOKUP(A10,'[3]Sheet1'!$A$520:$S$572,2,FALSE)</f>
        <v>1065</v>
      </c>
      <c r="C10" s="17">
        <f>VLOOKUP(A10,'[3]Sheet1'!$A$520:$S$572,3,FALSE)/100</f>
        <v>0.01969231907104027</v>
      </c>
      <c r="D10" s="16">
        <f>VLOOKUP(A10,'[3]Sheet1'!$A$520:$S$572,4,FALSE)</f>
        <v>297</v>
      </c>
      <c r="E10" s="17">
        <f>VLOOKUP(A10,'[3]Sheet1'!$A$520:$S$572,5,FALSE)/100</f>
        <v>0.021234003002788306</v>
      </c>
      <c r="F10" s="16">
        <f>VLOOKUP(A10,'[3]Sheet1'!$A$520:$S$572,6,FALSE)</f>
        <v>313</v>
      </c>
      <c r="G10" s="17">
        <f>VLOOKUP(A10,'[3]Sheet1'!$A$520:$S$572,7,FALSE)/100</f>
        <v>0.022930402930402927</v>
      </c>
      <c r="H10" s="16">
        <f>VLOOKUP(A10,'[3]Sheet1'!$A$520:$S$572,8,FALSE)</f>
        <v>345</v>
      </c>
      <c r="I10" s="17">
        <f>VLOOKUP(A10,'[3]Sheet1'!$A$520:$S$572,9,FALSE)/100</f>
        <v>0.0237668779278038</v>
      </c>
      <c r="J10" s="16">
        <f>VLOOKUP(A10,'[3]Sheet1'!$A$520:$S$572,10,FALSE)</f>
        <v>219</v>
      </c>
      <c r="K10" s="17">
        <f>VLOOKUP(A10,'[3]Sheet1'!$A$520:$S$572,11,FALSE)/100</f>
        <v>0.022893581434246288</v>
      </c>
      <c r="L10" s="16">
        <f>VLOOKUP(A10,'[3]Sheet1'!$A$520:$S$572,12,FALSE)</f>
        <v>284</v>
      </c>
      <c r="M10" s="17">
        <f>VLOOKUP(A10,'[3]Sheet1'!$A$520:$S$572,13,FALSE)/100</f>
        <v>0.02363515312916112</v>
      </c>
      <c r="N10" s="16">
        <f>VLOOKUP(A10,'[3]Sheet1'!$A$520:$S$572,14,FALSE)</f>
        <v>51</v>
      </c>
      <c r="O10" s="17">
        <f>VLOOKUP(A10,'[3]Sheet1'!$A$520:$S$572,15,FALSE)/100</f>
        <v>0.014567266495287062</v>
      </c>
      <c r="P10" s="16">
        <f>VLOOKUP(A10,'[3]Sheet1'!$A$520:$S$572,16,FALSE)</f>
        <v>21</v>
      </c>
      <c r="Q10" s="17">
        <f>VLOOKUP(A10,'[3]Sheet1'!$A$520:$S$572,17,FALSE)/100</f>
        <v>0.014840989399293287</v>
      </c>
      <c r="R10" s="16">
        <f>VLOOKUP(A10,'[3]Sheet1'!$A$520:$U$572,20,FALSE)</f>
        <v>2595</v>
      </c>
      <c r="S10" s="17">
        <f>VLOOKUP(A10,'[3]Sheet1'!$A$520:$U$572,21,FALSE)/100</f>
        <v>0.021143113211390393</v>
      </c>
    </row>
    <row r="11" spans="1:19" ht="15">
      <c r="A11" s="12" t="s">
        <v>121</v>
      </c>
      <c r="B11" s="16">
        <f>VLOOKUP(A11,'[3]Sheet1'!$A$520:$S$572,2,FALSE)</f>
        <v>542</v>
      </c>
      <c r="C11" s="17">
        <f>VLOOKUP(A11,'[3]Sheet1'!$A$520:$S$572,3,FALSE)/100</f>
        <v>0.010021818719721904</v>
      </c>
      <c r="D11" s="16">
        <f>VLOOKUP(A11,'[3]Sheet1'!$A$520:$S$572,4,FALSE)</f>
        <v>159</v>
      </c>
      <c r="E11" s="17">
        <f>VLOOKUP(A11,'[3]Sheet1'!$A$520:$S$572,5,FALSE)/100</f>
        <v>0.011367698577250306</v>
      </c>
      <c r="F11" s="16">
        <f>VLOOKUP(A11,'[3]Sheet1'!$A$520:$S$572,6,FALSE)</f>
        <v>139</v>
      </c>
      <c r="G11" s="17">
        <f>VLOOKUP(A11,'[3]Sheet1'!$A$520:$S$572,7,FALSE)/100</f>
        <v>0.010183150183150183</v>
      </c>
      <c r="H11" s="16">
        <f>VLOOKUP(A11,'[3]Sheet1'!$A$520:$S$572,8,FALSE)</f>
        <v>164</v>
      </c>
      <c r="I11" s="17">
        <f>VLOOKUP(A11,'[3]Sheet1'!$A$520:$S$572,9,FALSE)/100</f>
        <v>0.011297878203361806</v>
      </c>
      <c r="J11" s="16">
        <f>VLOOKUP(A11,'[3]Sheet1'!$A$520:$S$572,10,FALSE)</f>
        <v>129</v>
      </c>
      <c r="K11" s="17">
        <f>VLOOKUP(A11,'[3]Sheet1'!$A$520:$S$572,11,FALSE)/100</f>
        <v>0.0134852602968848</v>
      </c>
      <c r="L11" s="16">
        <f>VLOOKUP(A11,'[3]Sheet1'!$A$520:$S$572,12,FALSE)</f>
        <v>159</v>
      </c>
      <c r="M11" s="17">
        <f>VLOOKUP(A11,'[3]Sheet1'!$A$520:$S$572,13,FALSE)/100</f>
        <v>0.013232356857523307</v>
      </c>
      <c r="N11" s="16">
        <f>VLOOKUP(A11,'[3]Sheet1'!$A$520:$S$572,14,FALSE)</f>
        <v>59</v>
      </c>
      <c r="O11" s="17">
        <f>VLOOKUP(A11,'[3]Sheet1'!$A$520:$S$572,15,FALSE)/100</f>
        <v>0.01685232790631248</v>
      </c>
      <c r="P11" s="16">
        <f>VLOOKUP(A11,'[3]Sheet1'!$A$520:$S$572,16,FALSE)</f>
        <v>13</v>
      </c>
      <c r="Q11" s="17">
        <f>VLOOKUP(A11,'[3]Sheet1'!$A$520:$S$572,17,FALSE)/100</f>
        <v>0.009187279151943463</v>
      </c>
      <c r="R11" s="16">
        <f>VLOOKUP(A11,'[3]Sheet1'!$A$520:$U$572,20,FALSE)</f>
        <v>1364</v>
      </c>
      <c r="S11" s="17">
        <f>VLOOKUP(A11,'[3]Sheet1'!$A$520:$U$572,21,FALSE)/100</f>
        <v>0.011113374343096916</v>
      </c>
    </row>
    <row r="12" spans="1:19" ht="15">
      <c r="A12" s="12" t="s">
        <v>122</v>
      </c>
      <c r="B12" s="16">
        <f>VLOOKUP(A12,'[3]Sheet1'!$A$520:$S$572,2,FALSE)</f>
        <v>1038</v>
      </c>
      <c r="C12" s="17">
        <f>VLOOKUP(A12,'[3]Sheet1'!$A$520:$S$572,3,FALSE)/100</f>
        <v>0.01919307717909841</v>
      </c>
      <c r="D12" s="16">
        <f>VLOOKUP(A12,'[3]Sheet1'!$A$520:$S$572,4,FALSE)</f>
        <v>254</v>
      </c>
      <c r="E12" s="17">
        <f>VLOOKUP(A12,'[3]Sheet1'!$A$520:$S$572,5,FALSE)/100</f>
        <v>0.018159719739758346</v>
      </c>
      <c r="F12" s="16">
        <f>VLOOKUP(A12,'[3]Sheet1'!$A$520:$S$572,6,FALSE)</f>
        <v>270</v>
      </c>
      <c r="G12" s="17">
        <f>VLOOKUP(A12,'[3]Sheet1'!$A$520:$S$572,7,FALSE)/100</f>
        <v>0.01978021978021978</v>
      </c>
      <c r="H12" s="16">
        <f>VLOOKUP(A12,'[3]Sheet1'!$A$520:$S$572,8,FALSE)</f>
        <v>260</v>
      </c>
      <c r="I12" s="17">
        <f>VLOOKUP(A12,'[3]Sheet1'!$A$520:$S$572,9,FALSE)/100</f>
        <v>0.017911270322402865</v>
      </c>
      <c r="J12" s="16">
        <f>VLOOKUP(A12,'[3]Sheet1'!$A$520:$S$572,10,FALSE)</f>
        <v>178</v>
      </c>
      <c r="K12" s="17">
        <f>VLOOKUP(A12,'[3]Sheet1'!$A$520:$S$572,11,FALSE)/100</f>
        <v>0.0186075684716705</v>
      </c>
      <c r="L12" s="16">
        <f>VLOOKUP(A12,'[3]Sheet1'!$A$520:$S$572,12,FALSE)</f>
        <v>224</v>
      </c>
      <c r="M12" s="17">
        <f>VLOOKUP(A12,'[3]Sheet1'!$A$520:$S$572,13,FALSE)/100</f>
        <v>0.018641810918774968</v>
      </c>
      <c r="N12" s="16">
        <f>VLOOKUP(A12,'[3]Sheet1'!$A$520:$S$572,14,FALSE)</f>
        <v>72</v>
      </c>
      <c r="O12" s="17">
        <f>VLOOKUP(A12,'[3]Sheet1'!$A$520:$S$572,15,FALSE)/100</f>
        <v>0.02056555269922879</v>
      </c>
      <c r="P12" s="16">
        <f>VLOOKUP(A12,'[3]Sheet1'!$A$520:$S$572,16,FALSE)</f>
        <v>32</v>
      </c>
      <c r="Q12" s="17">
        <f>VLOOKUP(A12,'[3]Sheet1'!$A$520:$S$572,17,FALSE)/100</f>
        <v>0.022614840989399296</v>
      </c>
      <c r="R12" s="16">
        <f>VLOOKUP(A12,'[3]Sheet1'!$A$520:$U$572,20,FALSE)</f>
        <v>2328</v>
      </c>
      <c r="S12" s="17">
        <f>VLOOKUP(A12,'[3]Sheet1'!$A$520:$U$572,21,FALSE)/100</f>
        <v>0.01896769462663462</v>
      </c>
    </row>
    <row r="13" spans="1:19" ht="15">
      <c r="A13" s="12" t="s">
        <v>123</v>
      </c>
      <c r="B13" s="16">
        <f>VLOOKUP(A13,'[3]Sheet1'!$A$520:$S$572,2,FALSE)</f>
        <v>769</v>
      </c>
      <c r="C13" s="17">
        <f>VLOOKUP(A13,'[3]Sheet1'!$A$520:$S$572,3,FALSE)/100</f>
        <v>0.014219148700122038</v>
      </c>
      <c r="D13" s="16">
        <f>VLOOKUP(A13,'[3]Sheet1'!$A$520:$S$572,4,FALSE)</f>
        <v>219</v>
      </c>
      <c r="E13" s="17">
        <f>VLOOKUP(A13,'[3]Sheet1'!$A$520:$S$572,5,FALSE)/100</f>
        <v>0.015657396153571177</v>
      </c>
      <c r="F13" s="16">
        <f>VLOOKUP(A13,'[3]Sheet1'!$A$520:$S$572,6,FALSE)</f>
        <v>199</v>
      </c>
      <c r="G13" s="17">
        <f>VLOOKUP(A13,'[3]Sheet1'!$A$520:$S$572,7,FALSE)/100</f>
        <v>0.014578754578754578</v>
      </c>
      <c r="H13" s="16">
        <f>VLOOKUP(A13,'[3]Sheet1'!$A$520:$S$572,8,FALSE)</f>
        <v>222</v>
      </c>
      <c r="I13" s="17">
        <f>VLOOKUP(A13,'[3]Sheet1'!$A$520:$S$572,9,FALSE)/100</f>
        <v>0.015293469275282447</v>
      </c>
      <c r="J13" s="16">
        <f>VLOOKUP(A13,'[3]Sheet1'!$A$520:$S$572,10,FALSE)</f>
        <v>138</v>
      </c>
      <c r="K13" s="17">
        <f>VLOOKUP(A13,'[3]Sheet1'!$A$520:$S$572,11,FALSE)/100</f>
        <v>0.014426092410620948</v>
      </c>
      <c r="L13" s="16">
        <f>VLOOKUP(A13,'[3]Sheet1'!$A$520:$S$572,12,FALSE)</f>
        <v>161</v>
      </c>
      <c r="M13" s="17">
        <f>VLOOKUP(A13,'[3]Sheet1'!$A$520:$S$572,13,FALSE)/100</f>
        <v>0.013398801597869507</v>
      </c>
      <c r="N13" s="16">
        <f>VLOOKUP(A13,'[3]Sheet1'!$A$520:$S$572,14,FALSE)</f>
        <v>50</v>
      </c>
      <c r="O13" s="17">
        <f>VLOOKUP(A13,'[3]Sheet1'!$A$520:$S$572,15,FALSE)/100</f>
        <v>0.014281633818908884</v>
      </c>
      <c r="P13" s="16">
        <f>VLOOKUP(A13,'[3]Sheet1'!$A$520:$S$572,16,FALSE)</f>
        <v>26</v>
      </c>
      <c r="Q13" s="17">
        <f>VLOOKUP(A13,'[3]Sheet1'!$A$520:$S$572,17,FALSE)/100</f>
        <v>0.018374558303886925</v>
      </c>
      <c r="R13" s="16">
        <f>VLOOKUP(A13,'[3]Sheet1'!$A$520:$U$572,20,FALSE)</f>
        <v>1784</v>
      </c>
      <c r="S13" s="17">
        <f>VLOOKUP(A13,'[3]Sheet1'!$A$520:$U$572,21,FALSE)/100</f>
        <v>0.014535381105634092</v>
      </c>
    </row>
    <row r="14" spans="1:19" ht="15">
      <c r="A14" s="12" t="s">
        <v>124</v>
      </c>
      <c r="B14" s="16">
        <f>VLOOKUP(A14,'[3]Sheet1'!$A$520:$S$572,2,FALSE)</f>
        <v>383</v>
      </c>
      <c r="C14" s="17">
        <f>VLOOKUP(A14,'[3]Sheet1'!$A$520:$S$572,3,FALSE)/100</f>
        <v>0.007081838689397582</v>
      </c>
      <c r="D14" s="16">
        <f>VLOOKUP(A14,'[3]Sheet1'!$A$520:$S$572,4,FALSE)</f>
        <v>121</v>
      </c>
      <c r="E14" s="17">
        <f>VLOOKUP(A14,'[3]Sheet1'!$A$520:$S$572,5,FALSE)/100</f>
        <v>0.008650890112247086</v>
      </c>
      <c r="F14" s="16">
        <f>VLOOKUP(A14,'[3]Sheet1'!$A$520:$S$572,6,FALSE)</f>
        <v>89</v>
      </c>
      <c r="G14" s="17">
        <f>VLOOKUP(A14,'[3]Sheet1'!$A$520:$S$572,7,FALSE)/100</f>
        <v>0.006520146520146519</v>
      </c>
      <c r="H14" s="16">
        <f>VLOOKUP(A14,'[3]Sheet1'!$A$520:$S$572,8,FALSE)</f>
        <v>109</v>
      </c>
      <c r="I14" s="17">
        <f>VLOOKUP(A14,'[3]Sheet1'!$A$520:$S$572,9,FALSE)/100</f>
        <v>0.007508955635161202</v>
      </c>
      <c r="J14" s="16">
        <f>VLOOKUP(A14,'[3]Sheet1'!$A$520:$S$572,10,FALSE)</f>
        <v>74</v>
      </c>
      <c r="K14" s="17">
        <f>VLOOKUP(A14,'[3]Sheet1'!$A$520:$S$572,11,FALSE)/100</f>
        <v>0.007735730712941669</v>
      </c>
      <c r="L14" s="16">
        <f>VLOOKUP(A14,'[3]Sheet1'!$A$520:$S$572,12,FALSE)</f>
        <v>69</v>
      </c>
      <c r="M14" s="17">
        <f>VLOOKUP(A14,'[3]Sheet1'!$A$520:$S$572,13,FALSE)/100</f>
        <v>0.005742343541944073</v>
      </c>
      <c r="N14" s="16">
        <f>VLOOKUP(A14,'[3]Sheet1'!$A$520:$S$572,14,FALSE)</f>
        <v>29</v>
      </c>
      <c r="O14" s="17">
        <f>VLOOKUP(A14,'[3]Sheet1'!$A$520:$S$572,15,FALSE)/100</f>
        <v>0.008283347614967152</v>
      </c>
      <c r="P14" s="16">
        <f>VLOOKUP(A14,'[3]Sheet1'!$A$520:$S$572,16,FALSE)</f>
        <v>5</v>
      </c>
      <c r="Q14" s="17">
        <f>VLOOKUP(A14,'[3]Sheet1'!$A$520:$S$572,17,FALSE)/100</f>
        <v>0.0035335689045936395</v>
      </c>
      <c r="R14" s="16">
        <f>VLOOKUP(A14,'[3]Sheet1'!$A$520:$U$572,20,FALSE)</f>
        <v>879</v>
      </c>
      <c r="S14" s="17">
        <f>VLOOKUP(A14,'[3]Sheet1'!$A$520:$U$572,21,FALSE)/100</f>
        <v>0.007161771295881371</v>
      </c>
    </row>
    <row r="15" spans="1:19" ht="15">
      <c r="A15" s="12" t="s">
        <v>125</v>
      </c>
      <c r="B15" s="16">
        <f>VLOOKUP(A15,'[3]Sheet1'!$A$520:$S$572,2,FALSE)</f>
        <v>3644</v>
      </c>
      <c r="C15" s="17">
        <f>VLOOKUP(A15,'[3]Sheet1'!$A$520:$S$572,3,FALSE)/100</f>
        <v>0.06737916497170962</v>
      </c>
      <c r="D15" s="16">
        <f>VLOOKUP(A15,'[3]Sheet1'!$A$520:$S$572,4,FALSE)</f>
        <v>832</v>
      </c>
      <c r="E15" s="17">
        <f>VLOOKUP(A15,'[3]Sheet1'!$A$520:$S$572,5,FALSE)/100</f>
        <v>0.05948380639164939</v>
      </c>
      <c r="F15" s="16">
        <f>VLOOKUP(A15,'[3]Sheet1'!$A$520:$S$572,6,FALSE)</f>
        <v>729</v>
      </c>
      <c r="G15" s="17">
        <f>VLOOKUP(A15,'[3]Sheet1'!$A$520:$S$572,7,FALSE)/100</f>
        <v>0.0534065934065934</v>
      </c>
      <c r="H15" s="16">
        <f>VLOOKUP(A15,'[3]Sheet1'!$A$520:$S$572,8,FALSE)</f>
        <v>727</v>
      </c>
      <c r="I15" s="17">
        <f>VLOOKUP(A15,'[3]Sheet1'!$A$520:$S$572,9,FALSE)/100</f>
        <v>0.050082667401488014</v>
      </c>
      <c r="J15" s="16">
        <f>VLOOKUP(A15,'[3]Sheet1'!$A$520:$S$572,10,FALSE)</f>
        <v>457</v>
      </c>
      <c r="K15" s="17">
        <f>VLOOKUP(A15,'[3]Sheet1'!$A$520:$S$572,11,FALSE)/100</f>
        <v>0.047773363997491124</v>
      </c>
      <c r="L15" s="16">
        <f>VLOOKUP(A15,'[3]Sheet1'!$A$520:$S$572,12,FALSE)</f>
        <v>604</v>
      </c>
      <c r="M15" s="17">
        <f>VLOOKUP(A15,'[3]Sheet1'!$A$520:$S$572,13,FALSE)/100</f>
        <v>0.05026631158455393</v>
      </c>
      <c r="N15" s="16">
        <f>VLOOKUP(A15,'[3]Sheet1'!$A$520:$S$572,14,FALSE)</f>
        <v>170</v>
      </c>
      <c r="O15" s="17">
        <f>VLOOKUP(A15,'[3]Sheet1'!$A$520:$S$572,15,FALSE)/100</f>
        <v>0.0485575549842902</v>
      </c>
      <c r="P15" s="16">
        <f>VLOOKUP(A15,'[3]Sheet1'!$A$520:$S$572,16,FALSE)</f>
        <v>61</v>
      </c>
      <c r="Q15" s="17">
        <f>VLOOKUP(A15,'[3]Sheet1'!$A$520:$S$572,17,FALSE)/100</f>
        <v>0.0431095406360424</v>
      </c>
      <c r="R15" s="16">
        <f>VLOOKUP(A15,'[3]Sheet1'!$A$520:$U$572,20,FALSE)</f>
        <v>7224</v>
      </c>
      <c r="S15" s="17">
        <f>VLOOKUP(A15,'[3]Sheet1'!$A$520:$U$572,21,FALSE)/100</f>
        <v>0.05885851631563939</v>
      </c>
    </row>
    <row r="16" spans="1:19" ht="15">
      <c r="A16" s="12" t="s">
        <v>126</v>
      </c>
      <c r="B16" s="16">
        <f>VLOOKUP(A16,'[3]Sheet1'!$A$520:$S$572,2,FALSE)</f>
        <v>644</v>
      </c>
      <c r="C16" s="17">
        <f>VLOOKUP(A16,'[3]Sheet1'!$A$520:$S$572,3,FALSE)/100</f>
        <v>0.01190784364483562</v>
      </c>
      <c r="D16" s="16">
        <f>VLOOKUP(A16,'[3]Sheet1'!$A$520:$S$572,4,FALSE)</f>
        <v>186</v>
      </c>
      <c r="E16" s="17">
        <f>VLOOKUP(A16,'[3]Sheet1'!$A$520:$S$572,5,FALSE)/100</f>
        <v>0.013298062486594693</v>
      </c>
      <c r="F16" s="16">
        <f>VLOOKUP(A16,'[3]Sheet1'!$A$520:$S$572,6,FALSE)</f>
        <v>195</v>
      </c>
      <c r="G16" s="17">
        <f>VLOOKUP(A16,'[3]Sheet1'!$A$520:$S$572,7,FALSE)/100</f>
        <v>0.014285714285714285</v>
      </c>
      <c r="H16" s="16">
        <f>VLOOKUP(A16,'[3]Sheet1'!$A$520:$S$572,8,FALSE)</f>
        <v>183</v>
      </c>
      <c r="I16" s="17">
        <f>VLOOKUP(A16,'[3]Sheet1'!$A$520:$S$572,9,FALSE)/100</f>
        <v>0.012606778726922016</v>
      </c>
      <c r="J16" s="16">
        <f>VLOOKUP(A16,'[3]Sheet1'!$A$520:$S$572,10,FALSE)</f>
        <v>116</v>
      </c>
      <c r="K16" s="17">
        <f>VLOOKUP(A16,'[3]Sheet1'!$A$520:$S$572,11,FALSE)/100</f>
        <v>0.012126280577043697</v>
      </c>
      <c r="L16" s="16">
        <f>VLOOKUP(A16,'[3]Sheet1'!$A$520:$S$572,12,FALSE)</f>
        <v>159</v>
      </c>
      <c r="M16" s="17">
        <f>VLOOKUP(A16,'[3]Sheet1'!$A$520:$S$572,13,FALSE)/100</f>
        <v>0.013232356857523307</v>
      </c>
      <c r="N16" s="16">
        <f>VLOOKUP(A16,'[3]Sheet1'!$A$520:$S$572,14,FALSE)</f>
        <v>40</v>
      </c>
      <c r="O16" s="17">
        <f>VLOOKUP(A16,'[3]Sheet1'!$A$520:$S$572,15,FALSE)/100</f>
        <v>0.011425307055127107</v>
      </c>
      <c r="P16" s="16">
        <f>VLOOKUP(A16,'[3]Sheet1'!$A$520:$S$572,16,FALSE)</f>
        <v>12</v>
      </c>
      <c r="Q16" s="17">
        <f>VLOOKUP(A16,'[3]Sheet1'!$A$520:$S$572,17,FALSE)/100</f>
        <v>0.008480565371024734</v>
      </c>
      <c r="R16" s="16">
        <f>VLOOKUP(A16,'[3]Sheet1'!$A$520:$U$572,20,FALSE)</f>
        <v>1535</v>
      </c>
      <c r="S16" s="17">
        <f>VLOOKUP(A16,'[3]Sheet1'!$A$520:$U$572,21,FALSE)/100</f>
        <v>0.01250661995355848</v>
      </c>
    </row>
    <row r="17" spans="1:19" ht="15">
      <c r="A17" s="12" t="s">
        <v>127</v>
      </c>
      <c r="B17" s="16">
        <f>VLOOKUP(A17,'[3]Sheet1'!$A$520:$S$572,2,FALSE)</f>
        <v>1367</v>
      </c>
      <c r="C17" s="17">
        <f>VLOOKUP(A17,'[3]Sheet1'!$A$520:$S$572,3,FALSE)/100</f>
        <v>0.025276432084612256</v>
      </c>
      <c r="D17" s="16">
        <f>VLOOKUP(A17,'[3]Sheet1'!$A$520:$S$572,4,FALSE)</f>
        <v>450</v>
      </c>
      <c r="E17" s="17">
        <f>VLOOKUP(A17,'[3]Sheet1'!$A$520:$S$572,5,FALSE)/100</f>
        <v>0.03217273182240652</v>
      </c>
      <c r="F17" s="16">
        <f>VLOOKUP(A17,'[3]Sheet1'!$A$520:$S$572,6,FALSE)</f>
        <v>404</v>
      </c>
      <c r="G17" s="17">
        <f>VLOOKUP(A17,'[3]Sheet1'!$A$520:$S$572,7,FALSE)/100</f>
        <v>0.0295970695970696</v>
      </c>
      <c r="H17" s="16">
        <f>VLOOKUP(A17,'[3]Sheet1'!$A$520:$S$572,8,FALSE)</f>
        <v>390</v>
      </c>
      <c r="I17" s="17">
        <f>VLOOKUP(A17,'[3]Sheet1'!$A$520:$S$572,9,FALSE)/100</f>
        <v>0.0268669054836043</v>
      </c>
      <c r="J17" s="16">
        <f>VLOOKUP(A17,'[3]Sheet1'!$A$520:$S$572,10,FALSE)</f>
        <v>290</v>
      </c>
      <c r="K17" s="17">
        <f>VLOOKUP(A17,'[3]Sheet1'!$A$520:$S$572,11,FALSE)/100</f>
        <v>0.03031570144260924</v>
      </c>
      <c r="L17" s="16">
        <f>VLOOKUP(A17,'[3]Sheet1'!$A$520:$S$572,12,FALSE)</f>
        <v>318</v>
      </c>
      <c r="M17" s="17">
        <f>VLOOKUP(A17,'[3]Sheet1'!$A$520:$S$572,13,FALSE)/100</f>
        <v>0.026464713715046613</v>
      </c>
      <c r="N17" s="16">
        <f>VLOOKUP(A17,'[3]Sheet1'!$A$520:$S$572,14,FALSE)</f>
        <v>86</v>
      </c>
      <c r="O17" s="17">
        <f>VLOOKUP(A17,'[3]Sheet1'!$A$520:$S$572,15,FALSE)/100</f>
        <v>0.024564410168523277</v>
      </c>
      <c r="P17" s="16">
        <f>VLOOKUP(A17,'[3]Sheet1'!$A$520:$S$572,16,FALSE)</f>
        <v>48</v>
      </c>
      <c r="Q17" s="17">
        <f>VLOOKUP(A17,'[3]Sheet1'!$A$520:$S$572,17,FALSE)/100</f>
        <v>0.03392226148409894</v>
      </c>
      <c r="R17" s="16">
        <f>VLOOKUP(A17,'[3]Sheet1'!$A$520:$U$572,20,FALSE)</f>
        <v>3353</v>
      </c>
      <c r="S17" s="17">
        <f>VLOOKUP(A17,'[3]Sheet1'!$A$520:$U$572,21,FALSE)/100</f>
        <v>0.0273190206542551</v>
      </c>
    </row>
    <row r="18" spans="1:19" ht="15">
      <c r="A18" s="12" t="s">
        <v>128</v>
      </c>
      <c r="B18" s="16">
        <f>VLOOKUP(A18,'[3]Sheet1'!$A$520:$S$572,2,FALSE)</f>
        <v>2502</v>
      </c>
      <c r="C18" s="17">
        <f>VLOOKUP(A18,'[3]Sheet1'!$A$520:$S$572,3,FALSE)/100</f>
        <v>0.046263081986612914</v>
      </c>
      <c r="D18" s="16">
        <f>VLOOKUP(A18,'[3]Sheet1'!$A$520:$S$572,4,FALSE)</f>
        <v>815</v>
      </c>
      <c r="E18" s="17">
        <f>VLOOKUP(A18,'[3]Sheet1'!$A$520:$S$572,5,FALSE)/100</f>
        <v>0.058268392078358475</v>
      </c>
      <c r="F18" s="16">
        <f>VLOOKUP(A18,'[3]Sheet1'!$A$520:$S$572,6,FALSE)</f>
        <v>763</v>
      </c>
      <c r="G18" s="17">
        <f>VLOOKUP(A18,'[3]Sheet1'!$A$520:$S$572,7,FALSE)/100</f>
        <v>0.055897435897435885</v>
      </c>
      <c r="H18" s="16">
        <f>VLOOKUP(A18,'[3]Sheet1'!$A$520:$S$572,8,FALSE)</f>
        <v>804</v>
      </c>
      <c r="I18" s="17">
        <f>VLOOKUP(A18,'[3]Sheet1'!$A$520:$S$572,9,FALSE)/100</f>
        <v>0.05538715899696886</v>
      </c>
      <c r="J18" s="16">
        <f>VLOOKUP(A18,'[3]Sheet1'!$A$520:$S$572,10,FALSE)</f>
        <v>495</v>
      </c>
      <c r="K18" s="17">
        <f>VLOOKUP(A18,'[3]Sheet1'!$A$520:$S$572,11,FALSE)/100</f>
        <v>0.051745766255488185</v>
      </c>
      <c r="L18" s="16">
        <f>VLOOKUP(A18,'[3]Sheet1'!$A$520:$S$572,12,FALSE)</f>
        <v>644</v>
      </c>
      <c r="M18" s="17">
        <f>VLOOKUP(A18,'[3]Sheet1'!$A$520:$S$572,13,FALSE)/100</f>
        <v>0.05359520639147803</v>
      </c>
      <c r="N18" s="16">
        <f>VLOOKUP(A18,'[3]Sheet1'!$A$520:$S$572,14,FALSE)</f>
        <v>208</v>
      </c>
      <c r="O18" s="17">
        <f>VLOOKUP(A18,'[3]Sheet1'!$A$520:$S$572,15,FALSE)/100</f>
        <v>0.059411596686660954</v>
      </c>
      <c r="P18" s="16">
        <f>VLOOKUP(A18,'[3]Sheet1'!$A$520:$S$572,16,FALSE)</f>
        <v>83</v>
      </c>
      <c r="Q18" s="17">
        <f>VLOOKUP(A18,'[3]Sheet1'!$A$520:$S$572,17,FALSE)/100</f>
        <v>0.058657243816254416</v>
      </c>
      <c r="R18" s="16">
        <f>VLOOKUP(A18,'[3]Sheet1'!$A$520:$U$572,20,FALSE)</f>
        <v>6314</v>
      </c>
      <c r="S18" s="17">
        <f>VLOOKUP(A18,'[3]Sheet1'!$A$520:$U$572,21,FALSE)/100</f>
        <v>0.05144416833014216</v>
      </c>
    </row>
    <row r="19" spans="1:19" ht="15">
      <c r="A19" s="12" t="s">
        <v>129</v>
      </c>
      <c r="B19" s="16">
        <f>VLOOKUP(A19,'[3]Sheet1'!$A$520:$S$572,2,FALSE)</f>
        <v>2107</v>
      </c>
      <c r="C19" s="17">
        <f>VLOOKUP(A19,'[3]Sheet1'!$A$520:$S$572,3,FALSE)/100</f>
        <v>0.03895935801190784</v>
      </c>
      <c r="D19" s="16">
        <f>VLOOKUP(A19,'[3]Sheet1'!$A$520:$S$572,4,FALSE)</f>
        <v>451</v>
      </c>
      <c r="E19" s="17">
        <f>VLOOKUP(A19,'[3]Sheet1'!$A$520:$S$572,5,FALSE)/100</f>
        <v>0.032244226782011866</v>
      </c>
      <c r="F19" s="16">
        <f>VLOOKUP(A19,'[3]Sheet1'!$A$520:$S$572,6,FALSE)</f>
        <v>447</v>
      </c>
      <c r="G19" s="17">
        <f>VLOOKUP(A19,'[3]Sheet1'!$A$520:$S$572,7,FALSE)/100</f>
        <v>0.03274725274725276</v>
      </c>
      <c r="H19" s="16">
        <f>VLOOKUP(A19,'[3]Sheet1'!$A$520:$S$572,8,FALSE)</f>
        <v>443</v>
      </c>
      <c r="I19" s="17">
        <f>VLOOKUP(A19,'[3]Sheet1'!$A$520:$S$572,9,FALSE)/100</f>
        <v>0.030518049049324883</v>
      </c>
      <c r="J19" s="16">
        <f>VLOOKUP(A19,'[3]Sheet1'!$A$520:$S$572,10,FALSE)</f>
        <v>272</v>
      </c>
      <c r="K19" s="17">
        <f>VLOOKUP(A19,'[3]Sheet1'!$A$520:$S$572,11,FALSE)/100</f>
        <v>0.028434037215136942</v>
      </c>
      <c r="L19" s="16">
        <f>VLOOKUP(A19,'[3]Sheet1'!$A$520:$S$572,12,FALSE)</f>
        <v>397</v>
      </c>
      <c r="M19" s="17">
        <f>VLOOKUP(A19,'[3]Sheet1'!$A$520:$S$572,13,FALSE)/100</f>
        <v>0.0330392809587217</v>
      </c>
      <c r="N19" s="16">
        <f>VLOOKUP(A19,'[3]Sheet1'!$A$520:$S$572,14,FALSE)</f>
        <v>79</v>
      </c>
      <c r="O19" s="17">
        <f>VLOOKUP(A19,'[3]Sheet1'!$A$520:$S$572,15,FALSE)/100</f>
        <v>0.022564981433876037</v>
      </c>
      <c r="P19" s="16">
        <f>VLOOKUP(A19,'[3]Sheet1'!$A$520:$S$572,16,FALSE)</f>
        <v>37</v>
      </c>
      <c r="Q19" s="17">
        <f>VLOOKUP(A19,'[3]Sheet1'!$A$520:$S$572,17,FALSE)/100</f>
        <v>0.026148409893992933</v>
      </c>
      <c r="R19" s="16">
        <f>VLOOKUP(A19,'[3]Sheet1'!$A$520:$U$572,20,FALSE)</f>
        <v>4233</v>
      </c>
      <c r="S19" s="17">
        <f>VLOOKUP(A19,'[3]Sheet1'!$A$520:$U$572,21,FALSE)/100</f>
        <v>0.03448893958528537</v>
      </c>
    </row>
    <row r="20" spans="1:19" ht="15">
      <c r="A20" s="12" t="s">
        <v>130</v>
      </c>
      <c r="B20" s="16">
        <f>VLOOKUP(A20,'[3]Sheet1'!$A$520:$S$572,2,FALSE)</f>
        <v>1679</v>
      </c>
      <c r="C20" s="17">
        <f>VLOOKUP(A20,'[3]Sheet1'!$A$520:$S$572,3,FALSE)/100</f>
        <v>0.031045449502607153</v>
      </c>
      <c r="D20" s="16">
        <f>VLOOKUP(A20,'[3]Sheet1'!$A$520:$S$572,4,FALSE)</f>
        <v>454</v>
      </c>
      <c r="E20" s="17">
        <f>VLOOKUP(A20,'[3]Sheet1'!$A$520:$S$572,5,FALSE)/100</f>
        <v>0.032458711660827914</v>
      </c>
      <c r="F20" s="16">
        <f>VLOOKUP(A20,'[3]Sheet1'!$A$520:$S$572,6,FALSE)</f>
        <v>406</v>
      </c>
      <c r="G20" s="17">
        <f>VLOOKUP(A20,'[3]Sheet1'!$A$520:$S$572,7,FALSE)/100</f>
        <v>0.029743589743589746</v>
      </c>
      <c r="H20" s="16">
        <f>VLOOKUP(A20,'[3]Sheet1'!$A$520:$S$572,8,FALSE)</f>
        <v>425</v>
      </c>
      <c r="I20" s="17">
        <f>VLOOKUP(A20,'[3]Sheet1'!$A$520:$S$572,9,FALSE)/100</f>
        <v>0.029278038027004686</v>
      </c>
      <c r="J20" s="16">
        <f>VLOOKUP(A20,'[3]Sheet1'!$A$520:$S$572,10,FALSE)</f>
        <v>278</v>
      </c>
      <c r="K20" s="17">
        <f>VLOOKUP(A20,'[3]Sheet1'!$A$520:$S$572,11,FALSE)/100</f>
        <v>0.029061258624294376</v>
      </c>
      <c r="L20" s="16">
        <f>VLOOKUP(A20,'[3]Sheet1'!$A$520:$S$572,12,FALSE)</f>
        <v>355</v>
      </c>
      <c r="M20" s="17">
        <f>VLOOKUP(A20,'[3]Sheet1'!$A$520:$S$572,13,FALSE)/100</f>
        <v>0.029543941411451398</v>
      </c>
      <c r="N20" s="16">
        <f>VLOOKUP(A20,'[3]Sheet1'!$A$520:$S$572,14,FALSE)</f>
        <v>106</v>
      </c>
      <c r="O20" s="17">
        <f>VLOOKUP(A20,'[3]Sheet1'!$A$520:$S$572,15,FALSE)/100</f>
        <v>0.030277063696086834</v>
      </c>
      <c r="P20" s="16">
        <f>VLOOKUP(A20,'[3]Sheet1'!$A$520:$S$572,16,FALSE)</f>
        <v>26</v>
      </c>
      <c r="Q20" s="17">
        <f>VLOOKUP(A20,'[3]Sheet1'!$A$520:$S$572,17,FALSE)/100</f>
        <v>0.018374558303886925</v>
      </c>
      <c r="R20" s="16">
        <f>VLOOKUP(A20,'[3]Sheet1'!$A$520:$U$572,20,FALSE)</f>
        <v>3729</v>
      </c>
      <c r="S20" s="17">
        <f>VLOOKUP(A20,'[3]Sheet1'!$A$520:$U$572,21,FALSE)/100</f>
        <v>0.030382531470240767</v>
      </c>
    </row>
    <row r="21" spans="1:19" ht="15">
      <c r="A21" s="12" t="s">
        <v>131</v>
      </c>
      <c r="B21" s="16">
        <f>VLOOKUP(A21,'[3]Sheet1'!$A$520:$S$572,2,FALSE)</f>
        <v>269</v>
      </c>
      <c r="C21" s="17">
        <f>VLOOKUP(A21,'[3]Sheet1'!$A$520:$S$572,3,FALSE)/100</f>
        <v>0.004973928478976369</v>
      </c>
      <c r="D21" s="16">
        <f>VLOOKUP(A21,'[3]Sheet1'!$A$520:$S$572,4,FALSE)</f>
        <v>84</v>
      </c>
      <c r="E21" s="17">
        <f>VLOOKUP(A21,'[3]Sheet1'!$A$520:$S$572,5,FALSE)/100</f>
        <v>0.006005576606849217</v>
      </c>
      <c r="F21" s="16">
        <f>VLOOKUP(A21,'[3]Sheet1'!$A$520:$S$572,6,FALSE)</f>
        <v>56</v>
      </c>
      <c r="G21" s="17">
        <f>VLOOKUP(A21,'[3]Sheet1'!$A$520:$S$572,7,FALSE)/100</f>
        <v>0.0041025641025641026</v>
      </c>
      <c r="H21" s="16">
        <f>VLOOKUP(A21,'[3]Sheet1'!$A$520:$S$572,8,FALSE)</f>
        <v>64</v>
      </c>
      <c r="I21" s="17">
        <f>VLOOKUP(A21,'[3]Sheet1'!$A$520:$S$572,9,FALSE)/100</f>
        <v>0.004408928079360706</v>
      </c>
      <c r="J21" s="16">
        <f>VLOOKUP(A21,'[3]Sheet1'!$A$520:$S$572,10,FALSE)</f>
        <v>37</v>
      </c>
      <c r="K21" s="17">
        <f>VLOOKUP(A21,'[3]Sheet1'!$A$520:$S$572,11,FALSE)/100</f>
        <v>0.0038678653564708345</v>
      </c>
      <c r="L21" s="16">
        <f>VLOOKUP(A21,'[3]Sheet1'!$A$520:$S$572,12,FALSE)</f>
        <v>70</v>
      </c>
      <c r="M21" s="17">
        <f>VLOOKUP(A21,'[3]Sheet1'!$A$520:$S$572,13,FALSE)/100</f>
        <v>0.005825565912117177</v>
      </c>
      <c r="N21" s="16">
        <f>VLOOKUP(A21,'[3]Sheet1'!$A$520:$S$572,14,FALSE)</f>
        <v>15</v>
      </c>
      <c r="O21" s="17">
        <f>VLOOKUP(A21,'[3]Sheet1'!$A$520:$S$572,15,FALSE)/100</f>
        <v>0.004284490145672665</v>
      </c>
      <c r="P21" s="16">
        <f>VLOOKUP(A21,'[3]Sheet1'!$A$520:$S$572,16,FALSE)</f>
        <v>2</v>
      </c>
      <c r="Q21" s="17">
        <f>VLOOKUP(A21,'[3]Sheet1'!$A$520:$S$572,17,FALSE)/100</f>
        <v>0.001413427561837456</v>
      </c>
      <c r="R21" s="16">
        <f>VLOOKUP(A21,'[3]Sheet1'!$A$520:$U$572,20,FALSE)</f>
        <v>597</v>
      </c>
      <c r="S21" s="17">
        <f>VLOOKUP(A21,'[3]Sheet1'!$A$520:$U$572,21,FALSE)/100</f>
        <v>0.004864138183892125</v>
      </c>
    </row>
    <row r="22" spans="1:19" ht="15">
      <c r="A22" s="12" t="s">
        <v>132</v>
      </c>
      <c r="B22" s="16">
        <f>VLOOKUP(A22,'[3]Sheet1'!$A$520:$S$572,2,FALSE)</f>
        <v>798</v>
      </c>
      <c r="C22" s="17">
        <f>VLOOKUP(A22,'[3]Sheet1'!$A$520:$S$572,3,FALSE)/100</f>
        <v>0.014755371472948484</v>
      </c>
      <c r="D22" s="16">
        <f>VLOOKUP(A22,'[3]Sheet1'!$A$520:$S$572,4,FALSE)</f>
        <v>231</v>
      </c>
      <c r="E22" s="17">
        <f>VLOOKUP(A22,'[3]Sheet1'!$A$520:$S$572,5,FALSE)/100</f>
        <v>0.01651533566883535</v>
      </c>
      <c r="F22" s="16">
        <f>VLOOKUP(A22,'[3]Sheet1'!$A$520:$S$572,6,FALSE)</f>
        <v>196</v>
      </c>
      <c r="G22" s="17">
        <f>VLOOKUP(A22,'[3]Sheet1'!$A$520:$S$572,7,FALSE)/100</f>
        <v>0.014358974358974359</v>
      </c>
      <c r="H22" s="16">
        <f>VLOOKUP(A22,'[3]Sheet1'!$A$520:$S$572,8,FALSE)</f>
        <v>216</v>
      </c>
      <c r="I22" s="17">
        <f>VLOOKUP(A22,'[3]Sheet1'!$A$520:$S$572,9,FALSE)/100</f>
        <v>0.014880132267842381</v>
      </c>
      <c r="J22" s="16">
        <f>VLOOKUP(A22,'[3]Sheet1'!$A$520:$S$572,10,FALSE)</f>
        <v>171</v>
      </c>
      <c r="K22" s="17">
        <f>VLOOKUP(A22,'[3]Sheet1'!$A$520:$S$572,11,FALSE)/100</f>
        <v>0.017875810160986827</v>
      </c>
      <c r="L22" s="16">
        <f>VLOOKUP(A22,'[3]Sheet1'!$A$520:$S$572,12,FALSE)</f>
        <v>165</v>
      </c>
      <c r="M22" s="17">
        <f>VLOOKUP(A22,'[3]Sheet1'!$A$520:$S$572,13,FALSE)/100</f>
        <v>0.013731691078561916</v>
      </c>
      <c r="N22" s="16">
        <f>VLOOKUP(A22,'[3]Sheet1'!$A$520:$S$572,14,FALSE)</f>
        <v>32</v>
      </c>
      <c r="O22" s="17">
        <f>VLOOKUP(A22,'[3]Sheet1'!$A$520:$S$572,15,FALSE)/100</f>
        <v>0.009140245644101685</v>
      </c>
      <c r="P22" s="16">
        <f>VLOOKUP(A22,'[3]Sheet1'!$A$520:$S$572,16,FALSE)</f>
        <v>12</v>
      </c>
      <c r="Q22" s="17">
        <f>VLOOKUP(A22,'[3]Sheet1'!$A$520:$S$572,17,FALSE)/100</f>
        <v>0.008480565371024734</v>
      </c>
      <c r="R22" s="16">
        <f>VLOOKUP(A22,'[3]Sheet1'!$A$520:$U$572,20,FALSE)</f>
        <v>1821</v>
      </c>
      <c r="S22" s="17">
        <f>VLOOKUP(A22,'[3]Sheet1'!$A$520:$U$572,21,FALSE)/100</f>
        <v>0.01483684360614332</v>
      </c>
    </row>
    <row r="23" spans="1:19" ht="15">
      <c r="A23" s="12" t="s">
        <v>133</v>
      </c>
      <c r="B23" s="16">
        <f>VLOOKUP(A23,'[3]Sheet1'!$A$520:$S$572,2,FALSE)</f>
        <v>2152</v>
      </c>
      <c r="C23" s="17">
        <f>VLOOKUP(A23,'[3]Sheet1'!$A$520:$S$572,3,FALSE)/100</f>
        <v>0.03979142783181095</v>
      </c>
      <c r="D23" s="16">
        <f>VLOOKUP(A23,'[3]Sheet1'!$A$520:$S$572,4,FALSE)</f>
        <v>658</v>
      </c>
      <c r="E23" s="17">
        <f>VLOOKUP(A23,'[3]Sheet1'!$A$520:$S$572,5,FALSE)/100</f>
        <v>0.047043683420318866</v>
      </c>
      <c r="F23" s="16">
        <f>VLOOKUP(A23,'[3]Sheet1'!$A$520:$S$572,6,FALSE)</f>
        <v>588</v>
      </c>
      <c r="G23" s="17">
        <f>VLOOKUP(A23,'[3]Sheet1'!$A$520:$S$572,7,FALSE)/100</f>
        <v>0.043076923076923075</v>
      </c>
      <c r="H23" s="16">
        <f>VLOOKUP(A23,'[3]Sheet1'!$A$520:$S$572,8,FALSE)</f>
        <v>520</v>
      </c>
      <c r="I23" s="17">
        <f>VLOOKUP(A23,'[3]Sheet1'!$A$520:$S$572,9,FALSE)/100</f>
        <v>0.03582254064480573</v>
      </c>
      <c r="J23" s="16">
        <f>VLOOKUP(A23,'[3]Sheet1'!$A$520:$S$572,10,FALSE)</f>
        <v>338</v>
      </c>
      <c r="K23" s="17">
        <f>VLOOKUP(A23,'[3]Sheet1'!$A$520:$S$572,11,FALSE)/100</f>
        <v>0.0353334727158687</v>
      </c>
      <c r="L23" s="16">
        <f>VLOOKUP(A23,'[3]Sheet1'!$A$520:$S$572,12,FALSE)</f>
        <v>413</v>
      </c>
      <c r="M23" s="17">
        <f>VLOOKUP(A23,'[3]Sheet1'!$A$520:$S$572,13,FALSE)/100</f>
        <v>0.034370838881491346</v>
      </c>
      <c r="N23" s="16">
        <f>VLOOKUP(A23,'[3]Sheet1'!$A$520:$S$572,14,FALSE)</f>
        <v>114</v>
      </c>
      <c r="O23" s="17">
        <f>VLOOKUP(A23,'[3]Sheet1'!$A$520:$S$572,15,FALSE)/100</f>
        <v>0.03256212510711225</v>
      </c>
      <c r="P23" s="16">
        <f>VLOOKUP(A23,'[3]Sheet1'!$A$520:$S$572,16,FALSE)</f>
        <v>37</v>
      </c>
      <c r="Q23" s="17">
        <f>VLOOKUP(A23,'[3]Sheet1'!$A$520:$S$572,17,FALSE)/100</f>
        <v>0.026148409893992933</v>
      </c>
      <c r="R23" s="16">
        <f>VLOOKUP(A23,'[3]Sheet1'!$A$520:$U$572,20,FALSE)</f>
        <v>4820</v>
      </c>
      <c r="S23" s="17">
        <f>VLOOKUP(A23,'[3]Sheet1'!$A$520:$U$572,21,FALSE)/100</f>
        <v>0.03927160141768852</v>
      </c>
    </row>
    <row r="24" spans="1:19" ht="15">
      <c r="A24" s="12" t="s">
        <v>134</v>
      </c>
      <c r="B24" s="16">
        <f>VLOOKUP(A24,'[3]Sheet1'!$A$520:$S$572,2,FALSE)</f>
        <v>665</v>
      </c>
      <c r="C24" s="17">
        <f>VLOOKUP(A24,'[3]Sheet1'!$A$520:$S$572,3,FALSE)/100</f>
        <v>0.012296142894123738</v>
      </c>
      <c r="D24" s="16">
        <f>VLOOKUP(A24,'[3]Sheet1'!$A$520:$S$572,4,FALSE)</f>
        <v>192</v>
      </c>
      <c r="E24" s="17">
        <f>VLOOKUP(A24,'[3]Sheet1'!$A$520:$S$572,5,FALSE)/100</f>
        <v>0.013727032244226783</v>
      </c>
      <c r="F24" s="16">
        <f>VLOOKUP(A24,'[3]Sheet1'!$A$520:$S$572,6,FALSE)</f>
        <v>198</v>
      </c>
      <c r="G24" s="17">
        <f>VLOOKUP(A24,'[3]Sheet1'!$A$520:$S$572,7,FALSE)/100</f>
        <v>0.014505494505494508</v>
      </c>
      <c r="H24" s="16">
        <f>VLOOKUP(A24,'[3]Sheet1'!$A$520:$S$572,8,FALSE)</f>
        <v>167</v>
      </c>
      <c r="I24" s="17">
        <f>VLOOKUP(A24,'[3]Sheet1'!$A$520:$S$572,9,FALSE)/100</f>
        <v>0.01150454670708184</v>
      </c>
      <c r="J24" s="16">
        <f>VLOOKUP(A24,'[3]Sheet1'!$A$520:$S$572,10,FALSE)</f>
        <v>106</v>
      </c>
      <c r="K24" s="17">
        <f>VLOOKUP(A24,'[3]Sheet1'!$A$520:$S$572,11,FALSE)/100</f>
        <v>0.01108091156178131</v>
      </c>
      <c r="L24" s="16">
        <f>VLOOKUP(A24,'[3]Sheet1'!$A$520:$S$572,12,FALSE)</f>
        <v>142</v>
      </c>
      <c r="M24" s="17">
        <f>VLOOKUP(A24,'[3]Sheet1'!$A$520:$S$572,13,FALSE)/100</f>
        <v>0.01181757656458056</v>
      </c>
      <c r="N24" s="16">
        <f>VLOOKUP(A24,'[3]Sheet1'!$A$520:$S$572,14,FALSE)</f>
        <v>31</v>
      </c>
      <c r="O24" s="17">
        <f>VLOOKUP(A24,'[3]Sheet1'!$A$520:$S$572,15,FALSE)/100</f>
        <v>0.008854612967723505</v>
      </c>
      <c r="P24" s="16">
        <f>VLOOKUP(A24,'[3]Sheet1'!$A$520:$S$572,16,FALSE)</f>
        <v>17</v>
      </c>
      <c r="Q24" s="17">
        <f>VLOOKUP(A24,'[3]Sheet1'!$A$520:$S$572,17,FALSE)/100</f>
        <v>0.012014134275618376</v>
      </c>
      <c r="R24" s="16">
        <f>VLOOKUP(A24,'[3]Sheet1'!$A$520:$U$572,20,FALSE)</f>
        <v>1518</v>
      </c>
      <c r="S24" s="17">
        <f>VLOOKUP(A24,'[3]Sheet1'!$A$520:$U$572,21,FALSE)/100</f>
        <v>0.012368110156027214</v>
      </c>
    </row>
    <row r="25" spans="1:19" ht="15">
      <c r="A25" s="12" t="s">
        <v>135</v>
      </c>
      <c r="B25" s="16">
        <f>VLOOKUP(A25,'[3]Sheet1'!$A$520:$S$572,2,FALSE)</f>
        <v>1459</v>
      </c>
      <c r="C25" s="17">
        <f>VLOOKUP(A25,'[3]Sheet1'!$A$520:$S$572,3,FALSE)/100</f>
        <v>0.02697755260530306</v>
      </c>
      <c r="D25" s="16">
        <f>VLOOKUP(A25,'[3]Sheet1'!$A$520:$S$572,4,FALSE)</f>
        <v>351</v>
      </c>
      <c r="E25" s="17">
        <f>VLOOKUP(A25,'[3]Sheet1'!$A$520:$S$572,5,FALSE)/100</f>
        <v>0.025094730821477083</v>
      </c>
      <c r="F25" s="16">
        <f>VLOOKUP(A25,'[3]Sheet1'!$A$520:$S$572,6,FALSE)</f>
        <v>295</v>
      </c>
      <c r="G25" s="17">
        <f>VLOOKUP(A25,'[3]Sheet1'!$A$520:$S$572,7,FALSE)/100</f>
        <v>0.02161172161172161</v>
      </c>
      <c r="H25" s="16">
        <f>VLOOKUP(A25,'[3]Sheet1'!$A$520:$S$572,8,FALSE)</f>
        <v>284</v>
      </c>
      <c r="I25" s="17">
        <f>VLOOKUP(A25,'[3]Sheet1'!$A$520:$S$572,9,FALSE)/100</f>
        <v>0.01956461835216313</v>
      </c>
      <c r="J25" s="16">
        <f>VLOOKUP(A25,'[3]Sheet1'!$A$520:$S$572,10,FALSE)</f>
        <v>180</v>
      </c>
      <c r="K25" s="17">
        <f>VLOOKUP(A25,'[3]Sheet1'!$A$520:$S$572,11,FALSE)/100</f>
        <v>0.018816642274722982</v>
      </c>
      <c r="L25" s="16">
        <f>VLOOKUP(A25,'[3]Sheet1'!$A$520:$S$572,12,FALSE)</f>
        <v>204</v>
      </c>
      <c r="M25" s="17">
        <f>VLOOKUP(A25,'[3]Sheet1'!$A$520:$S$572,13,FALSE)/100</f>
        <v>0.016977363515312916</v>
      </c>
      <c r="N25" s="16">
        <f>VLOOKUP(A25,'[3]Sheet1'!$A$520:$S$572,14,FALSE)</f>
        <v>52</v>
      </c>
      <c r="O25" s="17">
        <f>VLOOKUP(A25,'[3]Sheet1'!$A$520:$S$572,15,FALSE)/100</f>
        <v>0.014852899171665239</v>
      </c>
      <c r="P25" s="16">
        <f>VLOOKUP(A25,'[3]Sheet1'!$A$520:$S$572,16,FALSE)</f>
        <v>27</v>
      </c>
      <c r="Q25" s="17">
        <f>VLOOKUP(A25,'[3]Sheet1'!$A$520:$S$572,17,FALSE)/100</f>
        <v>0.019081272084805655</v>
      </c>
      <c r="R25" s="16">
        <f>VLOOKUP(A25,'[3]Sheet1'!$A$520:$U$572,20,FALSE)</f>
        <v>2852</v>
      </c>
      <c r="S25" s="17">
        <f>VLOOKUP(A25,'[3]Sheet1'!$A$520:$U$572,21,FALSE)/100</f>
        <v>0.023237055444657193</v>
      </c>
    </row>
    <row r="26" spans="1:19" ht="15">
      <c r="A26" s="12" t="s">
        <v>136</v>
      </c>
      <c r="B26" s="16">
        <f>VLOOKUP(A26,'[3]Sheet1'!$A$520:$S$572,2,FALSE)</f>
        <v>793</v>
      </c>
      <c r="C26" s="17">
        <f>VLOOKUP(A26,'[3]Sheet1'!$A$520:$S$572,3,FALSE)/100</f>
        <v>0.01466291927073703</v>
      </c>
      <c r="D26" s="16">
        <f>VLOOKUP(A26,'[3]Sheet1'!$A$520:$S$572,4,FALSE)</f>
        <v>240</v>
      </c>
      <c r="E26" s="17">
        <f>VLOOKUP(A26,'[3]Sheet1'!$A$520:$S$572,5,FALSE)/100</f>
        <v>0.01715879030528348</v>
      </c>
      <c r="F26" s="16">
        <f>VLOOKUP(A26,'[3]Sheet1'!$A$520:$S$572,6,FALSE)</f>
        <v>225</v>
      </c>
      <c r="G26" s="17">
        <f>VLOOKUP(A26,'[3]Sheet1'!$A$520:$S$572,7,FALSE)/100</f>
        <v>0.016483516483516484</v>
      </c>
      <c r="H26" s="16">
        <f>VLOOKUP(A26,'[3]Sheet1'!$A$520:$S$572,8,FALSE)</f>
        <v>196</v>
      </c>
      <c r="I26" s="17">
        <f>VLOOKUP(A26,'[3]Sheet1'!$A$520:$S$572,9,FALSE)/100</f>
        <v>0.013502342243042158</v>
      </c>
      <c r="J26" s="16">
        <f>VLOOKUP(A26,'[3]Sheet1'!$A$520:$S$572,10,FALSE)</f>
        <v>147</v>
      </c>
      <c r="K26" s="17">
        <f>VLOOKUP(A26,'[3]Sheet1'!$A$520:$S$572,11,FALSE)/100</f>
        <v>0.015366924524357096</v>
      </c>
      <c r="L26" s="16">
        <f>VLOOKUP(A26,'[3]Sheet1'!$A$520:$S$572,12,FALSE)</f>
        <v>172</v>
      </c>
      <c r="M26" s="17">
        <f>VLOOKUP(A26,'[3]Sheet1'!$A$520:$S$572,13,FALSE)/100</f>
        <v>0.014314247669773636</v>
      </c>
      <c r="N26" s="16">
        <f>VLOOKUP(A26,'[3]Sheet1'!$A$520:$S$572,14,FALSE)</f>
        <v>39</v>
      </c>
      <c r="O26" s="17">
        <f>VLOOKUP(A26,'[3]Sheet1'!$A$520:$S$572,15,FALSE)/100</f>
        <v>0.01113967437874893</v>
      </c>
      <c r="P26" s="16">
        <f>VLOOKUP(A26,'[3]Sheet1'!$A$520:$S$572,16,FALSE)</f>
        <v>19</v>
      </c>
      <c r="Q26" s="17">
        <f>VLOOKUP(A26,'[3]Sheet1'!$A$520:$S$572,17,FALSE)/100</f>
        <v>0.013427561837455828</v>
      </c>
      <c r="R26" s="16">
        <f>VLOOKUP(A26,'[3]Sheet1'!$A$520:$U$572,20,FALSE)</f>
        <v>1831</v>
      </c>
      <c r="S26" s="17">
        <f>VLOOKUP(A26,'[3]Sheet1'!$A$520:$U$572,21,FALSE)/100</f>
        <v>0.014918319957632297</v>
      </c>
    </row>
    <row r="27" spans="1:19" ht="15">
      <c r="A27" s="12" t="s">
        <v>137</v>
      </c>
      <c r="B27" s="16">
        <f>VLOOKUP(A27,'[3]Sheet1'!$A$520:$S$572,2,FALSE)</f>
        <v>368</v>
      </c>
      <c r="C27" s="17">
        <f>VLOOKUP(A27,'[3]Sheet1'!$A$520:$S$572,3,FALSE)/100</f>
        <v>0.006804482082763211</v>
      </c>
      <c r="D27" s="16">
        <f>VLOOKUP(A27,'[3]Sheet1'!$A$520:$S$572,4,FALSE)</f>
        <v>90</v>
      </c>
      <c r="E27" s="17">
        <f>VLOOKUP(A27,'[3]Sheet1'!$A$520:$S$572,5,FALSE)/100</f>
        <v>0.006434546364481304</v>
      </c>
      <c r="F27" s="16">
        <f>VLOOKUP(A27,'[3]Sheet1'!$A$520:$S$572,6,FALSE)</f>
        <v>96</v>
      </c>
      <c r="G27" s="17">
        <f>VLOOKUP(A27,'[3]Sheet1'!$A$520:$S$572,7,FALSE)/100</f>
        <v>0.007032967032967032</v>
      </c>
      <c r="H27" s="16">
        <f>VLOOKUP(A27,'[3]Sheet1'!$A$520:$S$572,8,FALSE)</f>
        <v>87</v>
      </c>
      <c r="I27" s="17">
        <f>VLOOKUP(A27,'[3]Sheet1'!$A$520:$S$572,9,FALSE)/100</f>
        <v>0.00599338660788096</v>
      </c>
      <c r="J27" s="16">
        <f>VLOOKUP(A27,'[3]Sheet1'!$A$520:$S$572,10,FALSE)</f>
        <v>55</v>
      </c>
      <c r="K27" s="17">
        <f>VLOOKUP(A27,'[3]Sheet1'!$A$520:$S$572,11,FALSE)/100</f>
        <v>0.005749529583943132</v>
      </c>
      <c r="L27" s="16">
        <f>VLOOKUP(A27,'[3]Sheet1'!$A$520:$S$572,12,FALSE)</f>
        <v>74</v>
      </c>
      <c r="M27" s="17">
        <f>VLOOKUP(A27,'[3]Sheet1'!$A$520:$S$572,13,FALSE)/100</f>
        <v>0.006158455392809587</v>
      </c>
      <c r="N27" s="16">
        <f>VLOOKUP(A27,'[3]Sheet1'!$A$520:$S$572,14,FALSE)</f>
        <v>18</v>
      </c>
      <c r="O27" s="17">
        <f>VLOOKUP(A27,'[3]Sheet1'!$A$520:$S$572,15,FALSE)/100</f>
        <v>0.005141388174807198</v>
      </c>
      <c r="P27" s="16">
        <f>VLOOKUP(A27,'[3]Sheet1'!$A$520:$S$572,16,FALSE)</f>
        <v>4</v>
      </c>
      <c r="Q27" s="17">
        <f>VLOOKUP(A27,'[3]Sheet1'!$A$520:$S$572,17,FALSE)/100</f>
        <v>0.002826855123674912</v>
      </c>
      <c r="R27" s="16">
        <f>VLOOKUP(A27,'[3]Sheet1'!$A$520:$U$572,20,FALSE)</f>
        <v>792</v>
      </c>
      <c r="S27" s="17">
        <f>VLOOKUP(A27,'[3]Sheet1'!$A$520:$U$572,21,FALSE)/100</f>
        <v>0.006452927037927242</v>
      </c>
    </row>
    <row r="28" spans="1:19" ht="15">
      <c r="A28" s="12" t="s">
        <v>138</v>
      </c>
      <c r="B28" s="16">
        <f>VLOOKUP(A28,'[3]Sheet1'!$A$520:$S$572,2,FALSE)</f>
        <v>1413</v>
      </c>
      <c r="C28" s="17">
        <f>VLOOKUP(A28,'[3]Sheet1'!$A$520:$S$572,3,FALSE)/100</f>
        <v>0.026126992344957654</v>
      </c>
      <c r="D28" s="16">
        <f>VLOOKUP(A28,'[3]Sheet1'!$A$520:$S$572,4,FALSE)</f>
        <v>344</v>
      </c>
      <c r="E28" s="17">
        <f>VLOOKUP(A28,'[3]Sheet1'!$A$520:$S$572,5,FALSE)/100</f>
        <v>0.02459426610423965</v>
      </c>
      <c r="F28" s="16">
        <f>VLOOKUP(A28,'[3]Sheet1'!$A$520:$S$572,6,FALSE)</f>
        <v>351</v>
      </c>
      <c r="G28" s="17">
        <f>VLOOKUP(A28,'[3]Sheet1'!$A$520:$S$572,7,FALSE)/100</f>
        <v>0.02571428571428571</v>
      </c>
      <c r="H28" s="16">
        <f>VLOOKUP(A28,'[3]Sheet1'!$A$520:$S$572,8,FALSE)</f>
        <v>446</v>
      </c>
      <c r="I28" s="17">
        <f>VLOOKUP(A28,'[3]Sheet1'!$A$520:$S$572,9,FALSE)/100</f>
        <v>0.030724717553044914</v>
      </c>
      <c r="J28" s="16">
        <f>VLOOKUP(A28,'[3]Sheet1'!$A$520:$S$572,10,FALSE)</f>
        <v>275</v>
      </c>
      <c r="K28" s="17">
        <f>VLOOKUP(A28,'[3]Sheet1'!$A$520:$S$572,11,FALSE)/100</f>
        <v>0.02874764791971566</v>
      </c>
      <c r="L28" s="16">
        <f>VLOOKUP(A28,'[3]Sheet1'!$A$520:$S$572,12,FALSE)</f>
        <v>374</v>
      </c>
      <c r="M28" s="17">
        <f>VLOOKUP(A28,'[3]Sheet1'!$A$520:$S$572,13,FALSE)/100</f>
        <v>0.03112516644474034</v>
      </c>
      <c r="N28" s="16">
        <f>VLOOKUP(A28,'[3]Sheet1'!$A$520:$S$572,14,FALSE)</f>
        <v>113</v>
      </c>
      <c r="O28" s="17">
        <f>VLOOKUP(A28,'[3]Sheet1'!$A$520:$S$572,15,FALSE)/100</f>
        <v>0.03227649243073408</v>
      </c>
      <c r="P28" s="16">
        <f>VLOOKUP(A28,'[3]Sheet1'!$A$520:$S$572,16,FALSE)</f>
        <v>41</v>
      </c>
      <c r="Q28" s="17">
        <f>VLOOKUP(A28,'[3]Sheet1'!$A$520:$S$572,17,FALSE)/100</f>
        <v>0.028975265017667843</v>
      </c>
      <c r="R28" s="16">
        <f>VLOOKUP(A28,'[3]Sheet1'!$A$520:$U$572,20,FALSE)</f>
        <v>3357</v>
      </c>
      <c r="S28" s="17">
        <f>VLOOKUP(A28,'[3]Sheet1'!$A$520:$U$572,21,FALSE)/100</f>
        <v>0.027351611194850693</v>
      </c>
    </row>
    <row r="29" spans="1:19" ht="15">
      <c r="A29" s="12" t="s">
        <v>139</v>
      </c>
      <c r="B29" s="16">
        <f>VLOOKUP(A29,'[3]Sheet1'!$A$520:$S$572,2,FALSE)</f>
        <v>323</v>
      </c>
      <c r="C29" s="17">
        <f>VLOOKUP(A29,'[3]Sheet1'!$A$520:$S$572,3,FALSE)/100</f>
        <v>0.005972412262860102</v>
      </c>
      <c r="D29" s="16">
        <f>VLOOKUP(A29,'[3]Sheet1'!$A$520:$S$572,4,FALSE)</f>
        <v>103</v>
      </c>
      <c r="E29" s="17">
        <f>VLOOKUP(A29,'[3]Sheet1'!$A$520:$S$572,5,FALSE)/100</f>
        <v>0.007363980839350827</v>
      </c>
      <c r="F29" s="16">
        <f>VLOOKUP(A29,'[3]Sheet1'!$A$520:$S$572,6,FALSE)</f>
        <v>103</v>
      </c>
      <c r="G29" s="17">
        <f>VLOOKUP(A29,'[3]Sheet1'!$A$520:$S$572,7,FALSE)/100</f>
        <v>0.007545787545787548</v>
      </c>
      <c r="H29" s="16">
        <f>VLOOKUP(A29,'[3]Sheet1'!$A$520:$S$572,8,FALSE)</f>
        <v>100</v>
      </c>
      <c r="I29" s="17">
        <f>VLOOKUP(A29,'[3]Sheet1'!$A$520:$S$572,9,FALSE)/100</f>
        <v>0.006888950124001102</v>
      </c>
      <c r="J29" s="16">
        <f>VLOOKUP(A29,'[3]Sheet1'!$A$520:$S$572,10,FALSE)</f>
        <v>78</v>
      </c>
      <c r="K29" s="17">
        <f>VLOOKUP(A29,'[3]Sheet1'!$A$520:$S$572,11,FALSE)/100</f>
        <v>0.008153878319046624</v>
      </c>
      <c r="L29" s="16">
        <f>VLOOKUP(A29,'[3]Sheet1'!$A$520:$S$572,12,FALSE)</f>
        <v>92</v>
      </c>
      <c r="M29" s="17">
        <f>VLOOKUP(A29,'[3]Sheet1'!$A$520:$S$572,13,FALSE)/100</f>
        <v>0.007656458055925432</v>
      </c>
      <c r="N29" s="16">
        <f>VLOOKUP(A29,'[3]Sheet1'!$A$520:$S$572,14,FALSE)</f>
        <v>33</v>
      </c>
      <c r="O29" s="17">
        <f>VLOOKUP(A29,'[3]Sheet1'!$A$520:$S$572,15,FALSE)/100</f>
        <v>0.009425878320479864</v>
      </c>
      <c r="P29" s="16">
        <f>VLOOKUP(A29,'[3]Sheet1'!$A$520:$S$572,16,FALSE)</f>
        <v>13</v>
      </c>
      <c r="Q29" s="17">
        <f>VLOOKUP(A29,'[3]Sheet1'!$A$520:$S$572,17,FALSE)/100</f>
        <v>0.009187279151943463</v>
      </c>
      <c r="R29" s="16">
        <f>VLOOKUP(A29,'[3]Sheet1'!$A$520:$U$572,20,FALSE)</f>
        <v>845</v>
      </c>
      <c r="S29" s="17">
        <f>VLOOKUP(A29,'[3]Sheet1'!$A$520:$U$572,21,FALSE)/100</f>
        <v>0.006884751700818838</v>
      </c>
    </row>
    <row r="30" spans="1:19" ht="15">
      <c r="A30" s="12" t="s">
        <v>140</v>
      </c>
      <c r="B30" s="16">
        <f>VLOOKUP(A30,'[3]Sheet1'!$A$520:$S$572,2,FALSE)</f>
        <v>1508</v>
      </c>
      <c r="C30" s="17">
        <f>VLOOKUP(A30,'[3]Sheet1'!$A$520:$S$572,3,FALSE)/100</f>
        <v>0.02788358418697533</v>
      </c>
      <c r="D30" s="16">
        <f>VLOOKUP(A30,'[3]Sheet1'!$A$520:$S$572,4,FALSE)</f>
        <v>392</v>
      </c>
      <c r="E30" s="17">
        <f>VLOOKUP(A30,'[3]Sheet1'!$A$520:$S$572,5,FALSE)/100</f>
        <v>0.02802602416529635</v>
      </c>
      <c r="F30" s="16">
        <f>VLOOKUP(A30,'[3]Sheet1'!$A$520:$S$572,6,FALSE)</f>
        <v>427</v>
      </c>
      <c r="G30" s="17">
        <f>VLOOKUP(A30,'[3]Sheet1'!$A$520:$S$572,7,FALSE)/100</f>
        <v>0.03128205128205128</v>
      </c>
      <c r="H30" s="16">
        <f>VLOOKUP(A30,'[3]Sheet1'!$A$520:$S$572,8,FALSE)</f>
        <v>475</v>
      </c>
      <c r="I30" s="17">
        <f>VLOOKUP(A30,'[3]Sheet1'!$A$520:$S$572,9,FALSE)/100</f>
        <v>0.032722513089005235</v>
      </c>
      <c r="J30" s="16">
        <f>VLOOKUP(A30,'[3]Sheet1'!$A$520:$S$572,10,FALSE)</f>
        <v>340</v>
      </c>
      <c r="K30" s="17">
        <f>VLOOKUP(A30,'[3]Sheet1'!$A$520:$S$572,11,FALSE)/100</f>
        <v>0.03554254651892117</v>
      </c>
      <c r="L30" s="16">
        <f>VLOOKUP(A30,'[3]Sheet1'!$A$520:$S$572,12,FALSE)</f>
        <v>452</v>
      </c>
      <c r="M30" s="17">
        <f>VLOOKUP(A30,'[3]Sheet1'!$A$520:$S$572,13,FALSE)/100</f>
        <v>0.03761651131824234</v>
      </c>
      <c r="N30" s="16">
        <f>VLOOKUP(A30,'[3]Sheet1'!$A$520:$S$572,14,FALSE)</f>
        <v>169</v>
      </c>
      <c r="O30" s="17">
        <f>VLOOKUP(A30,'[3]Sheet1'!$A$520:$S$572,15,FALSE)/100</f>
        <v>0.048271922307912024</v>
      </c>
      <c r="P30" s="16">
        <f>VLOOKUP(A30,'[3]Sheet1'!$A$520:$S$572,16,FALSE)</f>
        <v>82</v>
      </c>
      <c r="Q30" s="17">
        <f>VLOOKUP(A30,'[3]Sheet1'!$A$520:$S$572,17,FALSE)/100</f>
        <v>0.057950530035335686</v>
      </c>
      <c r="R30" s="16">
        <f>VLOOKUP(A30,'[3]Sheet1'!$A$520:$U$572,20,FALSE)</f>
        <v>3846</v>
      </c>
      <c r="S30" s="17">
        <f>VLOOKUP(A30,'[3]Sheet1'!$A$520:$U$572,21,FALSE)/100</f>
        <v>0.03133580478266184</v>
      </c>
    </row>
    <row r="31" spans="1:19" ht="15">
      <c r="A31" s="12" t="s">
        <v>141</v>
      </c>
      <c r="B31" s="16">
        <f>VLOOKUP(A31,'[3]Sheet1'!$A$520:$S$572,2,FALSE)</f>
        <v>764</v>
      </c>
      <c r="C31" s="17">
        <f>VLOOKUP(A31,'[3]Sheet1'!$A$520:$S$572,3,FALSE)/100</f>
        <v>0.01412669649791058</v>
      </c>
      <c r="D31" s="16">
        <f>VLOOKUP(A31,'[3]Sheet1'!$A$520:$S$572,4,FALSE)</f>
        <v>170</v>
      </c>
      <c r="E31" s="17">
        <f>VLOOKUP(A31,'[3]Sheet1'!$A$520:$S$572,5,FALSE)/100</f>
        <v>0.012154143132909129</v>
      </c>
      <c r="F31" s="16">
        <f>VLOOKUP(A31,'[3]Sheet1'!$A$520:$S$572,6,FALSE)</f>
        <v>213</v>
      </c>
      <c r="G31" s="17">
        <f>VLOOKUP(A31,'[3]Sheet1'!$A$520:$S$572,7,FALSE)/100</f>
        <v>0.015604395604395607</v>
      </c>
      <c r="H31" s="16">
        <f>VLOOKUP(A31,'[3]Sheet1'!$A$520:$S$572,8,FALSE)</f>
        <v>234</v>
      </c>
      <c r="I31" s="17">
        <f>VLOOKUP(A31,'[3]Sheet1'!$A$520:$S$572,9,FALSE)/100</f>
        <v>0.016120143290162578</v>
      </c>
      <c r="J31" s="16">
        <f>VLOOKUP(A31,'[3]Sheet1'!$A$520:$S$572,10,FALSE)</f>
        <v>147</v>
      </c>
      <c r="K31" s="17">
        <f>VLOOKUP(A31,'[3]Sheet1'!$A$520:$S$572,11,FALSE)/100</f>
        <v>0.015366924524357096</v>
      </c>
      <c r="L31" s="16">
        <f>VLOOKUP(A31,'[3]Sheet1'!$A$520:$S$572,12,FALSE)</f>
        <v>199</v>
      </c>
      <c r="M31" s="17">
        <f>VLOOKUP(A31,'[3]Sheet1'!$A$520:$S$572,13,FALSE)/100</f>
        <v>0.016561251664447402</v>
      </c>
      <c r="N31" s="16">
        <f>VLOOKUP(A31,'[3]Sheet1'!$A$520:$S$572,14,FALSE)</f>
        <v>68</v>
      </c>
      <c r="O31" s="17">
        <f>VLOOKUP(A31,'[3]Sheet1'!$A$520:$S$572,15,FALSE)/100</f>
        <v>0.01942302199371608</v>
      </c>
      <c r="P31" s="16">
        <f>VLOOKUP(A31,'[3]Sheet1'!$A$520:$S$572,16,FALSE)</f>
        <v>28</v>
      </c>
      <c r="Q31" s="17">
        <f>VLOOKUP(A31,'[3]Sheet1'!$A$520:$S$572,17,FALSE)/100</f>
        <v>0.019787985865724382</v>
      </c>
      <c r="R31" s="16">
        <f>VLOOKUP(A31,'[3]Sheet1'!$A$520:$U$572,20,FALSE)</f>
        <v>1823</v>
      </c>
      <c r="S31" s="17">
        <f>VLOOKUP(A31,'[3]Sheet1'!$A$520:$U$572,21,FALSE)/100</f>
        <v>0.014853138876441114</v>
      </c>
    </row>
    <row r="32" spans="1:19" ht="15">
      <c r="A32" s="12" t="s">
        <v>142</v>
      </c>
      <c r="B32" s="16">
        <f>VLOOKUP(A32,'[3]Sheet1'!$A$520:$S$572,2,FALSE)</f>
        <v>449</v>
      </c>
      <c r="C32" s="17">
        <f>VLOOKUP(A32,'[3]Sheet1'!$A$520:$S$572,3,FALSE)/100</f>
        <v>0.008302207758588809</v>
      </c>
      <c r="D32" s="16">
        <f>VLOOKUP(A32,'[3]Sheet1'!$A$520:$S$572,4,FALSE)</f>
        <v>144</v>
      </c>
      <c r="E32" s="17">
        <f>VLOOKUP(A32,'[3]Sheet1'!$A$520:$S$572,5,FALSE)/100</f>
        <v>0.010295274183170087</v>
      </c>
      <c r="F32" s="16">
        <f>VLOOKUP(A32,'[3]Sheet1'!$A$520:$S$572,6,FALSE)</f>
        <v>186</v>
      </c>
      <c r="G32" s="17">
        <f>VLOOKUP(A32,'[3]Sheet1'!$A$520:$S$572,7,FALSE)/100</f>
        <v>0.013626373626373627</v>
      </c>
      <c r="H32" s="16">
        <f>VLOOKUP(A32,'[3]Sheet1'!$A$520:$S$572,8,FALSE)</f>
        <v>220</v>
      </c>
      <c r="I32" s="17">
        <f>VLOOKUP(A32,'[3]Sheet1'!$A$520:$S$572,9,FALSE)/100</f>
        <v>0.015155690272802424</v>
      </c>
      <c r="J32" s="16">
        <f>VLOOKUP(A32,'[3]Sheet1'!$A$520:$S$572,10,FALSE)</f>
        <v>125</v>
      </c>
      <c r="K32" s="17">
        <f>VLOOKUP(A32,'[3]Sheet1'!$A$520:$S$572,11,FALSE)/100</f>
        <v>0.013067112690779845</v>
      </c>
      <c r="L32" s="16">
        <f>VLOOKUP(A32,'[3]Sheet1'!$A$520:$S$572,12,FALSE)</f>
        <v>142</v>
      </c>
      <c r="M32" s="17">
        <f>VLOOKUP(A32,'[3]Sheet1'!$A$520:$S$572,13,FALSE)/100</f>
        <v>0.01181757656458056</v>
      </c>
      <c r="N32" s="16">
        <f>VLOOKUP(A32,'[3]Sheet1'!$A$520:$S$572,14,FALSE)</f>
        <v>27</v>
      </c>
      <c r="O32" s="17">
        <f>VLOOKUP(A32,'[3]Sheet1'!$A$520:$S$572,15,FALSE)/100</f>
        <v>0.007712082262210797</v>
      </c>
      <c r="P32" s="16">
        <f>VLOOKUP(A32,'[3]Sheet1'!$A$520:$S$572,16,FALSE)</f>
        <v>10</v>
      </c>
      <c r="Q32" s="17">
        <f>VLOOKUP(A32,'[3]Sheet1'!$A$520:$S$572,17,FALSE)/100</f>
        <v>0.007067137809187279</v>
      </c>
      <c r="R32" s="16">
        <f>VLOOKUP(A32,'[3]Sheet1'!$A$520:$U$572,20,FALSE)</f>
        <v>1303</v>
      </c>
      <c r="S32" s="17">
        <f>VLOOKUP(A32,'[3]Sheet1'!$A$520:$U$572,21,FALSE)/100</f>
        <v>0.010616368599014136</v>
      </c>
    </row>
    <row r="33" spans="1:19" ht="15">
      <c r="A33" s="12" t="s">
        <v>143</v>
      </c>
      <c r="B33" s="16">
        <f>VLOOKUP(A33,'[3]Sheet1'!$A$520:$S$572,2,FALSE)</f>
        <v>713</v>
      </c>
      <c r="C33" s="17">
        <f>VLOOKUP(A33,'[3]Sheet1'!$A$520:$S$572,3,FALSE)/100</f>
        <v>0.013183684035353723</v>
      </c>
      <c r="D33" s="16">
        <f>VLOOKUP(A33,'[3]Sheet1'!$A$520:$S$572,4,FALSE)</f>
        <v>149</v>
      </c>
      <c r="E33" s="17">
        <f>VLOOKUP(A33,'[3]Sheet1'!$A$520:$S$572,5,FALSE)/100</f>
        <v>0.010652748981196825</v>
      </c>
      <c r="F33" s="16">
        <f>VLOOKUP(A33,'[3]Sheet1'!$A$520:$S$572,6,FALSE)</f>
        <v>138</v>
      </c>
      <c r="G33" s="17">
        <f>VLOOKUP(A33,'[3]Sheet1'!$A$520:$S$572,7,FALSE)/100</f>
        <v>0.010109890109890112</v>
      </c>
      <c r="H33" s="16">
        <f>VLOOKUP(A33,'[3]Sheet1'!$A$520:$S$572,8,FALSE)</f>
        <v>189</v>
      </c>
      <c r="I33" s="17">
        <f>VLOOKUP(A33,'[3]Sheet1'!$A$520:$S$572,9,FALSE)/100</f>
        <v>0.01302011573436208</v>
      </c>
      <c r="J33" s="16">
        <f>VLOOKUP(A33,'[3]Sheet1'!$A$520:$S$572,10,FALSE)</f>
        <v>117</v>
      </c>
      <c r="K33" s="17">
        <f>VLOOKUP(A33,'[3]Sheet1'!$A$520:$S$572,11,FALSE)/100</f>
        <v>0.012230817478569935</v>
      </c>
      <c r="L33" s="16">
        <f>VLOOKUP(A33,'[3]Sheet1'!$A$520:$S$572,12,FALSE)</f>
        <v>170</v>
      </c>
      <c r="M33" s="17">
        <f>VLOOKUP(A33,'[3]Sheet1'!$A$520:$S$572,13,FALSE)/100</f>
        <v>0.014147802929427432</v>
      </c>
      <c r="N33" s="16">
        <f>VLOOKUP(A33,'[3]Sheet1'!$A$520:$S$572,14,FALSE)</f>
        <v>63</v>
      </c>
      <c r="O33" s="17">
        <f>VLOOKUP(A33,'[3]Sheet1'!$A$520:$S$572,15,FALSE)/100</f>
        <v>0.017994858611825194</v>
      </c>
      <c r="P33" s="16">
        <f>VLOOKUP(A33,'[3]Sheet1'!$A$520:$S$572,16,FALSE)</f>
        <v>24</v>
      </c>
      <c r="Q33" s="17">
        <f>VLOOKUP(A33,'[3]Sheet1'!$A$520:$S$572,17,FALSE)/100</f>
        <v>0.01696113074204947</v>
      </c>
      <c r="R33" s="16">
        <f>VLOOKUP(A33,'[3]Sheet1'!$A$520:$U$572,20,FALSE)</f>
        <v>1563</v>
      </c>
      <c r="S33" s="17">
        <f>VLOOKUP(A33,'[3]Sheet1'!$A$520:$U$572,21,FALSE)/100</f>
        <v>0.012734753737727623</v>
      </c>
    </row>
    <row r="34" spans="1:19" ht="15">
      <c r="A34" s="12" t="s">
        <v>144</v>
      </c>
      <c r="B34" s="16">
        <f>VLOOKUP(A34,'[3]Sheet1'!$A$520:$S$572,2,FALSE)</f>
        <v>322</v>
      </c>
      <c r="C34" s="17">
        <f>VLOOKUP(A34,'[3]Sheet1'!$A$520:$S$572,3,FALSE)/100</f>
        <v>0.00595392182241781</v>
      </c>
      <c r="D34" s="16">
        <f>VLOOKUP(A34,'[3]Sheet1'!$A$520:$S$572,4,FALSE)</f>
        <v>95</v>
      </c>
      <c r="E34" s="17">
        <f>VLOOKUP(A34,'[3]Sheet1'!$A$520:$S$572,5,FALSE)/100</f>
        <v>0.006792021162508043</v>
      </c>
      <c r="F34" s="16">
        <f>VLOOKUP(A34,'[3]Sheet1'!$A$520:$S$572,6,FALSE)</f>
        <v>111</v>
      </c>
      <c r="G34" s="17">
        <f>VLOOKUP(A34,'[3]Sheet1'!$A$520:$S$572,7,FALSE)/100</f>
        <v>0.008131868131868131</v>
      </c>
      <c r="H34" s="16">
        <f>VLOOKUP(A34,'[3]Sheet1'!$A$520:$S$572,8,FALSE)</f>
        <v>117</v>
      </c>
      <c r="I34" s="17">
        <f>VLOOKUP(A34,'[3]Sheet1'!$A$520:$S$572,9,FALSE)/100</f>
        <v>0.008060071645081289</v>
      </c>
      <c r="J34" s="16">
        <f>VLOOKUP(A34,'[3]Sheet1'!$A$520:$S$572,10,FALSE)</f>
        <v>69</v>
      </c>
      <c r="K34" s="17">
        <f>VLOOKUP(A34,'[3]Sheet1'!$A$520:$S$572,11,FALSE)/100</f>
        <v>0.007213046205310474</v>
      </c>
      <c r="L34" s="16">
        <f>VLOOKUP(A34,'[3]Sheet1'!$A$520:$S$572,12,FALSE)</f>
        <v>116</v>
      </c>
      <c r="M34" s="17">
        <f>VLOOKUP(A34,'[3]Sheet1'!$A$520:$S$572,13,FALSE)/100</f>
        <v>0.009653794940079891</v>
      </c>
      <c r="N34" s="16">
        <f>VLOOKUP(A34,'[3]Sheet1'!$A$520:$S$572,14,FALSE)</f>
        <v>39</v>
      </c>
      <c r="O34" s="17">
        <f>VLOOKUP(A34,'[3]Sheet1'!$A$520:$S$572,15,FALSE)/100</f>
        <v>0.01113967437874893</v>
      </c>
      <c r="P34" s="16">
        <f>VLOOKUP(A34,'[3]Sheet1'!$A$520:$S$572,16,FALSE)</f>
        <v>15</v>
      </c>
      <c r="Q34" s="17">
        <f>VLOOKUP(A34,'[3]Sheet1'!$A$520:$S$572,17,FALSE)/100</f>
        <v>0.010600706713780918</v>
      </c>
      <c r="R34" s="16">
        <f>VLOOKUP(A34,'[3]Sheet1'!$A$520:$U$572,20,FALSE)</f>
        <v>884</v>
      </c>
      <c r="S34" s="17">
        <f>VLOOKUP(A34,'[3]Sheet1'!$A$520:$U$572,21,FALSE)/100</f>
        <v>0.007202509471625861</v>
      </c>
    </row>
    <row r="35" spans="1:19" ht="15">
      <c r="A35" s="12" t="s">
        <v>145</v>
      </c>
      <c r="B35" s="16">
        <f>VLOOKUP(A35,'[3]Sheet1'!$A$520:$S$572,2,FALSE)</f>
        <v>843</v>
      </c>
      <c r="C35" s="17">
        <f>VLOOKUP(A35,'[3]Sheet1'!$A$520:$S$572,3,FALSE)/100</f>
        <v>0.015587441292851596</v>
      </c>
      <c r="D35" s="16">
        <f>VLOOKUP(A35,'[3]Sheet1'!$A$520:$S$572,4,FALSE)</f>
        <v>224</v>
      </c>
      <c r="E35" s="17">
        <f>VLOOKUP(A35,'[3]Sheet1'!$A$520:$S$572,5,FALSE)/100</f>
        <v>0.016014870951597912</v>
      </c>
      <c r="F35" s="16">
        <f>VLOOKUP(A35,'[3]Sheet1'!$A$520:$S$572,6,FALSE)</f>
        <v>281</v>
      </c>
      <c r="G35" s="17">
        <f>VLOOKUP(A35,'[3]Sheet1'!$A$520:$S$572,7,FALSE)/100</f>
        <v>0.02058608058608059</v>
      </c>
      <c r="H35" s="16">
        <f>VLOOKUP(A35,'[3]Sheet1'!$A$520:$S$572,8,FALSE)</f>
        <v>321</v>
      </c>
      <c r="I35" s="17">
        <f>VLOOKUP(A35,'[3]Sheet1'!$A$520:$S$572,9,FALSE)/100</f>
        <v>0.02211352989804354</v>
      </c>
      <c r="J35" s="16">
        <f>VLOOKUP(A35,'[3]Sheet1'!$A$520:$S$572,10,FALSE)</f>
        <v>220</v>
      </c>
      <c r="K35" s="17">
        <f>VLOOKUP(A35,'[3]Sheet1'!$A$520:$S$572,11,FALSE)/100</f>
        <v>0.02299811833577253</v>
      </c>
      <c r="L35" s="16">
        <f>VLOOKUP(A35,'[3]Sheet1'!$A$520:$S$572,12,FALSE)</f>
        <v>257</v>
      </c>
      <c r="M35" s="17">
        <f>VLOOKUP(A35,'[3]Sheet1'!$A$520:$S$572,13,FALSE)/100</f>
        <v>0.021388149134487347</v>
      </c>
      <c r="N35" s="16">
        <f>VLOOKUP(A35,'[3]Sheet1'!$A$520:$S$572,14,FALSE)</f>
        <v>66</v>
      </c>
      <c r="O35" s="17">
        <f>VLOOKUP(A35,'[3]Sheet1'!$A$520:$S$572,15,FALSE)/100</f>
        <v>0.018851756640959727</v>
      </c>
      <c r="P35" s="16">
        <f>VLOOKUP(A35,'[3]Sheet1'!$A$520:$S$572,16,FALSE)</f>
        <v>25</v>
      </c>
      <c r="Q35" s="17">
        <f>VLOOKUP(A35,'[3]Sheet1'!$A$520:$S$572,17,FALSE)/100</f>
        <v>0.0176678445229682</v>
      </c>
      <c r="R35" s="16">
        <f>VLOOKUP(A35,'[3]Sheet1'!$A$520:$U$572,20,FALSE)</f>
        <v>2237</v>
      </c>
      <c r="S35" s="17">
        <f>VLOOKUP(A35,'[3]Sheet1'!$A$520:$U$572,21,FALSE)/100</f>
        <v>0.018226259828084897</v>
      </c>
    </row>
    <row r="36" spans="1:19" ht="15">
      <c r="A36" s="12" t="s">
        <v>146</v>
      </c>
      <c r="B36" s="16">
        <f>VLOOKUP(A36,'[3]Sheet1'!$A$520:$S$572,2,FALSE)</f>
        <v>420</v>
      </c>
      <c r="C36" s="17">
        <f>VLOOKUP(A36,'[3]Sheet1'!$A$520:$S$572,3,FALSE)/100</f>
        <v>0.007765984985762361</v>
      </c>
      <c r="D36" s="16">
        <f>VLOOKUP(A36,'[3]Sheet1'!$A$520:$S$572,4,FALSE)</f>
        <v>94</v>
      </c>
      <c r="E36" s="17">
        <f>VLOOKUP(A36,'[3]Sheet1'!$A$520:$S$572,5,FALSE)/100</f>
        <v>0.006720526202902696</v>
      </c>
      <c r="F36" s="16">
        <f>VLOOKUP(A36,'[3]Sheet1'!$A$520:$S$572,6,FALSE)</f>
        <v>94</v>
      </c>
      <c r="G36" s="17">
        <f>VLOOKUP(A36,'[3]Sheet1'!$A$520:$S$572,7,FALSE)/100</f>
        <v>0.0068864468864468864</v>
      </c>
      <c r="H36" s="16">
        <f>VLOOKUP(A36,'[3]Sheet1'!$A$520:$S$572,8,FALSE)</f>
        <v>150</v>
      </c>
      <c r="I36" s="17">
        <f>VLOOKUP(A36,'[3]Sheet1'!$A$520:$S$572,9,FALSE)/100</f>
        <v>0.010333425186001655</v>
      </c>
      <c r="J36" s="16">
        <f>VLOOKUP(A36,'[3]Sheet1'!$A$520:$S$572,10,FALSE)</f>
        <v>88</v>
      </c>
      <c r="K36" s="17">
        <f>VLOOKUP(A36,'[3]Sheet1'!$A$520:$S$572,11,FALSE)/100</f>
        <v>0.009199247334309013</v>
      </c>
      <c r="L36" s="16">
        <f>VLOOKUP(A36,'[3]Sheet1'!$A$520:$S$572,12,FALSE)</f>
        <v>108</v>
      </c>
      <c r="M36" s="17">
        <f>VLOOKUP(A36,'[3]Sheet1'!$A$520:$S$572,13,FALSE)/100</f>
        <v>0.008988015978695073</v>
      </c>
      <c r="N36" s="16">
        <f>VLOOKUP(A36,'[3]Sheet1'!$A$520:$S$572,14,FALSE)</f>
        <v>39</v>
      </c>
      <c r="O36" s="17">
        <f>VLOOKUP(A36,'[3]Sheet1'!$A$520:$S$572,15,FALSE)/100</f>
        <v>0.01113967437874893</v>
      </c>
      <c r="P36" s="16">
        <f>VLOOKUP(A36,'[3]Sheet1'!$A$520:$S$572,16,FALSE)</f>
        <v>13</v>
      </c>
      <c r="Q36" s="17">
        <f>VLOOKUP(A36,'[3]Sheet1'!$A$520:$S$572,17,FALSE)/100</f>
        <v>0.009187279151943463</v>
      </c>
      <c r="R36" s="16">
        <f>VLOOKUP(A36,'[3]Sheet1'!$A$520:$U$572,20,FALSE)</f>
        <v>1006</v>
      </c>
      <c r="S36" s="17">
        <f>VLOOKUP(A36,'[3]Sheet1'!$A$520:$U$572,21,FALSE)/100</f>
        <v>0.00819652095979142</v>
      </c>
    </row>
    <row r="37" spans="1:19" ht="15">
      <c r="A37" s="12" t="s">
        <v>147</v>
      </c>
      <c r="B37" s="16">
        <f>VLOOKUP(A37,'[3]Sheet1'!$A$520:$S$572,2,FALSE)</f>
        <v>2819</v>
      </c>
      <c r="C37" s="17">
        <f>VLOOKUP(A37,'[3]Sheet1'!$A$520:$S$572,3,FALSE)/100</f>
        <v>0.052124551606819274</v>
      </c>
      <c r="D37" s="16">
        <f>VLOOKUP(A37,'[3]Sheet1'!$A$520:$S$572,4,FALSE)</f>
        <v>606</v>
      </c>
      <c r="E37" s="17">
        <f>VLOOKUP(A37,'[3]Sheet1'!$A$520:$S$572,5,FALSE)/100</f>
        <v>0.04332594552084077</v>
      </c>
      <c r="F37" s="16">
        <f>VLOOKUP(A37,'[3]Sheet1'!$A$520:$S$572,6,FALSE)</f>
        <v>661</v>
      </c>
      <c r="G37" s="17">
        <f>VLOOKUP(A37,'[3]Sheet1'!$A$520:$S$572,7,FALSE)/100</f>
        <v>0.048424908424908424</v>
      </c>
      <c r="H37" s="16">
        <f>VLOOKUP(A37,'[3]Sheet1'!$A$520:$S$572,8,FALSE)</f>
        <v>796</v>
      </c>
      <c r="I37" s="17">
        <f>VLOOKUP(A37,'[3]Sheet1'!$A$520:$S$572,9,FALSE)/100</f>
        <v>0.054836042987048784</v>
      </c>
      <c r="J37" s="16">
        <f>VLOOKUP(A37,'[3]Sheet1'!$A$520:$S$572,10,FALSE)</f>
        <v>536</v>
      </c>
      <c r="K37" s="17">
        <f>VLOOKUP(A37,'[3]Sheet1'!$A$520:$S$572,11,FALSE)/100</f>
        <v>0.05603177921806397</v>
      </c>
      <c r="L37" s="16">
        <f>VLOOKUP(A37,'[3]Sheet1'!$A$520:$S$572,12,FALSE)</f>
        <v>687</v>
      </c>
      <c r="M37" s="17">
        <f>VLOOKUP(A37,'[3]Sheet1'!$A$520:$S$572,13,FALSE)/100</f>
        <v>0.05717376830892143</v>
      </c>
      <c r="N37" s="16">
        <f>VLOOKUP(A37,'[3]Sheet1'!$A$520:$S$572,14,FALSE)</f>
        <v>249</v>
      </c>
      <c r="O37" s="17">
        <f>VLOOKUP(A37,'[3]Sheet1'!$A$520:$S$572,15,FALSE)/100</f>
        <v>0.07112253641816624</v>
      </c>
      <c r="P37" s="16">
        <f>VLOOKUP(A37,'[3]Sheet1'!$A$520:$S$572,16,FALSE)</f>
        <v>85</v>
      </c>
      <c r="Q37" s="17">
        <f>VLOOKUP(A37,'[3]Sheet1'!$A$520:$S$572,17,FALSE)/100</f>
        <v>0.06007067137809188</v>
      </c>
      <c r="R37" s="16">
        <f>VLOOKUP(A37,'[3]Sheet1'!$A$520:$U$572,20,FALSE)</f>
        <v>6439</v>
      </c>
      <c r="S37" s="17">
        <f>VLOOKUP(A37,'[3]Sheet1'!$A$520:$U$572,21,FALSE)/100</f>
        <v>0.05246262272375443</v>
      </c>
    </row>
    <row r="38" spans="1:19" ht="15">
      <c r="A38" s="12" t="s">
        <v>148</v>
      </c>
      <c r="B38" s="16">
        <f>VLOOKUP(A38,'[3]Sheet1'!$A$520:$S$572,2,FALSE)</f>
        <v>158</v>
      </c>
      <c r="C38" s="17">
        <f>VLOOKUP(A38,'[3]Sheet1'!$A$520:$S$572,3,FALSE)/100</f>
        <v>0.002921489589882031</v>
      </c>
      <c r="D38" s="16">
        <f>VLOOKUP(A38,'[3]Sheet1'!$A$520:$S$572,4,FALSE)</f>
        <v>32</v>
      </c>
      <c r="E38" s="17">
        <f>VLOOKUP(A38,'[3]Sheet1'!$A$520:$S$572,5,FALSE)/100</f>
        <v>0.00228783870737113</v>
      </c>
      <c r="F38" s="16">
        <f>VLOOKUP(A38,'[3]Sheet1'!$A$520:$S$572,6,FALSE)</f>
        <v>62</v>
      </c>
      <c r="G38" s="17">
        <f>VLOOKUP(A38,'[3]Sheet1'!$A$520:$S$572,7,FALSE)/100</f>
        <v>0.004542124542124542</v>
      </c>
      <c r="H38" s="16">
        <f>VLOOKUP(A38,'[3]Sheet1'!$A$520:$S$572,8,FALSE)</f>
        <v>81</v>
      </c>
      <c r="I38" s="17">
        <f>VLOOKUP(A38,'[3]Sheet1'!$A$520:$S$572,9,FALSE)/100</f>
        <v>0.0055800496004408924</v>
      </c>
      <c r="J38" s="16">
        <f>VLOOKUP(A38,'[3]Sheet1'!$A$520:$S$572,10,FALSE)</f>
        <v>51</v>
      </c>
      <c r="K38" s="17">
        <f>VLOOKUP(A38,'[3]Sheet1'!$A$520:$S$572,11,FALSE)/100</f>
        <v>0.005331381977838178</v>
      </c>
      <c r="L38" s="16">
        <f>VLOOKUP(A38,'[3]Sheet1'!$A$520:$S$572,12,FALSE)</f>
        <v>54</v>
      </c>
      <c r="M38" s="17">
        <f>VLOOKUP(A38,'[3]Sheet1'!$A$520:$S$572,13,FALSE)/100</f>
        <v>0.004494007989347537</v>
      </c>
      <c r="N38" s="16">
        <f>VLOOKUP(A38,'[3]Sheet1'!$A$520:$S$572,14,FALSE)</f>
        <v>11</v>
      </c>
      <c r="O38" s="17">
        <f>VLOOKUP(A38,'[3]Sheet1'!$A$520:$S$572,15,FALSE)/100</f>
        <v>0.003141959440159954</v>
      </c>
      <c r="P38" s="16">
        <f>VLOOKUP(A38,'[3]Sheet1'!$A$520:$S$572,16,FALSE)</f>
        <v>8</v>
      </c>
      <c r="Q38" s="17">
        <f>VLOOKUP(A38,'[3]Sheet1'!$A$520:$S$572,17,FALSE)/100</f>
        <v>0.005653710247349824</v>
      </c>
      <c r="R38" s="16">
        <f>VLOOKUP(A38,'[3]Sheet1'!$A$520:$U$572,20,FALSE)</f>
        <v>457</v>
      </c>
      <c r="S38" s="17">
        <f>VLOOKUP(A38,'[3]Sheet1'!$A$520:$U$572,21,FALSE)/100</f>
        <v>0.0037234692630464007</v>
      </c>
    </row>
    <row r="39" spans="1:19" ht="15">
      <c r="A39" s="12" t="s">
        <v>149</v>
      </c>
      <c r="B39" s="16">
        <f>VLOOKUP(A39,'[3]Sheet1'!$A$520:$S$572,2,FALSE)</f>
        <v>741</v>
      </c>
      <c r="C39" s="17">
        <f>VLOOKUP(A39,'[3]Sheet1'!$A$520:$S$572,3,FALSE)/100</f>
        <v>0.01370141636773788</v>
      </c>
      <c r="D39" s="16">
        <f>VLOOKUP(A39,'[3]Sheet1'!$A$520:$S$572,4,FALSE)</f>
        <v>210</v>
      </c>
      <c r="E39" s="17">
        <f>VLOOKUP(A39,'[3]Sheet1'!$A$520:$S$572,5,FALSE)/100</f>
        <v>0.015013941517123043</v>
      </c>
      <c r="F39" s="16">
        <f>VLOOKUP(A39,'[3]Sheet1'!$A$520:$S$572,6,FALSE)</f>
        <v>224</v>
      </c>
      <c r="G39" s="17">
        <f>VLOOKUP(A39,'[3]Sheet1'!$A$520:$S$572,7,FALSE)/100</f>
        <v>0.01641025641025641</v>
      </c>
      <c r="H39" s="16">
        <f>VLOOKUP(A39,'[3]Sheet1'!$A$520:$S$572,8,FALSE)</f>
        <v>316</v>
      </c>
      <c r="I39" s="17">
        <f>VLOOKUP(A39,'[3]Sheet1'!$A$520:$S$572,9,FALSE)/100</f>
        <v>0.021769082391843483</v>
      </c>
      <c r="J39" s="16">
        <f>VLOOKUP(A39,'[3]Sheet1'!$A$520:$S$572,10,FALSE)</f>
        <v>175</v>
      </c>
      <c r="K39" s="17">
        <f>VLOOKUP(A39,'[3]Sheet1'!$A$520:$S$572,11,FALSE)/100</f>
        <v>0.018293957767091782</v>
      </c>
      <c r="L39" s="16">
        <f>VLOOKUP(A39,'[3]Sheet1'!$A$520:$S$572,12,FALSE)</f>
        <v>243</v>
      </c>
      <c r="M39" s="17">
        <f>VLOOKUP(A39,'[3]Sheet1'!$A$520:$S$572,13,FALSE)/100</f>
        <v>0.020223035952063914</v>
      </c>
      <c r="N39" s="16">
        <f>VLOOKUP(A39,'[3]Sheet1'!$A$520:$S$572,14,FALSE)</f>
        <v>79</v>
      </c>
      <c r="O39" s="17">
        <f>VLOOKUP(A39,'[3]Sheet1'!$A$520:$S$572,15,FALSE)/100</f>
        <v>0.022564981433876037</v>
      </c>
      <c r="P39" s="16">
        <f>VLOOKUP(A39,'[3]Sheet1'!$A$520:$S$572,16,FALSE)</f>
        <v>37</v>
      </c>
      <c r="Q39" s="17">
        <f>VLOOKUP(A39,'[3]Sheet1'!$A$520:$S$572,17,FALSE)/100</f>
        <v>0.026148409893992933</v>
      </c>
      <c r="R39" s="16">
        <f>VLOOKUP(A39,'[3]Sheet1'!$A$520:$U$572,20,FALSE)</f>
        <v>2026</v>
      </c>
      <c r="S39" s="17">
        <f>VLOOKUP(A39,'[3]Sheet1'!$A$520:$U$572,21,FALSE)/100</f>
        <v>0.016507108811667413</v>
      </c>
    </row>
    <row r="40" spans="1:19" ht="15">
      <c r="A40" s="12" t="s">
        <v>150</v>
      </c>
      <c r="B40" s="16">
        <f>VLOOKUP(A40,'[3]Sheet1'!$A$520:$S$572,2,FALSE)</f>
        <v>396</v>
      </c>
      <c r="C40" s="17">
        <f>VLOOKUP(A40,'[3]Sheet1'!$A$520:$S$572,3,FALSE)/100</f>
        <v>0.007322214415147369</v>
      </c>
      <c r="D40" s="16">
        <f>VLOOKUP(A40,'[3]Sheet1'!$A$520:$S$572,4,FALSE)</f>
        <v>99</v>
      </c>
      <c r="E40" s="17">
        <f>VLOOKUP(A40,'[3]Sheet1'!$A$520:$S$572,5,FALSE)/100</f>
        <v>0.007078001000929432</v>
      </c>
      <c r="F40" s="16">
        <f>VLOOKUP(A40,'[3]Sheet1'!$A$520:$S$572,6,FALSE)</f>
        <v>119</v>
      </c>
      <c r="G40" s="17">
        <f>VLOOKUP(A40,'[3]Sheet1'!$A$520:$S$572,7,FALSE)/100</f>
        <v>0.008717948717948718</v>
      </c>
      <c r="H40" s="16">
        <f>VLOOKUP(A40,'[3]Sheet1'!$A$520:$S$572,8,FALSE)</f>
        <v>129</v>
      </c>
      <c r="I40" s="17">
        <f>VLOOKUP(A40,'[3]Sheet1'!$A$520:$S$572,9,FALSE)/100</f>
        <v>0.008886745659961422</v>
      </c>
      <c r="J40" s="16">
        <f>VLOOKUP(A40,'[3]Sheet1'!$A$520:$S$572,10,FALSE)</f>
        <v>78</v>
      </c>
      <c r="K40" s="17">
        <f>VLOOKUP(A40,'[3]Sheet1'!$A$520:$S$572,11,FALSE)/100</f>
        <v>0.008153878319046624</v>
      </c>
      <c r="L40" s="16">
        <f>VLOOKUP(A40,'[3]Sheet1'!$A$520:$S$572,12,FALSE)</f>
        <v>100</v>
      </c>
      <c r="M40" s="17">
        <f>VLOOKUP(A40,'[3]Sheet1'!$A$520:$S$572,13,FALSE)/100</f>
        <v>0.008322237017310254</v>
      </c>
      <c r="N40" s="16">
        <f>VLOOKUP(A40,'[3]Sheet1'!$A$520:$S$572,14,FALSE)</f>
        <v>34</v>
      </c>
      <c r="O40" s="17">
        <f>VLOOKUP(A40,'[3]Sheet1'!$A$520:$S$572,15,FALSE)/100</f>
        <v>0.00971151099685804</v>
      </c>
      <c r="P40" s="16">
        <f>VLOOKUP(A40,'[3]Sheet1'!$A$520:$S$572,16,FALSE)</f>
        <v>12</v>
      </c>
      <c r="Q40" s="17">
        <f>VLOOKUP(A40,'[3]Sheet1'!$A$520:$S$572,17,FALSE)/100</f>
        <v>0.008480565371024734</v>
      </c>
      <c r="R40" s="16">
        <f>VLOOKUP(A40,'[3]Sheet1'!$A$520:$U$572,20,FALSE)</f>
        <v>967</v>
      </c>
      <c r="S40" s="17">
        <f>VLOOKUP(A40,'[3]Sheet1'!$A$520:$U$572,21,FALSE)/100</f>
        <v>0.007878763188984398</v>
      </c>
    </row>
    <row r="41" spans="1:19" ht="15">
      <c r="A41" s="12" t="s">
        <v>151</v>
      </c>
      <c r="B41" s="16">
        <f>VLOOKUP(A41,'[3]Sheet1'!$A$520:$S$572,2,FALSE)</f>
        <v>195</v>
      </c>
      <c r="C41" s="17">
        <f>VLOOKUP(A41,'[3]Sheet1'!$A$520:$S$572,3,FALSE)/100</f>
        <v>0.0036056358862468106</v>
      </c>
      <c r="D41" s="16">
        <f>VLOOKUP(A41,'[3]Sheet1'!$A$520:$S$572,4,FALSE)</f>
        <v>40</v>
      </c>
      <c r="E41" s="17">
        <f>VLOOKUP(A41,'[3]Sheet1'!$A$520:$S$572,5,FALSE)/100</f>
        <v>0.002859798384213913</v>
      </c>
      <c r="F41" s="16">
        <f>VLOOKUP(A41,'[3]Sheet1'!$A$520:$S$572,6,FALSE)</f>
        <v>45</v>
      </c>
      <c r="G41" s="17">
        <f>VLOOKUP(A41,'[3]Sheet1'!$A$520:$S$572,7,FALSE)/100</f>
        <v>0.0032967032967032963</v>
      </c>
      <c r="H41" s="16">
        <f>VLOOKUP(A41,'[3]Sheet1'!$A$520:$S$572,8,FALSE)</f>
        <v>50</v>
      </c>
      <c r="I41" s="17">
        <f>VLOOKUP(A41,'[3]Sheet1'!$A$520:$S$572,9,FALSE)/100</f>
        <v>0.003444475062000551</v>
      </c>
      <c r="J41" s="16">
        <f>VLOOKUP(A41,'[3]Sheet1'!$A$520:$S$572,10,FALSE)</f>
        <v>30</v>
      </c>
      <c r="K41" s="17">
        <f>VLOOKUP(A41,'[3]Sheet1'!$A$520:$S$572,11,FALSE)/100</f>
        <v>0.003136107045787163</v>
      </c>
      <c r="L41" s="16">
        <f>VLOOKUP(A41,'[3]Sheet1'!$A$520:$S$572,12,FALSE)</f>
        <v>43</v>
      </c>
      <c r="M41" s="17">
        <f>VLOOKUP(A41,'[3]Sheet1'!$A$520:$S$572,13,FALSE)/100</f>
        <v>0.003578561917443409</v>
      </c>
      <c r="N41" s="16">
        <f>VLOOKUP(A41,'[3]Sheet1'!$A$520:$S$572,14,FALSE)</f>
        <v>14</v>
      </c>
      <c r="O41" s="17">
        <f>VLOOKUP(A41,'[3]Sheet1'!$A$520:$S$572,15,FALSE)/100</f>
        <v>0.003998857469294488</v>
      </c>
      <c r="P41" s="16">
        <f>VLOOKUP(A41,'[3]Sheet1'!$A$520:$S$572,16,FALSE)</f>
        <v>8</v>
      </c>
      <c r="Q41" s="17">
        <f>VLOOKUP(A41,'[3]Sheet1'!$A$520:$S$572,17,FALSE)/100</f>
        <v>0.005653710247349824</v>
      </c>
      <c r="R41" s="16">
        <f>VLOOKUP(A41,'[3]Sheet1'!$A$520:$U$572,20,FALSE)</f>
        <v>425</v>
      </c>
      <c r="S41" s="17">
        <f>VLOOKUP(A41,'[3]Sheet1'!$A$520:$U$572,21,FALSE)/100</f>
        <v>0.003462744938281663</v>
      </c>
    </row>
    <row r="42" spans="1:19" ht="15">
      <c r="A42" s="12" t="s">
        <v>152</v>
      </c>
      <c r="B42" s="16">
        <f>VLOOKUP(A42,'[3]Sheet1'!$A$520:$S$572,2,FALSE)</f>
        <v>141</v>
      </c>
      <c r="C42" s="17">
        <f>VLOOKUP(A42,'[3]Sheet1'!$A$520:$S$572,3,FALSE)/100</f>
        <v>0.0026071521023630783</v>
      </c>
      <c r="D42" s="16">
        <f>VLOOKUP(A42,'[3]Sheet1'!$A$520:$S$572,4,FALSE)</f>
        <v>40</v>
      </c>
      <c r="E42" s="17">
        <f>VLOOKUP(A42,'[3]Sheet1'!$A$520:$S$572,5,FALSE)/100</f>
        <v>0.002859798384213913</v>
      </c>
      <c r="F42" s="16">
        <f>VLOOKUP(A42,'[3]Sheet1'!$A$520:$S$572,6,FALSE)</f>
        <v>48</v>
      </c>
      <c r="G42" s="17">
        <f>VLOOKUP(A42,'[3]Sheet1'!$A$520:$S$572,7,FALSE)/100</f>
        <v>0.003516483516483516</v>
      </c>
      <c r="H42" s="16">
        <f>VLOOKUP(A42,'[3]Sheet1'!$A$520:$S$572,8,FALSE)</f>
        <v>58</v>
      </c>
      <c r="I42" s="17">
        <f>VLOOKUP(A42,'[3]Sheet1'!$A$520:$S$572,9,FALSE)/100</f>
        <v>0.003995591071920639</v>
      </c>
      <c r="J42" s="16">
        <f>VLOOKUP(A42,'[3]Sheet1'!$A$520:$S$572,10,FALSE)</f>
        <v>31</v>
      </c>
      <c r="K42" s="17">
        <f>VLOOKUP(A42,'[3]Sheet1'!$A$520:$S$572,11,FALSE)/100</f>
        <v>0.0032406439473134014</v>
      </c>
      <c r="L42" s="16">
        <f>VLOOKUP(A42,'[3]Sheet1'!$A$520:$S$572,12,FALSE)</f>
        <v>49</v>
      </c>
      <c r="M42" s="17">
        <f>VLOOKUP(A42,'[3]Sheet1'!$A$520:$S$572,13,FALSE)/100</f>
        <v>0.004077896138482025</v>
      </c>
      <c r="N42" s="16">
        <f>VLOOKUP(A42,'[3]Sheet1'!$A$520:$S$572,14,FALSE)</f>
        <v>10</v>
      </c>
      <c r="O42" s="17">
        <f>VLOOKUP(A42,'[3]Sheet1'!$A$520:$S$572,15,FALSE)/100</f>
        <v>0.0028563267637817767</v>
      </c>
      <c r="P42" s="16">
        <f>VLOOKUP(A42,'[3]Sheet1'!$A$520:$S$572,16,FALSE)</f>
        <v>4</v>
      </c>
      <c r="Q42" s="17">
        <f>VLOOKUP(A42,'[3]Sheet1'!$A$520:$S$572,17,FALSE)/100</f>
        <v>0.002826855123674912</v>
      </c>
      <c r="R42" s="16">
        <f>VLOOKUP(A42,'[3]Sheet1'!$A$520:$U$572,20,FALSE)</f>
        <v>381</v>
      </c>
      <c r="S42" s="17">
        <f>VLOOKUP(A42,'[3]Sheet1'!$A$520:$U$572,21,FALSE)/100</f>
        <v>0.0031042489917301502</v>
      </c>
    </row>
    <row r="43" spans="1:19" ht="15">
      <c r="A43" s="12" t="s">
        <v>153</v>
      </c>
      <c r="B43" s="16">
        <f>VLOOKUP(A43,'[3]Sheet1'!$A$520:$S$572,2,FALSE)</f>
        <v>261</v>
      </c>
      <c r="C43" s="17">
        <f>VLOOKUP(A43,'[3]Sheet1'!$A$520:$S$572,3,FALSE)/100</f>
        <v>0.004826004955438039</v>
      </c>
      <c r="D43" s="16">
        <f>VLOOKUP(A43,'[3]Sheet1'!$A$520:$S$572,4,FALSE)</f>
        <v>65</v>
      </c>
      <c r="E43" s="17">
        <f>VLOOKUP(A43,'[3]Sheet1'!$A$520:$S$572,5,FALSE)/100</f>
        <v>0.004647172374347608</v>
      </c>
      <c r="F43" s="16">
        <f>VLOOKUP(A43,'[3]Sheet1'!$A$520:$S$572,6,FALSE)</f>
        <v>76</v>
      </c>
      <c r="G43" s="17">
        <f>VLOOKUP(A43,'[3]Sheet1'!$A$520:$S$572,7,FALSE)/100</f>
        <v>0.005567765567765568</v>
      </c>
      <c r="H43" s="16">
        <f>VLOOKUP(A43,'[3]Sheet1'!$A$520:$S$572,8,FALSE)</f>
        <v>107</v>
      </c>
      <c r="I43" s="17">
        <f>VLOOKUP(A43,'[3]Sheet1'!$A$520:$S$572,9,FALSE)/100</f>
        <v>0.0073711766326811775</v>
      </c>
      <c r="J43" s="16">
        <f>VLOOKUP(A43,'[3]Sheet1'!$A$520:$S$572,10,FALSE)</f>
        <v>53</v>
      </c>
      <c r="K43" s="17">
        <f>VLOOKUP(A43,'[3]Sheet1'!$A$520:$S$572,11,FALSE)/100</f>
        <v>0.005540455780890655</v>
      </c>
      <c r="L43" s="16">
        <f>VLOOKUP(A43,'[3]Sheet1'!$A$520:$S$572,12,FALSE)</f>
        <v>80</v>
      </c>
      <c r="M43" s="17">
        <f>VLOOKUP(A43,'[3]Sheet1'!$A$520:$S$572,13,FALSE)/100</f>
        <v>0.006657789613848202</v>
      </c>
      <c r="N43" s="16">
        <f>VLOOKUP(A43,'[3]Sheet1'!$A$520:$S$572,14,FALSE)</f>
        <v>31</v>
      </c>
      <c r="O43" s="17">
        <f>VLOOKUP(A43,'[3]Sheet1'!$A$520:$S$572,15,FALSE)/100</f>
        <v>0.008854612967723505</v>
      </c>
      <c r="P43" s="16">
        <f>VLOOKUP(A43,'[3]Sheet1'!$A$520:$S$572,16,FALSE)</f>
        <v>11</v>
      </c>
      <c r="Q43" s="17">
        <f>VLOOKUP(A43,'[3]Sheet1'!$A$520:$S$572,17,FALSE)/100</f>
        <v>0.0077738515901060075</v>
      </c>
      <c r="R43" s="16">
        <f>VLOOKUP(A43,'[3]Sheet1'!$A$520:$U$572,20,FALSE)</f>
        <v>684</v>
      </c>
      <c r="S43" s="17">
        <f>VLOOKUP(A43,'[3]Sheet1'!$A$520:$U$572,21,FALSE)/100</f>
        <v>0.005572982441846254</v>
      </c>
    </row>
    <row r="44" spans="1:19" ht="15">
      <c r="A44" s="12" t="s">
        <v>154</v>
      </c>
      <c r="B44" s="16">
        <f>VLOOKUP(A44,'[3]Sheet1'!$A$520:$S$572,2,FALSE)</f>
        <v>185</v>
      </c>
      <c r="C44" s="17">
        <f>VLOOKUP(A44,'[3]Sheet1'!$A$520:$S$572,3,FALSE)/100</f>
        <v>0.003420731481823897</v>
      </c>
      <c r="D44" s="16">
        <f>VLOOKUP(A44,'[3]Sheet1'!$A$520:$S$572,4,FALSE)</f>
        <v>58</v>
      </c>
      <c r="E44" s="17">
        <f>VLOOKUP(A44,'[3]Sheet1'!$A$520:$S$572,5,FALSE)/100</f>
        <v>0.004146707657110174</v>
      </c>
      <c r="F44" s="16">
        <f>VLOOKUP(A44,'[3]Sheet1'!$A$520:$S$572,6,FALSE)</f>
        <v>45</v>
      </c>
      <c r="G44" s="17">
        <f>VLOOKUP(A44,'[3]Sheet1'!$A$520:$S$572,7,FALSE)/100</f>
        <v>0.0032967032967032963</v>
      </c>
      <c r="H44" s="16">
        <f>VLOOKUP(A44,'[3]Sheet1'!$A$520:$S$572,8,FALSE)</f>
        <v>64</v>
      </c>
      <c r="I44" s="17">
        <f>VLOOKUP(A44,'[3]Sheet1'!$A$520:$S$572,9,FALSE)/100</f>
        <v>0.004408928079360706</v>
      </c>
      <c r="J44" s="16">
        <f>VLOOKUP(A44,'[3]Sheet1'!$A$520:$S$572,10,FALSE)</f>
        <v>33</v>
      </c>
      <c r="K44" s="17">
        <f>VLOOKUP(A44,'[3]Sheet1'!$A$520:$S$572,11,FALSE)/100</f>
        <v>0.003449717750365879</v>
      </c>
      <c r="L44" s="16">
        <f>VLOOKUP(A44,'[3]Sheet1'!$A$520:$S$572,12,FALSE)</f>
        <v>56</v>
      </c>
      <c r="M44" s="17">
        <f>VLOOKUP(A44,'[3]Sheet1'!$A$520:$S$572,13,FALSE)/100</f>
        <v>0.004660452729693742</v>
      </c>
      <c r="N44" s="16">
        <f>VLOOKUP(A44,'[3]Sheet1'!$A$520:$S$572,14,FALSE)</f>
        <v>18</v>
      </c>
      <c r="O44" s="17">
        <f>VLOOKUP(A44,'[3]Sheet1'!$A$520:$S$572,15,FALSE)/100</f>
        <v>0.005141388174807198</v>
      </c>
      <c r="P44" s="16">
        <f>VLOOKUP(A44,'[3]Sheet1'!$A$520:$S$572,16,FALSE)</f>
        <v>16</v>
      </c>
      <c r="Q44" s="17">
        <f>VLOOKUP(A44,'[3]Sheet1'!$A$520:$S$572,17,FALSE)/100</f>
        <v>0.011307420494699648</v>
      </c>
      <c r="R44" s="16">
        <f>VLOOKUP(A44,'[3]Sheet1'!$A$520:$U$572,20,FALSE)</f>
        <v>475</v>
      </c>
      <c r="S44" s="17">
        <f>VLOOKUP(A44,'[3]Sheet1'!$A$520:$U$572,21,FALSE)/100</f>
        <v>0.0038701266957265655</v>
      </c>
    </row>
    <row r="45" spans="1:19" ht="15">
      <c r="A45" s="12" t="s">
        <v>155</v>
      </c>
      <c r="B45" s="16">
        <f>VLOOKUP(A45,'[3]Sheet1'!$A$520:$S$572,2,FALSE)</f>
        <v>112</v>
      </c>
      <c r="C45" s="17">
        <f>VLOOKUP(A45,'[3]Sheet1'!$A$520:$S$572,3,FALSE)/100</f>
        <v>0.0020709293295366298</v>
      </c>
      <c r="D45" s="16">
        <f>VLOOKUP(A45,'[3]Sheet1'!$A$520:$S$572,4,FALSE)</f>
        <v>36</v>
      </c>
      <c r="E45" s="17">
        <f>VLOOKUP(A45,'[3]Sheet1'!$A$520:$S$572,5,FALSE)/100</f>
        <v>0.0025738185457925217</v>
      </c>
      <c r="F45" s="16">
        <f>VLOOKUP(A45,'[3]Sheet1'!$A$520:$S$572,6,FALSE)</f>
        <v>31</v>
      </c>
      <c r="G45" s="17">
        <f>VLOOKUP(A45,'[3]Sheet1'!$A$520:$S$572,7,FALSE)/100</f>
        <v>0.002271062271062271</v>
      </c>
      <c r="H45" s="16">
        <f>VLOOKUP(A45,'[3]Sheet1'!$A$520:$S$572,8,FALSE)</f>
        <v>35</v>
      </c>
      <c r="I45" s="17">
        <f>VLOOKUP(A45,'[3]Sheet1'!$A$520:$S$572,9,FALSE)/100</f>
        <v>0.002411132543400386</v>
      </c>
      <c r="J45" s="16">
        <f>VLOOKUP(A45,'[3]Sheet1'!$A$520:$S$572,10,FALSE)</f>
        <v>30</v>
      </c>
      <c r="K45" s="17">
        <f>VLOOKUP(A45,'[3]Sheet1'!$A$520:$S$572,11,FALSE)/100</f>
        <v>0.003136107045787163</v>
      </c>
      <c r="L45" s="16">
        <f>VLOOKUP(A45,'[3]Sheet1'!$A$520:$S$572,12,FALSE)</f>
        <v>36</v>
      </c>
      <c r="M45" s="17">
        <f>VLOOKUP(A45,'[3]Sheet1'!$A$520:$S$572,13,FALSE)/100</f>
        <v>0.002996005326231691</v>
      </c>
      <c r="N45" s="16">
        <f>VLOOKUP(A45,'[3]Sheet1'!$A$520:$S$572,14,FALSE)</f>
        <v>14</v>
      </c>
      <c r="O45" s="17">
        <f>VLOOKUP(A45,'[3]Sheet1'!$A$520:$S$572,15,FALSE)/100</f>
        <v>0.003998857469294488</v>
      </c>
      <c r="P45" s="16">
        <f>VLOOKUP(A45,'[3]Sheet1'!$A$520:$S$572,16,FALSE)</f>
        <v>11</v>
      </c>
      <c r="Q45" s="17">
        <f>VLOOKUP(A45,'[3]Sheet1'!$A$520:$S$572,17,FALSE)/100</f>
        <v>0.0077738515901060075</v>
      </c>
      <c r="R45" s="16">
        <f>VLOOKUP(A45,'[3]Sheet1'!$A$520:$U$572,20,FALSE)</f>
        <v>305</v>
      </c>
      <c r="S45" s="17">
        <f>VLOOKUP(A45,'[3]Sheet1'!$A$520:$U$572,21,FALSE)/100</f>
        <v>0.0024850287204139</v>
      </c>
    </row>
    <row r="46" spans="1:19" ht="15">
      <c r="A46" s="12" t="s">
        <v>156</v>
      </c>
      <c r="B46" s="16">
        <f>VLOOKUP(A46,'[3]Sheet1'!$A$520:$S$572,2,FALSE)</f>
        <v>543</v>
      </c>
      <c r="C46" s="17">
        <f>VLOOKUP(A46,'[3]Sheet1'!$A$520:$S$572,3,FALSE)/100</f>
        <v>0.010040309160164195</v>
      </c>
      <c r="D46" s="16">
        <f>VLOOKUP(A46,'[3]Sheet1'!$A$520:$S$572,4,FALSE)</f>
        <v>115</v>
      </c>
      <c r="E46" s="17">
        <f>VLOOKUP(A46,'[3]Sheet1'!$A$520:$S$572,5,FALSE)/100</f>
        <v>0.008221920354615</v>
      </c>
      <c r="F46" s="16">
        <f>VLOOKUP(A46,'[3]Sheet1'!$A$520:$S$572,6,FALSE)</f>
        <v>131</v>
      </c>
      <c r="G46" s="17">
        <f>VLOOKUP(A46,'[3]Sheet1'!$A$520:$S$572,7,FALSE)/100</f>
        <v>0.009597069597069595</v>
      </c>
      <c r="H46" s="16">
        <f>VLOOKUP(A46,'[3]Sheet1'!$A$520:$S$572,8,FALSE)</f>
        <v>136</v>
      </c>
      <c r="I46" s="17">
        <f>VLOOKUP(A46,'[3]Sheet1'!$A$520:$S$572,9,FALSE)/100</f>
        <v>0.0093689721686415</v>
      </c>
      <c r="J46" s="16">
        <f>VLOOKUP(A46,'[3]Sheet1'!$A$520:$S$572,10,FALSE)</f>
        <v>71</v>
      </c>
      <c r="K46" s="17">
        <f>VLOOKUP(A46,'[3]Sheet1'!$A$520:$S$572,11,FALSE)/100</f>
        <v>0.007422120008362951</v>
      </c>
      <c r="L46" s="16">
        <f>VLOOKUP(A46,'[3]Sheet1'!$A$520:$S$572,12,FALSE)</f>
        <v>118</v>
      </c>
      <c r="M46" s="17">
        <f>VLOOKUP(A46,'[3]Sheet1'!$A$520:$S$572,13,FALSE)/100</f>
        <v>0.009820239680426099</v>
      </c>
      <c r="N46" s="16">
        <f>VLOOKUP(A46,'[3]Sheet1'!$A$520:$S$572,14,FALSE)</f>
        <v>25</v>
      </c>
      <c r="O46" s="17">
        <f>VLOOKUP(A46,'[3]Sheet1'!$A$520:$S$572,15,FALSE)/100</f>
        <v>0.007140816909454442</v>
      </c>
      <c r="P46" s="16">
        <f>VLOOKUP(A46,'[3]Sheet1'!$A$520:$S$572,16,FALSE)</f>
        <v>19</v>
      </c>
      <c r="Q46" s="17">
        <f>VLOOKUP(A46,'[3]Sheet1'!$A$520:$S$572,17,FALSE)/100</f>
        <v>0.013427561837455828</v>
      </c>
      <c r="R46" s="16">
        <f>VLOOKUP(A46,'[3]Sheet1'!$A$520:$U$572,20,FALSE)</f>
        <v>1158</v>
      </c>
      <c r="S46" s="17">
        <f>VLOOKUP(A46,'[3]Sheet1'!$A$520:$U$572,21,FALSE)/100</f>
        <v>0.00943496150242392</v>
      </c>
    </row>
    <row r="47" spans="1:19" ht="15">
      <c r="A47" s="12" t="s">
        <v>157</v>
      </c>
      <c r="B47" s="16">
        <f>VLOOKUP(A47,'[3]Sheet1'!$A$520:$S$572,2,FALSE)</f>
        <v>1199</v>
      </c>
      <c r="C47" s="17">
        <f>VLOOKUP(A47,'[3]Sheet1'!$A$520:$S$572,3,FALSE)/100</f>
        <v>0.02217003809030731</v>
      </c>
      <c r="D47" s="16">
        <f>VLOOKUP(A47,'[3]Sheet1'!$A$520:$S$572,4,FALSE)</f>
        <v>297</v>
      </c>
      <c r="E47" s="17">
        <f>VLOOKUP(A47,'[3]Sheet1'!$A$520:$S$572,5,FALSE)/100</f>
        <v>0.021234003002788306</v>
      </c>
      <c r="F47" s="16">
        <f>VLOOKUP(A47,'[3]Sheet1'!$A$520:$S$572,6,FALSE)</f>
        <v>338</v>
      </c>
      <c r="G47" s="17">
        <f>VLOOKUP(A47,'[3]Sheet1'!$A$520:$S$572,7,FALSE)/100</f>
        <v>0.024761904761904763</v>
      </c>
      <c r="H47" s="16">
        <f>VLOOKUP(A47,'[3]Sheet1'!$A$520:$S$572,8,FALSE)</f>
        <v>450</v>
      </c>
      <c r="I47" s="17">
        <f>VLOOKUP(A47,'[3]Sheet1'!$A$520:$S$572,9,FALSE)/100</f>
        <v>0.031000275558004955</v>
      </c>
      <c r="J47" s="16">
        <f>VLOOKUP(A47,'[3]Sheet1'!$A$520:$S$572,10,FALSE)</f>
        <v>295</v>
      </c>
      <c r="K47" s="17">
        <f>VLOOKUP(A47,'[3]Sheet1'!$A$520:$S$572,11,FALSE)/100</f>
        <v>0.030838385950240434</v>
      </c>
      <c r="L47" s="16">
        <f>VLOOKUP(A47,'[3]Sheet1'!$A$520:$S$572,12,FALSE)</f>
        <v>341</v>
      </c>
      <c r="M47" s="17">
        <f>VLOOKUP(A47,'[3]Sheet1'!$A$520:$S$572,13,FALSE)/100</f>
        <v>0.02837882822902796</v>
      </c>
      <c r="N47" s="16">
        <f>VLOOKUP(A47,'[3]Sheet1'!$A$520:$S$572,14,FALSE)</f>
        <v>110</v>
      </c>
      <c r="O47" s="17">
        <f>VLOOKUP(A47,'[3]Sheet1'!$A$520:$S$572,15,FALSE)/100</f>
        <v>0.03141959440159954</v>
      </c>
      <c r="P47" s="16">
        <f>VLOOKUP(A47,'[3]Sheet1'!$A$520:$S$572,16,FALSE)</f>
        <v>47</v>
      </c>
      <c r="Q47" s="17">
        <f>VLOOKUP(A47,'[3]Sheet1'!$A$520:$S$572,17,FALSE)/100</f>
        <v>0.03321554770318022</v>
      </c>
      <c r="R47" s="16">
        <f>VLOOKUP(A47,'[3]Sheet1'!$A$520:$U$572,20,FALSE)</f>
        <v>3077</v>
      </c>
      <c r="S47" s="17">
        <f>VLOOKUP(A47,'[3]Sheet1'!$A$520:$U$572,21,FALSE)/100</f>
        <v>0.025070273353159245</v>
      </c>
    </row>
    <row r="48" spans="1:19" ht="15">
      <c r="A48" s="12" t="s">
        <v>158</v>
      </c>
      <c r="B48" s="16">
        <f>VLOOKUP(A48,'[3]Sheet1'!$A$520:$S$572,2,FALSE)</f>
        <v>126</v>
      </c>
      <c r="C48" s="17">
        <f>VLOOKUP(A48,'[3]Sheet1'!$A$520:$S$572,3,FALSE)/100</f>
        <v>0.002329795495728709</v>
      </c>
      <c r="D48" s="16">
        <f>VLOOKUP(A48,'[3]Sheet1'!$A$520:$S$572,4,FALSE)</f>
        <v>45</v>
      </c>
      <c r="E48" s="17">
        <f>VLOOKUP(A48,'[3]Sheet1'!$A$520:$S$572,5,FALSE)/100</f>
        <v>0.003217273182240652</v>
      </c>
      <c r="F48" s="16">
        <f>VLOOKUP(A48,'[3]Sheet1'!$A$520:$S$572,6,FALSE)</f>
        <v>60</v>
      </c>
      <c r="G48" s="17">
        <f>VLOOKUP(A48,'[3]Sheet1'!$A$520:$S$572,7,FALSE)/100</f>
        <v>0.004395604395604396</v>
      </c>
      <c r="H48" s="16">
        <f>VLOOKUP(A48,'[3]Sheet1'!$A$520:$S$572,8,FALSE)</f>
        <v>60</v>
      </c>
      <c r="I48" s="17">
        <f>VLOOKUP(A48,'[3]Sheet1'!$A$520:$S$572,9,FALSE)/100</f>
        <v>0.004133370074400662</v>
      </c>
      <c r="J48" s="16">
        <f>VLOOKUP(A48,'[3]Sheet1'!$A$520:$S$572,10,FALSE)</f>
        <v>50</v>
      </c>
      <c r="K48" s="17">
        <f>VLOOKUP(A48,'[3]Sheet1'!$A$520:$S$572,11,FALSE)/100</f>
        <v>0.005226845076311939</v>
      </c>
      <c r="L48" s="16">
        <f>VLOOKUP(A48,'[3]Sheet1'!$A$520:$S$572,12,FALSE)</f>
        <v>40</v>
      </c>
      <c r="M48" s="17">
        <f>VLOOKUP(A48,'[3]Sheet1'!$A$520:$S$572,13,FALSE)/100</f>
        <v>0.003328894806924101</v>
      </c>
      <c r="N48" s="16">
        <f>VLOOKUP(A48,'[3]Sheet1'!$A$520:$S$572,14,FALSE)</f>
        <v>17</v>
      </c>
      <c r="O48" s="17">
        <f>VLOOKUP(A48,'[3]Sheet1'!$A$520:$S$572,15,FALSE)/100</f>
        <v>0.00485575549842902</v>
      </c>
      <c r="P48" s="16">
        <f>VLOOKUP(A48,'[3]Sheet1'!$A$520:$S$572,16,FALSE)</f>
        <v>11</v>
      </c>
      <c r="Q48" s="17">
        <f>VLOOKUP(A48,'[3]Sheet1'!$A$520:$S$572,17,FALSE)/100</f>
        <v>0.0077738515901060075</v>
      </c>
      <c r="R48" s="16">
        <f>VLOOKUP(A48,'[3]Sheet1'!$A$520:$U$572,20,FALSE)</f>
        <v>409</v>
      </c>
      <c r="S48" s="17">
        <f>VLOOKUP(A48,'[3]Sheet1'!$A$520:$U$572,21,FALSE)/100</f>
        <v>0.003332382775899296</v>
      </c>
    </row>
    <row r="49" spans="1:19" ht="15">
      <c r="A49" s="12" t="s">
        <v>162</v>
      </c>
      <c r="B49" s="16">
        <f>VLOOKUP(A49,'[3]Sheet1'!$A$520:$S$572,2,FALSE)</f>
        <v>26</v>
      </c>
      <c r="C49" s="17">
        <f>VLOOKUP(A49,'[3]Sheet1'!$A$520:$S$572,3,FALSE)/100</f>
        <v>0.00048075145149957467</v>
      </c>
      <c r="D49" s="16">
        <f>VLOOKUP(A49,'[3]Sheet1'!$A$520:$S$572,4,FALSE)</f>
        <v>0</v>
      </c>
      <c r="E49" s="17">
        <f>VLOOKUP(A49,'[3]Sheet1'!$A$520:$S$572,5,FALSE)/100</f>
        <v>0</v>
      </c>
      <c r="F49" s="16">
        <f>VLOOKUP(A49,'[3]Sheet1'!$A$520:$S$572,6,FALSE)</f>
        <v>1</v>
      </c>
      <c r="G49" s="17">
        <f>VLOOKUP(A49,'[3]Sheet1'!$A$520:$S$572,7,FALSE)/100</f>
        <v>7.326007326007325E-05</v>
      </c>
      <c r="H49" s="16">
        <f>VLOOKUP(A49,'[3]Sheet1'!$A$520:$S$572,8,FALSE)</f>
        <v>1</v>
      </c>
      <c r="I49" s="17">
        <f>VLOOKUP(A49,'[3]Sheet1'!$A$520:$S$572,9,FALSE)/100</f>
        <v>6.888950124001103E-05</v>
      </c>
      <c r="J49" s="16">
        <f>VLOOKUP(A49,'[3]Sheet1'!$A$520:$S$572,10,FALSE)</f>
        <v>4</v>
      </c>
      <c r="K49" s="17">
        <f>VLOOKUP(A49,'[3]Sheet1'!$A$520:$S$572,11,FALSE)/100</f>
        <v>0.000418147606104955</v>
      </c>
      <c r="L49" s="16">
        <f>VLOOKUP(A49,'[3]Sheet1'!$A$520:$S$572,12,FALSE)</f>
        <v>10</v>
      </c>
      <c r="M49" s="17">
        <f>VLOOKUP(A49,'[3]Sheet1'!$A$520:$S$572,13,FALSE)/100</f>
        <v>0.0008322237017310253</v>
      </c>
      <c r="N49" s="16">
        <f>VLOOKUP(A49,'[3]Sheet1'!$A$520:$S$572,14,FALSE)</f>
        <v>2</v>
      </c>
      <c r="O49" s="17">
        <f>VLOOKUP(A49,'[3]Sheet1'!$A$520:$S$572,15,FALSE)/100</f>
        <v>0.0005712653527563553</v>
      </c>
      <c r="P49" s="16">
        <f>VLOOKUP(A49,'[3]Sheet1'!$A$520:$S$572,16,FALSE)</f>
        <v>1</v>
      </c>
      <c r="Q49" s="17">
        <f>VLOOKUP(A49,'[3]Sheet1'!$A$520:$S$572,17,FALSE)/100</f>
        <v>0.000706713780918728</v>
      </c>
      <c r="R49" s="16">
        <f>VLOOKUP(A49,'[3]Sheet1'!$A$520:$U$572,20,FALSE)</f>
        <v>44</v>
      </c>
      <c r="S49" s="17">
        <f>VLOOKUP(A49,'[3]Sheet1'!$A$520:$U$572,21,FALSE)/100</f>
        <v>0.0003584959465515134</v>
      </c>
    </row>
    <row r="50" spans="1:19" ht="15">
      <c r="A50" s="12" t="s">
        <v>159</v>
      </c>
      <c r="B50" s="16">
        <f>VLOOKUP(A50,'[3]Sheet1'!$A$520:$S$572,2,FALSE)</f>
        <v>638</v>
      </c>
      <c r="C50" s="17">
        <f>VLOOKUP(A50,'[3]Sheet1'!$A$520:$S$572,3,FALSE)/100</f>
        <v>0.011796901002181871</v>
      </c>
      <c r="D50" s="16">
        <f>VLOOKUP(A50,'[3]Sheet1'!$A$520:$S$572,4,FALSE)</f>
        <v>81</v>
      </c>
      <c r="E50" s="17">
        <f>VLOOKUP(A50,'[3]Sheet1'!$A$520:$S$572,5,FALSE)/100</f>
        <v>0.005791091728033173</v>
      </c>
      <c r="F50" s="16">
        <f>VLOOKUP(A50,'[3]Sheet1'!$A$520:$S$572,6,FALSE)</f>
        <v>121</v>
      </c>
      <c r="G50" s="17">
        <f>VLOOKUP(A50,'[3]Sheet1'!$A$520:$S$572,7,FALSE)/100</f>
        <v>0.008864468864468865</v>
      </c>
      <c r="H50" s="16">
        <f>VLOOKUP(A50,'[3]Sheet1'!$A$520:$S$572,8,FALSE)</f>
        <v>153</v>
      </c>
      <c r="I50" s="17">
        <f>VLOOKUP(A50,'[3]Sheet1'!$A$520:$S$572,9,FALSE)/100</f>
        <v>0.010540093689721686</v>
      </c>
      <c r="J50" s="16">
        <f>VLOOKUP(A50,'[3]Sheet1'!$A$520:$S$572,10,FALSE)</f>
        <v>131</v>
      </c>
      <c r="K50" s="17">
        <f>VLOOKUP(A50,'[3]Sheet1'!$A$520:$S$572,11,FALSE)/100</f>
        <v>0.013694334099937278</v>
      </c>
      <c r="L50" s="16">
        <f>VLOOKUP(A50,'[3]Sheet1'!$A$520:$S$572,12,FALSE)</f>
        <v>169</v>
      </c>
      <c r="M50" s="17">
        <f>VLOOKUP(A50,'[3]Sheet1'!$A$520:$S$572,13,FALSE)/100</f>
        <v>0.014064580559254327</v>
      </c>
      <c r="N50" s="16">
        <f>VLOOKUP(A50,'[3]Sheet1'!$A$520:$S$572,14,FALSE)</f>
        <v>44</v>
      </c>
      <c r="O50" s="17">
        <f>VLOOKUP(A50,'[3]Sheet1'!$A$520:$S$572,15,FALSE)/100</f>
        <v>0.012567837760639817</v>
      </c>
      <c r="P50" s="16">
        <f>VLOOKUP(A50,'[3]Sheet1'!$A$520:$S$572,16,FALSE)</f>
        <v>26</v>
      </c>
      <c r="Q50" s="17">
        <f>VLOOKUP(A50,'[3]Sheet1'!$A$520:$S$572,17,FALSE)/100</f>
        <v>0.018374558303886925</v>
      </c>
      <c r="R50" s="16">
        <f>VLOOKUP(A50,'[3]Sheet1'!$A$520:$U$572,20,FALSE)</f>
        <v>1363</v>
      </c>
      <c r="S50" s="17">
        <f>VLOOKUP(A50,'[3]Sheet1'!$A$520:$U$572,21,FALSE)/100</f>
        <v>0.011105226707948019</v>
      </c>
    </row>
    <row r="51" spans="1:19" ht="15.75" thickBot="1">
      <c r="A51" s="49" t="s">
        <v>76</v>
      </c>
      <c r="B51" s="19">
        <f>VLOOKUP(A51,'[3]Sheet1'!$A$520:$S$572,2,FALSE)</f>
        <v>194</v>
      </c>
      <c r="C51" s="20">
        <f>VLOOKUP(A51,'[3]Sheet1'!$A$520:$S$572,3,FALSE)/100</f>
        <v>0.003568655005362228</v>
      </c>
      <c r="D51" s="19">
        <f>VLOOKUP(A51,'[3]Sheet1'!$A$520:$S$572,4,FALSE)</f>
        <v>22</v>
      </c>
      <c r="E51" s="20">
        <f>VLOOKUP(A51,'[3]Sheet1'!$A$520:$S$572,5,FALSE)/100</f>
        <v>0.0015728891113176522</v>
      </c>
      <c r="F51" s="19">
        <f>VLOOKUP(A51,'[3]Sheet1'!$A$520:$S$572,6,FALSE)</f>
        <v>33</v>
      </c>
      <c r="G51" s="20">
        <f>VLOOKUP(A51,'[3]Sheet1'!$A$520:$S$572,7,FALSE)/100</f>
        <v>0.0024175824175824176</v>
      </c>
      <c r="H51" s="19">
        <f>VLOOKUP(A51,'[3]Sheet1'!$A$520:$S$572,8,FALSE)</f>
        <v>35</v>
      </c>
      <c r="I51" s="20">
        <f>VLOOKUP(A51,'[3]Sheet1'!$A$520:$S$572,9,FALSE)/100</f>
        <v>0.002411132543400386</v>
      </c>
      <c r="J51" s="19">
        <f>VLOOKUP(A51,'[3]Sheet1'!$A$520:$S$572,10,FALSE)</f>
        <v>13</v>
      </c>
      <c r="K51" s="20">
        <f>VLOOKUP(A51,'[3]Sheet1'!$A$520:$S$572,11,FALSE)/100</f>
        <v>0.001358979719841104</v>
      </c>
      <c r="L51" s="19">
        <f>VLOOKUP(A51,'[3]Sheet1'!$A$520:$S$572,12,FALSE)</f>
        <v>30</v>
      </c>
      <c r="M51" s="20">
        <f>VLOOKUP(A51,'[3]Sheet1'!$A$520:$S$572,13,FALSE)/100</f>
        <v>0.002496671105193076</v>
      </c>
      <c r="N51" s="19">
        <f>VLOOKUP(A51,'[3]Sheet1'!$A$520:$S$572,14,FALSE)</f>
        <v>7</v>
      </c>
      <c r="O51" s="20">
        <f>VLOOKUP(A51,'[3]Sheet1'!$A$520:$S$572,15,FALSE)/100</f>
        <v>0.001999428734647244</v>
      </c>
      <c r="P51" s="19">
        <f>VLOOKUP(A51,'[3]Sheet1'!$A$520:$S$572,16,FALSE)</f>
        <v>4</v>
      </c>
      <c r="Q51" s="20">
        <f>VLOOKUP(A51,'[3]Sheet1'!$A$520:$S$572,17,FALSE)/100</f>
        <v>0.002826855123674912</v>
      </c>
      <c r="R51" s="19">
        <f>VLOOKUP(A51,'[3]Sheet1'!$A$520:$U$572,20,FALSE)</f>
        <v>338</v>
      </c>
      <c r="S51" s="20">
        <f>VLOOKUP(A51,'[3]Sheet1'!$A$520:$U$572,21,FALSE)/100</f>
        <v>0.002745753045178637</v>
      </c>
    </row>
    <row r="52" spans="1:19" ht="15.75" thickBot="1">
      <c r="A52" s="21" t="s">
        <v>66</v>
      </c>
      <c r="B52" s="58">
        <f>VLOOKUP(A52,'[3]Sheet1'!$A$520:$S$572,2,FALSE)</f>
        <v>54082</v>
      </c>
      <c r="C52" s="23">
        <f>VLOOKUP(A52,'[3]Sheet1'!$A$520:$S$572,3,FALSE)/100</f>
        <v>1</v>
      </c>
      <c r="D52" s="58">
        <f>VLOOKUP(A52,'[3]Sheet1'!$A$520:$S$572,4,FALSE)</f>
        <v>13987</v>
      </c>
      <c r="E52" s="23">
        <f>VLOOKUP(A52,'[3]Sheet1'!$A$520:$S$572,5,FALSE)/100</f>
        <v>1</v>
      </c>
      <c r="F52" s="58">
        <f>VLOOKUP(A52,'[3]Sheet1'!$A$520:$S$572,6,FALSE)</f>
        <v>13650</v>
      </c>
      <c r="G52" s="23">
        <f>VLOOKUP(A52,'[3]Sheet1'!$A$520:$S$572,7,FALSE)/100</f>
        <v>1</v>
      </c>
      <c r="H52" s="58">
        <f>VLOOKUP(A52,'[3]Sheet1'!$A$520:$S$572,8,FALSE)</f>
        <v>14516</v>
      </c>
      <c r="I52" s="23">
        <f>VLOOKUP(A52,'[3]Sheet1'!$A$520:$S$572,9,FALSE)/100</f>
        <v>1</v>
      </c>
      <c r="J52" s="58">
        <f>VLOOKUP(A52,'[3]Sheet1'!$A$520:$S$572,10,FALSE)</f>
        <v>9566</v>
      </c>
      <c r="K52" s="23">
        <f>VLOOKUP(A52,'[3]Sheet1'!$A$520:$S$572,11,FALSE)/100</f>
        <v>1</v>
      </c>
      <c r="L52" s="58">
        <f>VLOOKUP(A52,'[3]Sheet1'!$A$520:$S$572,12,FALSE)</f>
        <v>12016</v>
      </c>
      <c r="M52" s="23">
        <f>VLOOKUP(A52,'[3]Sheet1'!$A$520:$S$572,13,FALSE)/100</f>
        <v>1</v>
      </c>
      <c r="N52" s="58">
        <f>VLOOKUP(A52,'[3]Sheet1'!$A$520:$S$572,14,FALSE)</f>
        <v>3501</v>
      </c>
      <c r="O52" s="23">
        <f>VLOOKUP(A52,'[3]Sheet1'!$A$520:$S$572,15,FALSE)/100</f>
        <v>1</v>
      </c>
      <c r="P52" s="58">
        <f>VLOOKUP(A52,'[3]Sheet1'!$A$520:$S$572,16,FALSE)</f>
        <v>1415</v>
      </c>
      <c r="Q52" s="23">
        <f>VLOOKUP(A52,'[3]Sheet1'!$A$520:$S$572,17,FALSE)/100</f>
        <v>1</v>
      </c>
      <c r="R52" s="58">
        <f>VLOOKUP(A52,'[3]Sheet1'!$A$520:$U$572,20,FALSE)</f>
        <v>122735</v>
      </c>
      <c r="S52" s="23">
        <f>VLOOKUP(A52,'[3]Sheet1'!$A$520:$U$572,21,FALSE)/100</f>
        <v>1</v>
      </c>
    </row>
    <row r="55" ht="15">
      <c r="R55" s="114"/>
    </row>
  </sheetData>
  <sheetProtection/>
  <mergeCells count="12">
    <mergeCell ref="H3:I3"/>
    <mergeCell ref="J3:K3"/>
    <mergeCell ref="L3:M3"/>
    <mergeCell ref="N3:O3"/>
    <mergeCell ref="P3:Q3"/>
    <mergeCell ref="R3:S3"/>
    <mergeCell ref="A1:S1"/>
    <mergeCell ref="A2:A4"/>
    <mergeCell ref="B2:S2"/>
    <mergeCell ref="B3:C3"/>
    <mergeCell ref="D3:E3"/>
    <mergeCell ref="F3:G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54"/>
  <sheetViews>
    <sheetView zoomScalePageLayoutView="0" workbookViewId="0" topLeftCell="A42">
      <selection activeCell="T54" sqref="T54"/>
    </sheetView>
  </sheetViews>
  <sheetFormatPr defaultColWidth="8.8515625" defaultRowHeight="15"/>
  <cols>
    <col min="1" max="1" width="57.28125" style="89" bestFit="1" customWidth="1"/>
    <col min="2" max="2" width="9.7109375" style="89" bestFit="1" customWidth="1"/>
    <col min="3" max="19" width="9.28125" style="89" customWidth="1"/>
    <col min="20" max="20" width="9.7109375" style="89" bestFit="1" customWidth="1"/>
    <col min="21" max="21" width="9.28125" style="89" customWidth="1"/>
    <col min="22" max="16384" width="8.8515625" style="89" customWidth="1"/>
  </cols>
  <sheetData>
    <row r="1" spans="1:21" ht="24.75" customHeight="1" thickBot="1" thickTop="1">
      <c r="A1" s="133" t="s">
        <v>189</v>
      </c>
      <c r="B1" s="134"/>
      <c r="C1" s="134"/>
      <c r="D1" s="134"/>
      <c r="E1" s="134"/>
      <c r="F1" s="134"/>
      <c r="G1" s="134"/>
      <c r="H1" s="134"/>
      <c r="I1" s="134"/>
      <c r="J1" s="134"/>
      <c r="K1" s="177"/>
      <c r="L1" s="178"/>
      <c r="M1" s="178"/>
      <c r="N1" s="178"/>
      <c r="O1" s="178"/>
      <c r="P1" s="178"/>
      <c r="Q1" s="178"/>
      <c r="R1" s="178"/>
      <c r="S1" s="178"/>
      <c r="T1" s="178"/>
      <c r="U1" s="135"/>
    </row>
    <row r="2" spans="1:21" ht="24.75" customHeight="1" thickBot="1" thickTop="1">
      <c r="A2" s="179" t="s">
        <v>17</v>
      </c>
      <c r="B2" s="142" t="s">
        <v>98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1"/>
    </row>
    <row r="3" spans="1:21" ht="24.75" customHeight="1">
      <c r="A3" s="150"/>
      <c r="B3" s="182">
        <v>0</v>
      </c>
      <c r="C3" s="176"/>
      <c r="D3" s="148" t="s">
        <v>99</v>
      </c>
      <c r="E3" s="147"/>
      <c r="F3" s="146" t="s">
        <v>100</v>
      </c>
      <c r="G3" s="176"/>
      <c r="H3" s="148" t="s">
        <v>101</v>
      </c>
      <c r="I3" s="147"/>
      <c r="J3" s="146" t="s">
        <v>102</v>
      </c>
      <c r="K3" s="176"/>
      <c r="L3" s="148" t="s">
        <v>103</v>
      </c>
      <c r="M3" s="147"/>
      <c r="N3" s="146" t="s">
        <v>104</v>
      </c>
      <c r="O3" s="176"/>
      <c r="P3" s="148" t="s">
        <v>105</v>
      </c>
      <c r="Q3" s="147"/>
      <c r="R3" s="148" t="s">
        <v>72</v>
      </c>
      <c r="S3" s="147"/>
      <c r="T3" s="148" t="s">
        <v>66</v>
      </c>
      <c r="U3" s="147"/>
    </row>
    <row r="4" spans="1:21" ht="24.75" customHeight="1" thickBot="1">
      <c r="A4" s="151"/>
      <c r="B4" s="60" t="s">
        <v>18</v>
      </c>
      <c r="C4" s="61" t="s">
        <v>19</v>
      </c>
      <c r="D4" s="60" t="s">
        <v>18</v>
      </c>
      <c r="E4" s="62" t="s">
        <v>19</v>
      </c>
      <c r="F4" s="63" t="s">
        <v>18</v>
      </c>
      <c r="G4" s="61" t="s">
        <v>19</v>
      </c>
      <c r="H4" s="60" t="s">
        <v>18</v>
      </c>
      <c r="I4" s="62" t="s">
        <v>19</v>
      </c>
      <c r="J4" s="63" t="s">
        <v>18</v>
      </c>
      <c r="K4" s="61" t="s">
        <v>19</v>
      </c>
      <c r="L4" s="60" t="s">
        <v>18</v>
      </c>
      <c r="M4" s="62" t="s">
        <v>19</v>
      </c>
      <c r="N4" s="63" t="s">
        <v>18</v>
      </c>
      <c r="O4" s="61" t="s">
        <v>19</v>
      </c>
      <c r="P4" s="60" t="s">
        <v>18</v>
      </c>
      <c r="Q4" s="62" t="s">
        <v>19</v>
      </c>
      <c r="R4" s="60" t="s">
        <v>18</v>
      </c>
      <c r="S4" s="62" t="s">
        <v>19</v>
      </c>
      <c r="T4" s="60" t="s">
        <v>18</v>
      </c>
      <c r="U4" s="62" t="s">
        <v>19</v>
      </c>
    </row>
    <row r="5" spans="1:21" ht="28.5">
      <c r="A5" s="12" t="s">
        <v>115</v>
      </c>
      <c r="B5" s="54">
        <f>VLOOKUP(A5,'[3]Sheet1'!$A$572:$U$625,2,FALSE)</f>
        <v>9910</v>
      </c>
      <c r="C5" s="30">
        <f>VLOOKUP(A5,'[3]Sheet1'!$A$572:$U$625,3,FALSE)/100</f>
        <v>0.0888099632716222</v>
      </c>
      <c r="D5" s="54">
        <f>VLOOKUP(A5,'[3]Sheet1'!$A$572:$U$625,4,FALSE)</f>
        <v>522</v>
      </c>
      <c r="E5" s="30">
        <f>VLOOKUP(A5,'[3]Sheet1'!$A$572:$U$625,5,FALSE)/100</f>
        <v>0.08551769331585846</v>
      </c>
      <c r="F5" s="54">
        <f>VLOOKUP(A5,'[3]Sheet1'!$A$572:$U$625,6,FALSE)</f>
        <v>463</v>
      </c>
      <c r="G5" s="30">
        <f>VLOOKUP(A5,'[3]Sheet1'!$A$572:$U$625,7,FALSE)/100</f>
        <v>0.11002851711026616</v>
      </c>
      <c r="H5" s="54">
        <f>VLOOKUP(A5,'[3]Sheet1'!$A$572:$U$625,8,FALSE)</f>
        <v>109</v>
      </c>
      <c r="I5" s="30">
        <f>VLOOKUP(A5,'[3]Sheet1'!$A$572:$U$625,9,FALSE)/100</f>
        <v>0.1111111111111111</v>
      </c>
      <c r="J5" s="54">
        <f>VLOOKUP(A5,'[3]Sheet1'!$A$572:$U$625,10,FALSE)</f>
        <v>4</v>
      </c>
      <c r="K5" s="30">
        <f>VLOOKUP(A5,'[3]Sheet1'!$A$572:$U$625,11,FALSE)/100</f>
        <v>0.059701492537313425</v>
      </c>
      <c r="L5" s="54">
        <f>VLOOKUP(A5,'[3]Sheet1'!$A$572:$U$625,12,FALSE)</f>
        <v>9</v>
      </c>
      <c r="M5" s="30">
        <f>VLOOKUP(A5,'[3]Sheet1'!$A$572:$U$625,13,FALSE)/100</f>
        <v>0.05521472392638037</v>
      </c>
      <c r="N5" s="54">
        <f>VLOOKUP(A5,'[3]Sheet1'!$A$572:$U$625,14,FALSE)</f>
        <v>1</v>
      </c>
      <c r="O5" s="30">
        <f>VLOOKUP(A5,'[3]Sheet1'!$A$572:$U$625,15,FALSE)/100</f>
        <v>0.02564102564102564</v>
      </c>
      <c r="P5" s="54">
        <f>VLOOKUP(A5,'[3]Sheet1'!$A$572:$U$625,16,FALSE)</f>
        <v>0</v>
      </c>
      <c r="Q5" s="30">
        <f>VLOOKUP(A5,'[3]Sheet1'!$A$572:$U$625,17,FALSE)/100</f>
        <v>0</v>
      </c>
      <c r="R5" s="54">
        <f>VLOOKUP(A5,'[3]Sheet1'!$A$572:$U$625,18,FALSE)</f>
        <v>2</v>
      </c>
      <c r="S5" s="30">
        <f>VLOOKUP(A5,'[3]Sheet1'!$A$572:$U$625,19,FALSE)/100</f>
        <v>0.027777777777777776</v>
      </c>
      <c r="T5" s="54">
        <f>VLOOKUP(A5,'[3]Sheet1'!$A$572:$U$625,20,FALSE)</f>
        <v>11020</v>
      </c>
      <c r="U5" s="30">
        <f>VLOOKUP(A5,'[3]Sheet1'!$A$572:$U$625,21,FALSE)/100</f>
        <v>0.08943315004456104</v>
      </c>
    </row>
    <row r="6" spans="1:21" ht="15">
      <c r="A6" s="12" t="s">
        <v>116</v>
      </c>
      <c r="B6" s="16">
        <f>VLOOKUP(A6,'[3]Sheet1'!$A$572:$U$625,2,FALSE)</f>
        <v>10772</v>
      </c>
      <c r="C6" s="17">
        <f>VLOOKUP(A6,'[3]Sheet1'!$A$572:$U$625,3,FALSE)/100</f>
        <v>0.09681749538564796</v>
      </c>
      <c r="D6" s="16">
        <f>VLOOKUP(A6,'[3]Sheet1'!$A$572:$U$625,4,FALSE)</f>
        <v>646</v>
      </c>
      <c r="E6" s="17">
        <f>VLOOKUP(A6,'[3]Sheet1'!$A$572:$U$625,5,FALSE)/100</f>
        <v>0.10583224115334207</v>
      </c>
      <c r="F6" s="16">
        <f>VLOOKUP(A6,'[3]Sheet1'!$A$572:$U$625,6,FALSE)</f>
        <v>320</v>
      </c>
      <c r="G6" s="17">
        <f>VLOOKUP(A6,'[3]Sheet1'!$A$572:$U$625,7,FALSE)/100</f>
        <v>0.07604562737642585</v>
      </c>
      <c r="H6" s="16">
        <f>VLOOKUP(A6,'[3]Sheet1'!$A$572:$U$625,8,FALSE)</f>
        <v>84</v>
      </c>
      <c r="I6" s="17">
        <f>VLOOKUP(A6,'[3]Sheet1'!$A$572:$U$625,9,FALSE)/100</f>
        <v>0.0856269113149847</v>
      </c>
      <c r="J6" s="16">
        <f>VLOOKUP(A6,'[3]Sheet1'!$A$572:$U$625,10,FALSE)</f>
        <v>6</v>
      </c>
      <c r="K6" s="17">
        <f>VLOOKUP(A6,'[3]Sheet1'!$A$572:$U$625,11,FALSE)/100</f>
        <v>0.08955223880597014</v>
      </c>
      <c r="L6" s="16">
        <f>VLOOKUP(A6,'[3]Sheet1'!$A$572:$U$625,12,FALSE)</f>
        <v>14</v>
      </c>
      <c r="M6" s="17">
        <f>VLOOKUP(A6,'[3]Sheet1'!$A$572:$U$625,13,FALSE)/100</f>
        <v>0.08588957055214724</v>
      </c>
      <c r="N6" s="16">
        <f>VLOOKUP(A6,'[3]Sheet1'!$A$572:$U$625,14,FALSE)</f>
        <v>4</v>
      </c>
      <c r="O6" s="17">
        <f>VLOOKUP(A6,'[3]Sheet1'!$A$572:$U$625,15,FALSE)/100</f>
        <v>0.10256410256410256</v>
      </c>
      <c r="P6" s="16">
        <f>VLOOKUP(A6,'[3]Sheet1'!$A$572:$U$625,16,FALSE)</f>
        <v>1</v>
      </c>
      <c r="Q6" s="17">
        <f>VLOOKUP(A6,'[3]Sheet1'!$A$572:$U$625,17,FALSE)/100</f>
        <v>0.03225806451612903</v>
      </c>
      <c r="R6" s="16">
        <f>VLOOKUP(A6,'[3]Sheet1'!$A$572:$U$625,18,FALSE)</f>
        <v>10</v>
      </c>
      <c r="S6" s="17">
        <f>VLOOKUP(A6,'[3]Sheet1'!$A$572:$U$625,19,FALSE)/100</f>
        <v>0.125</v>
      </c>
      <c r="T6" s="16">
        <f>VLOOKUP(A6,'[3]Sheet1'!$A$572:$U$625,20,FALSE)</f>
        <v>11857</v>
      </c>
      <c r="U6" s="17">
        <f>VLOOKUP(A6,'[3]Sheet1'!$A$572:$U$625,21,FALSE)/100</f>
        <v>0.09643679900452337</v>
      </c>
    </row>
    <row r="7" spans="1:21" ht="15">
      <c r="A7" s="12" t="s">
        <v>117</v>
      </c>
      <c r="B7" s="16">
        <f>VLOOKUP(A7,'[3]Sheet1'!$A$572:$U$625,2,FALSE)</f>
        <v>4143</v>
      </c>
      <c r="C7" s="17">
        <f>VLOOKUP(A7,'[3]Sheet1'!$A$572:$U$625,3,FALSE)/100</f>
        <v>0.03718515204056901</v>
      </c>
      <c r="D7" s="16">
        <f>VLOOKUP(A7,'[3]Sheet1'!$A$572:$U$625,4,FALSE)</f>
        <v>221</v>
      </c>
      <c r="E7" s="17">
        <f>VLOOKUP(A7,'[3]Sheet1'!$A$572:$U$625,5,FALSE)/100</f>
        <v>0.036205766710353866</v>
      </c>
      <c r="F7" s="16">
        <f>VLOOKUP(A7,'[3]Sheet1'!$A$572:$U$625,6,FALSE)</f>
        <v>142</v>
      </c>
      <c r="G7" s="17">
        <f>VLOOKUP(A7,'[3]Sheet1'!$A$572:$U$625,7,FALSE)/100</f>
        <v>0.033745247148288963</v>
      </c>
      <c r="H7" s="16">
        <f>VLOOKUP(A7,'[3]Sheet1'!$A$572:$U$625,8,FALSE)</f>
        <v>28</v>
      </c>
      <c r="I7" s="17">
        <f>VLOOKUP(A7,'[3]Sheet1'!$A$572:$U$625,9,FALSE)/100</f>
        <v>0.02854230377166157</v>
      </c>
      <c r="J7" s="16">
        <f>VLOOKUP(A7,'[3]Sheet1'!$A$572:$U$625,10,FALSE)</f>
        <v>0</v>
      </c>
      <c r="K7" s="17">
        <f>VLOOKUP(A7,'[3]Sheet1'!$A$572:$U$625,11,FALSE)/100</f>
        <v>0</v>
      </c>
      <c r="L7" s="16">
        <f>VLOOKUP(A7,'[3]Sheet1'!$A$572:$U$625,12,FALSE)</f>
        <v>5</v>
      </c>
      <c r="M7" s="17">
        <f>VLOOKUP(A7,'[3]Sheet1'!$A$572:$U$625,13,FALSE)/100</f>
        <v>0.03067484662576687</v>
      </c>
      <c r="N7" s="16">
        <f>VLOOKUP(A7,'[3]Sheet1'!$A$572:$U$625,14,FALSE)</f>
        <v>2</v>
      </c>
      <c r="O7" s="17">
        <f>VLOOKUP(A7,'[3]Sheet1'!$A$572:$U$625,15,FALSE)/100</f>
        <v>0.05128205128205128</v>
      </c>
      <c r="P7" s="16">
        <f>VLOOKUP(A7,'[3]Sheet1'!$A$572:$U$625,16,FALSE)</f>
        <v>1</v>
      </c>
      <c r="Q7" s="17">
        <f>VLOOKUP(A7,'[3]Sheet1'!$A$572:$U$625,17,FALSE)/100</f>
        <v>0.03225806451612903</v>
      </c>
      <c r="R7" s="16">
        <f>VLOOKUP(A7,'[3]Sheet1'!$A$572:$U$625,18,FALSE)</f>
        <v>5</v>
      </c>
      <c r="S7" s="17">
        <f>VLOOKUP(A7,'[3]Sheet1'!$A$572:$U$625,19,FALSE)/100</f>
        <v>0.04166666666666666</v>
      </c>
      <c r="T7" s="16">
        <f>VLOOKUP(A7,'[3]Sheet1'!$A$572:$U$625,20,FALSE)</f>
        <v>4547</v>
      </c>
      <c r="U7" s="17">
        <f>VLOOKUP(A7,'[3]Sheet1'!$A$572:$U$625,21,FALSE)/100</f>
        <v>0.03691839445761657</v>
      </c>
    </row>
    <row r="8" spans="1:21" ht="15">
      <c r="A8" s="12" t="s">
        <v>118</v>
      </c>
      <c r="B8" s="16">
        <f>VLOOKUP(A8,'[3]Sheet1'!$A$572:$U$625,2,FALSE)</f>
        <v>4794</v>
      </c>
      <c r="C8" s="17">
        <f>VLOOKUP(A8,'[3]Sheet1'!$A$572:$U$625,3,FALSE)/100</f>
        <v>0.04305796371907453</v>
      </c>
      <c r="D8" s="16">
        <f>VLOOKUP(A8,'[3]Sheet1'!$A$572:$U$625,4,FALSE)</f>
        <v>305</v>
      </c>
      <c r="E8" s="17">
        <f>VLOOKUP(A8,'[3]Sheet1'!$A$572:$U$625,5,FALSE)/100</f>
        <v>0.04996723460026212</v>
      </c>
      <c r="F8" s="16">
        <f>VLOOKUP(A8,'[3]Sheet1'!$A$572:$U$625,6,FALSE)</f>
        <v>145</v>
      </c>
      <c r="G8" s="17">
        <f>VLOOKUP(A8,'[3]Sheet1'!$A$572:$U$625,7,FALSE)/100</f>
        <v>0.034458174904942976</v>
      </c>
      <c r="H8" s="16">
        <f>VLOOKUP(A8,'[3]Sheet1'!$A$572:$U$625,8,FALSE)</f>
        <v>32</v>
      </c>
      <c r="I8" s="17">
        <f>VLOOKUP(A8,'[3]Sheet1'!$A$572:$U$625,9,FALSE)/100</f>
        <v>0.0326197757390418</v>
      </c>
      <c r="J8" s="16">
        <f>VLOOKUP(A8,'[3]Sheet1'!$A$572:$U$625,10,FALSE)</f>
        <v>5</v>
      </c>
      <c r="K8" s="17">
        <f>VLOOKUP(A8,'[3]Sheet1'!$A$572:$U$625,11,FALSE)/100</f>
        <v>0.07462686567164178</v>
      </c>
      <c r="L8" s="16">
        <f>VLOOKUP(A8,'[3]Sheet1'!$A$572:$U$625,12,FALSE)</f>
        <v>7</v>
      </c>
      <c r="M8" s="17">
        <f>VLOOKUP(A8,'[3]Sheet1'!$A$572:$U$625,13,FALSE)/100</f>
        <v>0.04294478527607362</v>
      </c>
      <c r="N8" s="16">
        <f>VLOOKUP(A8,'[3]Sheet1'!$A$572:$U$625,14,FALSE)</f>
        <v>1</v>
      </c>
      <c r="O8" s="17">
        <f>VLOOKUP(A8,'[3]Sheet1'!$A$572:$U$625,15,FALSE)/100</f>
        <v>0.02564102564102564</v>
      </c>
      <c r="P8" s="16">
        <f>VLOOKUP(A8,'[3]Sheet1'!$A$572:$U$625,16,FALSE)</f>
        <v>1</v>
      </c>
      <c r="Q8" s="17">
        <f>VLOOKUP(A8,'[3]Sheet1'!$A$572:$U$625,17,FALSE)/100</f>
        <v>0.03225806451612903</v>
      </c>
      <c r="R8" s="16">
        <f>VLOOKUP(A8,'[3]Sheet1'!$A$572:$U$625,18,FALSE)</f>
        <v>1</v>
      </c>
      <c r="S8" s="17">
        <f>VLOOKUP(A8,'[3]Sheet1'!$A$572:$U$625,19,FALSE)/100</f>
        <v>0.013888888888888888</v>
      </c>
      <c r="T8" s="16">
        <f>VLOOKUP(A8,'[3]Sheet1'!$A$572:$U$625,20,FALSE)</f>
        <v>5291</v>
      </c>
      <c r="U8" s="17">
        <f>VLOOKUP(A8,'[3]Sheet1'!$A$572:$U$625,21,FALSE)/100</f>
        <v>0.043014007297919925</v>
      </c>
    </row>
    <row r="9" spans="1:21" ht="15">
      <c r="A9" s="12" t="s">
        <v>119</v>
      </c>
      <c r="B9" s="16">
        <f>VLOOKUP(A9,'[3]Sheet1'!$A$572:$U$625,2,FALSE)</f>
        <v>4617</v>
      </c>
      <c r="C9" s="17">
        <f>VLOOKUP(A9,'[3]Sheet1'!$A$572:$U$625,3,FALSE)/100</f>
        <v>0.04161306560769618</v>
      </c>
      <c r="D9" s="16">
        <f>VLOOKUP(A9,'[3]Sheet1'!$A$572:$U$625,4,FALSE)</f>
        <v>210</v>
      </c>
      <c r="E9" s="17">
        <f>VLOOKUP(A9,'[3]Sheet1'!$A$572:$U$625,5,FALSE)/100</f>
        <v>0.03440366972477064</v>
      </c>
      <c r="F9" s="16">
        <f>VLOOKUP(A9,'[3]Sheet1'!$A$572:$U$625,6,FALSE)</f>
        <v>150</v>
      </c>
      <c r="G9" s="17">
        <f>VLOOKUP(A9,'[3]Sheet1'!$A$572:$U$625,7,FALSE)/100</f>
        <v>0.03564638783269962</v>
      </c>
      <c r="H9" s="16">
        <f>VLOOKUP(A9,'[3]Sheet1'!$A$572:$U$625,8,FALSE)</f>
        <v>43</v>
      </c>
      <c r="I9" s="17">
        <f>VLOOKUP(A9,'[3]Sheet1'!$A$572:$U$625,9,FALSE)/100</f>
        <v>0.04383282364933741</v>
      </c>
      <c r="J9" s="16">
        <f>VLOOKUP(A9,'[3]Sheet1'!$A$572:$U$625,10,FALSE)</f>
        <v>2</v>
      </c>
      <c r="K9" s="17">
        <f>VLOOKUP(A9,'[3]Sheet1'!$A$572:$U$625,11,FALSE)/100</f>
        <v>0.029850746268656712</v>
      </c>
      <c r="L9" s="16">
        <f>VLOOKUP(A9,'[3]Sheet1'!$A$572:$U$625,12,FALSE)</f>
        <v>13</v>
      </c>
      <c r="M9" s="17">
        <f>VLOOKUP(A9,'[3]Sheet1'!$A$572:$U$625,13,FALSE)/100</f>
        <v>0.07975460122699386</v>
      </c>
      <c r="N9" s="16">
        <f>VLOOKUP(A9,'[3]Sheet1'!$A$572:$U$625,14,FALSE)</f>
        <v>0</v>
      </c>
      <c r="O9" s="17">
        <f>VLOOKUP(A9,'[3]Sheet1'!$A$572:$U$625,15,FALSE)/100</f>
        <v>0</v>
      </c>
      <c r="P9" s="16">
        <f>VLOOKUP(A9,'[3]Sheet1'!$A$572:$U$625,16,FALSE)</f>
        <v>1</v>
      </c>
      <c r="Q9" s="17">
        <f>VLOOKUP(A9,'[3]Sheet1'!$A$572:$U$625,17,FALSE)/100</f>
        <v>0.03225806451612903</v>
      </c>
      <c r="R9" s="16">
        <f>VLOOKUP(A9,'[3]Sheet1'!$A$572:$U$625,18,FALSE)</f>
        <v>3</v>
      </c>
      <c r="S9" s="17">
        <f>VLOOKUP(A9,'[3]Sheet1'!$A$572:$U$625,19,FALSE)/100</f>
        <v>0.013888888888888888</v>
      </c>
      <c r="T9" s="16">
        <f>VLOOKUP(A9,'[3]Sheet1'!$A$572:$U$625,20,FALSE)</f>
        <v>5039</v>
      </c>
      <c r="U9" s="17">
        <f>VLOOKUP(A9,'[3]Sheet1'!$A$572:$U$625,21,FALSE)/100</f>
        <v>0.04106341118902286</v>
      </c>
    </row>
    <row r="10" spans="1:21" ht="15">
      <c r="A10" s="12" t="s">
        <v>120</v>
      </c>
      <c r="B10" s="16">
        <f>VLOOKUP(A10,'[3]Sheet1'!$A$572:$U$625,2,FALSE)</f>
        <v>2386</v>
      </c>
      <c r="C10" s="17">
        <f>VLOOKUP(A10,'[3]Sheet1'!$A$572:$U$625,3,FALSE)/100</f>
        <v>0.021720081287171168</v>
      </c>
      <c r="D10" s="16">
        <f>VLOOKUP(A10,'[3]Sheet1'!$A$572:$U$625,4,FALSE)</f>
        <v>123</v>
      </c>
      <c r="E10" s="17">
        <f>VLOOKUP(A10,'[3]Sheet1'!$A$572:$U$625,5,FALSE)/100</f>
        <v>0.020150720838794232</v>
      </c>
      <c r="F10" s="16">
        <f>VLOOKUP(A10,'[3]Sheet1'!$A$572:$U$625,6,FALSE)</f>
        <v>56</v>
      </c>
      <c r="G10" s="17">
        <f>VLOOKUP(A10,'[3]Sheet1'!$A$572:$U$625,7,FALSE)/100</f>
        <v>0.013307984790874522</v>
      </c>
      <c r="H10" s="16">
        <f>VLOOKUP(A10,'[3]Sheet1'!$A$572:$U$625,8,FALSE)</f>
        <v>22</v>
      </c>
      <c r="I10" s="17">
        <f>VLOOKUP(A10,'[3]Sheet1'!$A$572:$U$625,9,FALSE)/100</f>
        <v>0.022426095820591234</v>
      </c>
      <c r="J10" s="16">
        <f>VLOOKUP(A10,'[3]Sheet1'!$A$572:$U$625,10,FALSE)</f>
        <v>0</v>
      </c>
      <c r="K10" s="17">
        <f>VLOOKUP(A10,'[3]Sheet1'!$A$572:$U$625,11,FALSE)/100</f>
        <v>0</v>
      </c>
      <c r="L10" s="16">
        <f>VLOOKUP(A10,'[3]Sheet1'!$A$572:$U$625,12,FALSE)</f>
        <v>6</v>
      </c>
      <c r="M10" s="17">
        <f>VLOOKUP(A10,'[3]Sheet1'!$A$572:$U$625,13,FALSE)/100</f>
        <v>0.03680981595092025</v>
      </c>
      <c r="N10" s="16">
        <f>VLOOKUP(A10,'[3]Sheet1'!$A$572:$U$625,14,FALSE)</f>
        <v>1</v>
      </c>
      <c r="O10" s="17">
        <f>VLOOKUP(A10,'[3]Sheet1'!$A$572:$U$625,15,FALSE)/100</f>
        <v>0.02564102564102564</v>
      </c>
      <c r="P10" s="16">
        <f>VLOOKUP(A10,'[3]Sheet1'!$A$572:$U$625,16,FALSE)</f>
        <v>1</v>
      </c>
      <c r="Q10" s="17">
        <f>VLOOKUP(A10,'[3]Sheet1'!$A$572:$U$625,17,FALSE)/100</f>
        <v>0.03225806451612903</v>
      </c>
      <c r="R10" s="16">
        <f>VLOOKUP(A10,'[3]Sheet1'!$A$572:$U$625,18,FALSE)</f>
        <v>0</v>
      </c>
      <c r="S10" s="17">
        <f>VLOOKUP(A10,'[3]Sheet1'!$A$572:$U$625,19,FALSE)/100</f>
        <v>0</v>
      </c>
      <c r="T10" s="16">
        <f>VLOOKUP(A10,'[3]Sheet1'!$A$572:$U$625,20,FALSE)</f>
        <v>2595</v>
      </c>
      <c r="U10" s="17">
        <f>VLOOKUP(A10,'[3]Sheet1'!$A$572:$U$625,21,FALSE)/100</f>
        <v>0.02134725655383477</v>
      </c>
    </row>
    <row r="11" spans="1:21" ht="15">
      <c r="A11" s="12" t="s">
        <v>121</v>
      </c>
      <c r="B11" s="16">
        <f>VLOOKUP(A11,'[3]Sheet1'!$A$572:$U$625,2,FALSE)</f>
        <v>1222</v>
      </c>
      <c r="C11" s="17">
        <f>VLOOKUP(A11,'[3]Sheet1'!$A$572:$U$625,3,FALSE)/100</f>
        <v>0.011065122956168317</v>
      </c>
      <c r="D11" s="16">
        <f>VLOOKUP(A11,'[3]Sheet1'!$A$572:$U$625,4,FALSE)</f>
        <v>59</v>
      </c>
      <c r="E11" s="17">
        <f>VLOOKUP(A11,'[3]Sheet1'!$A$572:$U$625,5,FALSE)/100</f>
        <v>0.009665792922673657</v>
      </c>
      <c r="F11" s="16">
        <f>VLOOKUP(A11,'[3]Sheet1'!$A$572:$U$625,6,FALSE)</f>
        <v>59</v>
      </c>
      <c r="G11" s="17">
        <f>VLOOKUP(A11,'[3]Sheet1'!$A$572:$U$625,7,FALSE)/100</f>
        <v>0.014020912547528517</v>
      </c>
      <c r="H11" s="16">
        <f>VLOOKUP(A11,'[3]Sheet1'!$A$572:$U$625,8,FALSE)</f>
        <v>16</v>
      </c>
      <c r="I11" s="17">
        <f>VLOOKUP(A11,'[3]Sheet1'!$A$572:$U$625,9,FALSE)/100</f>
        <v>0.0163098878695209</v>
      </c>
      <c r="J11" s="16">
        <f>VLOOKUP(A11,'[3]Sheet1'!$A$572:$U$625,10,FALSE)</f>
        <v>1</v>
      </c>
      <c r="K11" s="17">
        <f>VLOOKUP(A11,'[3]Sheet1'!$A$572:$U$625,11,FALSE)/100</f>
        <v>0.014925373134328356</v>
      </c>
      <c r="L11" s="16">
        <f>VLOOKUP(A11,'[3]Sheet1'!$A$572:$U$625,12,FALSE)</f>
        <v>4</v>
      </c>
      <c r="M11" s="17">
        <f>VLOOKUP(A11,'[3]Sheet1'!$A$572:$U$625,13,FALSE)/100</f>
        <v>0.024539877300613498</v>
      </c>
      <c r="N11" s="16">
        <f>VLOOKUP(A11,'[3]Sheet1'!$A$572:$U$625,14,FALSE)</f>
        <v>2</v>
      </c>
      <c r="O11" s="17">
        <f>VLOOKUP(A11,'[3]Sheet1'!$A$572:$U$625,15,FALSE)/100</f>
        <v>0.05128205128205128</v>
      </c>
      <c r="P11" s="16">
        <f>VLOOKUP(A11,'[3]Sheet1'!$A$572:$U$625,16,FALSE)</f>
        <v>0</v>
      </c>
      <c r="Q11" s="17">
        <f>VLOOKUP(A11,'[3]Sheet1'!$A$572:$U$625,17,FALSE)/100</f>
        <v>0</v>
      </c>
      <c r="R11" s="16">
        <f>VLOOKUP(A11,'[3]Sheet1'!$A$572:$U$625,18,FALSE)</f>
        <v>1</v>
      </c>
      <c r="S11" s="17">
        <f>VLOOKUP(A11,'[3]Sheet1'!$A$572:$U$625,19,FALSE)/100</f>
        <v>0.013888888888888888</v>
      </c>
      <c r="T11" s="16">
        <f>VLOOKUP(A11,'[3]Sheet1'!$A$572:$U$625,20,FALSE)</f>
        <v>1364</v>
      </c>
      <c r="U11" s="17">
        <f>VLOOKUP(A11,'[3]Sheet1'!$A$572:$U$625,21,FALSE)/100</f>
        <v>0.011173888916914697</v>
      </c>
    </row>
    <row r="12" spans="1:21" ht="15">
      <c r="A12" s="12" t="s">
        <v>122</v>
      </c>
      <c r="B12" s="16">
        <f>VLOOKUP(A12,'[3]Sheet1'!$A$572:$U$625,2,FALSE)</f>
        <v>2114</v>
      </c>
      <c r="C12" s="17">
        <f>VLOOKUP(A12,'[3]Sheet1'!$A$572:$U$625,3,FALSE)/100</f>
        <v>0.018783675447918414</v>
      </c>
      <c r="D12" s="16">
        <f>VLOOKUP(A12,'[3]Sheet1'!$A$572:$U$625,4,FALSE)</f>
        <v>101</v>
      </c>
      <c r="E12" s="17">
        <f>VLOOKUP(A12,'[3]Sheet1'!$A$572:$U$625,5,FALSE)/100</f>
        <v>0.016546526867627784</v>
      </c>
      <c r="F12" s="16">
        <f>VLOOKUP(A12,'[3]Sheet1'!$A$572:$U$625,6,FALSE)</f>
        <v>83</v>
      </c>
      <c r="G12" s="17">
        <f>VLOOKUP(A12,'[3]Sheet1'!$A$572:$U$625,7,FALSE)/100</f>
        <v>0.01972433460076046</v>
      </c>
      <c r="H12" s="16">
        <f>VLOOKUP(A12,'[3]Sheet1'!$A$572:$U$625,8,FALSE)</f>
        <v>23</v>
      </c>
      <c r="I12" s="17">
        <f>VLOOKUP(A12,'[3]Sheet1'!$A$572:$U$625,9,FALSE)/100</f>
        <v>0.023445463812436288</v>
      </c>
      <c r="J12" s="16">
        <f>VLOOKUP(A12,'[3]Sheet1'!$A$572:$U$625,10,FALSE)</f>
        <v>0</v>
      </c>
      <c r="K12" s="17">
        <f>VLOOKUP(A12,'[3]Sheet1'!$A$572:$U$625,11,FALSE)/100</f>
        <v>0</v>
      </c>
      <c r="L12" s="16">
        <f>VLOOKUP(A12,'[3]Sheet1'!$A$572:$U$625,12,FALSE)</f>
        <v>1</v>
      </c>
      <c r="M12" s="17">
        <f>VLOOKUP(A12,'[3]Sheet1'!$A$572:$U$625,13,FALSE)/100</f>
        <v>0.006134969325153374</v>
      </c>
      <c r="N12" s="16">
        <f>VLOOKUP(A12,'[3]Sheet1'!$A$572:$U$625,14,FALSE)</f>
        <v>0</v>
      </c>
      <c r="O12" s="17">
        <f>VLOOKUP(A12,'[3]Sheet1'!$A$572:$U$625,15,FALSE)/100</f>
        <v>0</v>
      </c>
      <c r="P12" s="16">
        <f>VLOOKUP(A12,'[3]Sheet1'!$A$572:$U$625,16,FALSE)</f>
        <v>2</v>
      </c>
      <c r="Q12" s="17">
        <f>VLOOKUP(A12,'[3]Sheet1'!$A$572:$U$625,17,FALSE)/100</f>
        <v>0.06451612903225806</v>
      </c>
      <c r="R12" s="16">
        <f>VLOOKUP(A12,'[3]Sheet1'!$A$572:$U$625,18,FALSE)</f>
        <v>4</v>
      </c>
      <c r="S12" s="17">
        <f>VLOOKUP(A12,'[3]Sheet1'!$A$572:$U$625,19,FALSE)/100</f>
        <v>0.05555555555555555</v>
      </c>
      <c r="T12" s="16">
        <f>VLOOKUP(A12,'[3]Sheet1'!$A$572:$U$625,20,FALSE)</f>
        <v>2328</v>
      </c>
      <c r="U12" s="17">
        <f>VLOOKUP(A12,'[3]Sheet1'!$A$572:$U$625,21,FALSE)/100</f>
        <v>0.018740856580739543</v>
      </c>
    </row>
    <row r="13" spans="1:21" ht="15">
      <c r="A13" s="12" t="s">
        <v>123</v>
      </c>
      <c r="B13" s="16">
        <f>VLOOKUP(A13,'[3]Sheet1'!$A$572:$U$625,2,FALSE)</f>
        <v>1627</v>
      </c>
      <c r="C13" s="17">
        <f>VLOOKUP(A13,'[3]Sheet1'!$A$572:$U$625,3,FALSE)/100</f>
        <v>0.014672707272964557</v>
      </c>
      <c r="D13" s="16">
        <f>VLOOKUP(A13,'[3]Sheet1'!$A$572:$U$625,4,FALSE)</f>
        <v>84</v>
      </c>
      <c r="E13" s="17">
        <f>VLOOKUP(A13,'[3]Sheet1'!$A$572:$U$625,5,FALSE)/100</f>
        <v>0.01376146788990826</v>
      </c>
      <c r="F13" s="16">
        <f>VLOOKUP(A13,'[3]Sheet1'!$A$572:$U$625,6,FALSE)</f>
        <v>50</v>
      </c>
      <c r="G13" s="17">
        <f>VLOOKUP(A13,'[3]Sheet1'!$A$572:$U$625,7,FALSE)/100</f>
        <v>0.01188212927756654</v>
      </c>
      <c r="H13" s="16">
        <f>VLOOKUP(A13,'[3]Sheet1'!$A$572:$U$625,8,FALSE)</f>
        <v>16</v>
      </c>
      <c r="I13" s="17">
        <f>VLOOKUP(A13,'[3]Sheet1'!$A$572:$U$625,9,FALSE)/100</f>
        <v>0.0163098878695209</v>
      </c>
      <c r="J13" s="16">
        <f>VLOOKUP(A13,'[3]Sheet1'!$A$572:$U$625,10,FALSE)</f>
        <v>2</v>
      </c>
      <c r="K13" s="17">
        <f>VLOOKUP(A13,'[3]Sheet1'!$A$572:$U$625,11,FALSE)/100</f>
        <v>0.029850746268656712</v>
      </c>
      <c r="L13" s="16">
        <f>VLOOKUP(A13,'[3]Sheet1'!$A$572:$U$625,12,FALSE)</f>
        <v>2</v>
      </c>
      <c r="M13" s="17">
        <f>VLOOKUP(A13,'[3]Sheet1'!$A$572:$U$625,13,FALSE)/100</f>
        <v>0.012269938650306749</v>
      </c>
      <c r="N13" s="16">
        <f>VLOOKUP(A13,'[3]Sheet1'!$A$572:$U$625,14,FALSE)</f>
        <v>1</v>
      </c>
      <c r="O13" s="17">
        <f>VLOOKUP(A13,'[3]Sheet1'!$A$572:$U$625,15,FALSE)/100</f>
        <v>0.02564102564102564</v>
      </c>
      <c r="P13" s="16">
        <f>VLOOKUP(A13,'[3]Sheet1'!$A$572:$U$625,16,FALSE)</f>
        <v>2</v>
      </c>
      <c r="Q13" s="17">
        <f>VLOOKUP(A13,'[3]Sheet1'!$A$572:$U$625,17,FALSE)/100</f>
        <v>0.06451612903225806</v>
      </c>
      <c r="R13" s="16">
        <f>VLOOKUP(A13,'[3]Sheet1'!$A$572:$U$625,18,FALSE)</f>
        <v>0</v>
      </c>
      <c r="S13" s="17">
        <f>VLOOKUP(A13,'[3]Sheet1'!$A$572:$U$625,19,FALSE)/100</f>
        <v>0</v>
      </c>
      <c r="T13" s="16">
        <f>VLOOKUP(A13,'[3]Sheet1'!$A$572:$U$625,20,FALSE)</f>
        <v>1784</v>
      </c>
      <c r="U13" s="17">
        <f>VLOOKUP(A13,'[3]Sheet1'!$A$572:$U$625,21,FALSE)/100</f>
        <v>0.014553801140089796</v>
      </c>
    </row>
    <row r="14" spans="1:21" ht="15">
      <c r="A14" s="12" t="s">
        <v>124</v>
      </c>
      <c r="B14" s="16">
        <f>VLOOKUP(A14,'[3]Sheet1'!$A$572:$U$625,2,FALSE)</f>
        <v>797</v>
      </c>
      <c r="C14" s="17">
        <f>VLOOKUP(A14,'[3]Sheet1'!$A$572:$U$625,3,FALSE)/100</f>
        <v>0.007252456326789343</v>
      </c>
      <c r="D14" s="16">
        <f>VLOOKUP(A14,'[3]Sheet1'!$A$572:$U$625,4,FALSE)</f>
        <v>40</v>
      </c>
      <c r="E14" s="17">
        <f>VLOOKUP(A14,'[3]Sheet1'!$A$572:$U$625,5,FALSE)/100</f>
        <v>0.00655307994757536</v>
      </c>
      <c r="F14" s="16">
        <f>VLOOKUP(A14,'[3]Sheet1'!$A$572:$U$625,6,FALSE)</f>
        <v>32</v>
      </c>
      <c r="G14" s="17">
        <f>VLOOKUP(A14,'[3]Sheet1'!$A$572:$U$625,7,FALSE)/100</f>
        <v>0.007604562737642585</v>
      </c>
      <c r="H14" s="16">
        <f>VLOOKUP(A14,'[3]Sheet1'!$A$572:$U$625,8,FALSE)</f>
        <v>8</v>
      </c>
      <c r="I14" s="17">
        <f>VLOOKUP(A14,'[3]Sheet1'!$A$572:$U$625,9,FALSE)/100</f>
        <v>0.00815494393476045</v>
      </c>
      <c r="J14" s="16">
        <f>VLOOKUP(A14,'[3]Sheet1'!$A$572:$U$625,10,FALSE)</f>
        <v>0</v>
      </c>
      <c r="K14" s="17">
        <f>VLOOKUP(A14,'[3]Sheet1'!$A$572:$U$625,11,FALSE)/100</f>
        <v>0</v>
      </c>
      <c r="L14" s="16">
        <f>VLOOKUP(A14,'[3]Sheet1'!$A$572:$U$625,12,FALSE)</f>
        <v>2</v>
      </c>
      <c r="M14" s="17">
        <f>VLOOKUP(A14,'[3]Sheet1'!$A$572:$U$625,13,FALSE)/100</f>
        <v>0.012269938650306749</v>
      </c>
      <c r="N14" s="16">
        <f>VLOOKUP(A14,'[3]Sheet1'!$A$572:$U$625,14,FALSE)</f>
        <v>0</v>
      </c>
      <c r="O14" s="17">
        <f>VLOOKUP(A14,'[3]Sheet1'!$A$572:$U$625,15,FALSE)/100</f>
        <v>0</v>
      </c>
      <c r="P14" s="16">
        <f>VLOOKUP(A14,'[3]Sheet1'!$A$572:$U$625,16,FALSE)</f>
        <v>0</v>
      </c>
      <c r="Q14" s="17">
        <f>VLOOKUP(A14,'[3]Sheet1'!$A$572:$U$625,17,FALSE)/100</f>
        <v>0</v>
      </c>
      <c r="R14" s="16">
        <f>VLOOKUP(A14,'[3]Sheet1'!$A$572:$U$625,18,FALSE)</f>
        <v>0</v>
      </c>
      <c r="S14" s="17">
        <f>VLOOKUP(A14,'[3]Sheet1'!$A$572:$U$625,19,FALSE)/100</f>
        <v>0</v>
      </c>
      <c r="T14" s="16">
        <f>VLOOKUP(A14,'[3]Sheet1'!$A$572:$U$625,20,FALSE)</f>
        <v>879</v>
      </c>
      <c r="U14" s="17">
        <f>VLOOKUP(A14,'[3]Sheet1'!$A$572:$U$625,21,FALSE)/100</f>
        <v>0.007230657989877078</v>
      </c>
    </row>
    <row r="15" spans="1:21" ht="15">
      <c r="A15" s="12" t="s">
        <v>125</v>
      </c>
      <c r="B15" s="16">
        <f>VLOOKUP(A15,'[3]Sheet1'!$A$572:$U$625,2,FALSE)</f>
        <v>6670</v>
      </c>
      <c r="C15" s="17">
        <f>VLOOKUP(A15,'[3]Sheet1'!$A$572:$U$625,3,FALSE)/100</f>
        <v>0.059995898353748335</v>
      </c>
      <c r="D15" s="16">
        <f>VLOOKUP(A15,'[3]Sheet1'!$A$572:$U$625,4,FALSE)</f>
        <v>287</v>
      </c>
      <c r="E15" s="17">
        <f>VLOOKUP(A15,'[3]Sheet1'!$A$572:$U$625,5,FALSE)/100</f>
        <v>0.047018348623853214</v>
      </c>
      <c r="F15" s="16">
        <f>VLOOKUP(A15,'[3]Sheet1'!$A$572:$U$625,6,FALSE)</f>
        <v>205</v>
      </c>
      <c r="G15" s="17">
        <f>VLOOKUP(A15,'[3]Sheet1'!$A$572:$U$625,7,FALSE)/100</f>
        <v>0.048716730038022814</v>
      </c>
      <c r="H15" s="16">
        <f>VLOOKUP(A15,'[3]Sheet1'!$A$572:$U$625,8,FALSE)</f>
        <v>44</v>
      </c>
      <c r="I15" s="17">
        <f>VLOOKUP(A15,'[3]Sheet1'!$A$572:$U$625,9,FALSE)/100</f>
        <v>0.04485219164118247</v>
      </c>
      <c r="J15" s="16">
        <f>VLOOKUP(A15,'[3]Sheet1'!$A$572:$U$625,10,FALSE)</f>
        <v>3</v>
      </c>
      <c r="K15" s="17">
        <f>VLOOKUP(A15,'[3]Sheet1'!$A$572:$U$625,11,FALSE)/100</f>
        <v>0.04477611940298507</v>
      </c>
      <c r="L15" s="16">
        <f>VLOOKUP(A15,'[3]Sheet1'!$A$572:$U$625,12,FALSE)</f>
        <v>7</v>
      </c>
      <c r="M15" s="17">
        <f>VLOOKUP(A15,'[3]Sheet1'!$A$572:$U$625,13,FALSE)/100</f>
        <v>0.04294478527607362</v>
      </c>
      <c r="N15" s="16">
        <f>VLOOKUP(A15,'[3]Sheet1'!$A$572:$U$625,14,FALSE)</f>
        <v>4</v>
      </c>
      <c r="O15" s="17">
        <f>VLOOKUP(A15,'[3]Sheet1'!$A$572:$U$625,15,FALSE)/100</f>
        <v>0.10256410256410256</v>
      </c>
      <c r="P15" s="16">
        <f>VLOOKUP(A15,'[3]Sheet1'!$A$572:$U$625,16,FALSE)</f>
        <v>2</v>
      </c>
      <c r="Q15" s="17">
        <f>VLOOKUP(A15,'[3]Sheet1'!$A$572:$U$625,17,FALSE)/100</f>
        <v>0.06451612903225806</v>
      </c>
      <c r="R15" s="16">
        <f>VLOOKUP(A15,'[3]Sheet1'!$A$572:$U$625,18,FALSE)</f>
        <v>2</v>
      </c>
      <c r="S15" s="17">
        <f>VLOOKUP(A15,'[3]Sheet1'!$A$572:$U$625,19,FALSE)/100</f>
        <v>0.027777777777777776</v>
      </c>
      <c r="T15" s="16">
        <f>VLOOKUP(A15,'[3]Sheet1'!$A$572:$U$625,20,FALSE)</f>
        <v>7224</v>
      </c>
      <c r="U15" s="17">
        <f>VLOOKUP(A15,'[3]Sheet1'!$A$572:$U$625,21,FALSE)/100</f>
        <v>0.05877011552237301</v>
      </c>
    </row>
    <row r="16" spans="1:21" ht="15">
      <c r="A16" s="12" t="s">
        <v>126</v>
      </c>
      <c r="B16" s="16">
        <f>VLOOKUP(A16,'[3]Sheet1'!$A$572:$U$625,2,FALSE)</f>
        <v>1405</v>
      </c>
      <c r="C16" s="17">
        <f>VLOOKUP(A16,'[3]Sheet1'!$A$572:$U$625,3,FALSE)/100</f>
        <v>0.012733747226727819</v>
      </c>
      <c r="D16" s="16">
        <f>VLOOKUP(A16,'[3]Sheet1'!$A$572:$U$625,4,FALSE)</f>
        <v>57</v>
      </c>
      <c r="E16" s="17">
        <f>VLOOKUP(A16,'[3]Sheet1'!$A$572:$U$625,5,FALSE)/100</f>
        <v>0.009338138925294889</v>
      </c>
      <c r="F16" s="16">
        <f>VLOOKUP(A16,'[3]Sheet1'!$A$572:$U$625,6,FALSE)</f>
        <v>49</v>
      </c>
      <c r="G16" s="17">
        <f>VLOOKUP(A16,'[3]Sheet1'!$A$572:$U$625,7,FALSE)/100</f>
        <v>0.01164448669201521</v>
      </c>
      <c r="H16" s="16">
        <f>VLOOKUP(A16,'[3]Sheet1'!$A$572:$U$625,8,FALSE)</f>
        <v>16</v>
      </c>
      <c r="I16" s="17">
        <f>VLOOKUP(A16,'[3]Sheet1'!$A$572:$U$625,9,FALSE)/100</f>
        <v>0.0163098878695209</v>
      </c>
      <c r="J16" s="16">
        <f>VLOOKUP(A16,'[3]Sheet1'!$A$572:$U$625,10,FALSE)</f>
        <v>0</v>
      </c>
      <c r="K16" s="17">
        <f>VLOOKUP(A16,'[3]Sheet1'!$A$572:$U$625,11,FALSE)/100</f>
        <v>0</v>
      </c>
      <c r="L16" s="16">
        <f>VLOOKUP(A16,'[3]Sheet1'!$A$572:$U$625,12,FALSE)</f>
        <v>4</v>
      </c>
      <c r="M16" s="17">
        <f>VLOOKUP(A16,'[3]Sheet1'!$A$572:$U$625,13,FALSE)/100</f>
        <v>0.024539877300613498</v>
      </c>
      <c r="N16" s="16">
        <f>VLOOKUP(A16,'[3]Sheet1'!$A$572:$U$625,14,FALSE)</f>
        <v>1</v>
      </c>
      <c r="O16" s="17">
        <f>VLOOKUP(A16,'[3]Sheet1'!$A$572:$U$625,15,FALSE)/100</f>
        <v>0.02564102564102564</v>
      </c>
      <c r="P16" s="16">
        <f>VLOOKUP(A16,'[3]Sheet1'!$A$572:$U$625,16,FALSE)</f>
        <v>2</v>
      </c>
      <c r="Q16" s="17">
        <f>VLOOKUP(A16,'[3]Sheet1'!$A$572:$U$625,17,FALSE)/100</f>
        <v>0.06451612903225806</v>
      </c>
      <c r="R16" s="16">
        <f>VLOOKUP(A16,'[3]Sheet1'!$A$572:$U$625,18,FALSE)</f>
        <v>1</v>
      </c>
      <c r="S16" s="17">
        <f>VLOOKUP(A16,'[3]Sheet1'!$A$572:$U$625,19,FALSE)/100</f>
        <v>0.013888888888888888</v>
      </c>
      <c r="T16" s="16">
        <f>VLOOKUP(A16,'[3]Sheet1'!$A$572:$U$625,20,FALSE)</f>
        <v>1535</v>
      </c>
      <c r="U16" s="17">
        <f>VLOOKUP(A16,'[3]Sheet1'!$A$572:$U$625,21,FALSE)/100</f>
        <v>0.012577981805646642</v>
      </c>
    </row>
    <row r="17" spans="1:21" ht="15">
      <c r="A17" s="12" t="s">
        <v>127</v>
      </c>
      <c r="B17" s="16">
        <f>VLOOKUP(A17,'[3]Sheet1'!$A$572:$U$625,2,FALSE)</f>
        <v>3002</v>
      </c>
      <c r="C17" s="17">
        <f>VLOOKUP(A17,'[3]Sheet1'!$A$572:$U$625,3,FALSE)/100</f>
        <v>0.026996289874526912</v>
      </c>
      <c r="D17" s="16">
        <f>VLOOKUP(A17,'[3]Sheet1'!$A$572:$U$625,4,FALSE)</f>
        <v>175</v>
      </c>
      <c r="E17" s="17">
        <f>VLOOKUP(A17,'[3]Sheet1'!$A$572:$U$625,5,FALSE)/100</f>
        <v>0.028669724770642207</v>
      </c>
      <c r="F17" s="16">
        <f>VLOOKUP(A17,'[3]Sheet1'!$A$572:$U$625,6,FALSE)</f>
        <v>133</v>
      </c>
      <c r="G17" s="17">
        <f>VLOOKUP(A17,'[3]Sheet1'!$A$572:$U$625,7,FALSE)/100</f>
        <v>0.031606463878326996</v>
      </c>
      <c r="H17" s="16">
        <f>VLOOKUP(A17,'[3]Sheet1'!$A$572:$U$625,8,FALSE)</f>
        <v>29</v>
      </c>
      <c r="I17" s="17">
        <f>VLOOKUP(A17,'[3]Sheet1'!$A$572:$U$625,9,FALSE)/100</f>
        <v>0.029561671763506627</v>
      </c>
      <c r="J17" s="16">
        <f>VLOOKUP(A17,'[3]Sheet1'!$A$572:$U$625,10,FALSE)</f>
        <v>1</v>
      </c>
      <c r="K17" s="17">
        <f>VLOOKUP(A17,'[3]Sheet1'!$A$572:$U$625,11,FALSE)/100</f>
        <v>0.014925373134328356</v>
      </c>
      <c r="L17" s="16">
        <f>VLOOKUP(A17,'[3]Sheet1'!$A$572:$U$625,12,FALSE)</f>
        <v>4</v>
      </c>
      <c r="M17" s="17">
        <f>VLOOKUP(A17,'[3]Sheet1'!$A$572:$U$625,13,FALSE)/100</f>
        <v>0.024539877300613498</v>
      </c>
      <c r="N17" s="16">
        <f>VLOOKUP(A17,'[3]Sheet1'!$A$572:$U$625,14,FALSE)</f>
        <v>4</v>
      </c>
      <c r="O17" s="17">
        <f>VLOOKUP(A17,'[3]Sheet1'!$A$572:$U$625,15,FALSE)/100</f>
        <v>0.10256410256410256</v>
      </c>
      <c r="P17" s="16">
        <f>VLOOKUP(A17,'[3]Sheet1'!$A$572:$U$625,16,FALSE)</f>
        <v>1</v>
      </c>
      <c r="Q17" s="17">
        <f>VLOOKUP(A17,'[3]Sheet1'!$A$572:$U$625,17,FALSE)/100</f>
        <v>0.03225806451612903</v>
      </c>
      <c r="R17" s="16">
        <f>VLOOKUP(A17,'[3]Sheet1'!$A$572:$U$625,18,FALSE)</f>
        <v>4</v>
      </c>
      <c r="S17" s="17">
        <f>VLOOKUP(A17,'[3]Sheet1'!$A$572:$U$625,19,FALSE)/100</f>
        <v>0.05555555555555555</v>
      </c>
      <c r="T17" s="16">
        <f>VLOOKUP(A17,'[3]Sheet1'!$A$572:$U$625,20,FALSE)</f>
        <v>3353</v>
      </c>
      <c r="U17" s="17">
        <f>VLOOKUP(A17,'[3]Sheet1'!$A$572:$U$625,21,FALSE)/100</f>
        <v>0.02729993778271032</v>
      </c>
    </row>
    <row r="18" spans="1:21" ht="15">
      <c r="A18" s="12" t="s">
        <v>128</v>
      </c>
      <c r="B18" s="16">
        <f>VLOOKUP(A18,'[3]Sheet1'!$A$572:$U$625,2,FALSE)</f>
        <v>5631</v>
      </c>
      <c r="C18" s="17">
        <f>VLOOKUP(A18,'[3]Sheet1'!$A$572:$U$625,3,FALSE)/100</f>
        <v>0.0503290638924623</v>
      </c>
      <c r="D18" s="16">
        <f>VLOOKUP(A18,'[3]Sheet1'!$A$572:$U$625,4,FALSE)</f>
        <v>330</v>
      </c>
      <c r="E18" s="17">
        <f>VLOOKUP(A18,'[3]Sheet1'!$A$572:$U$625,5,FALSE)/100</f>
        <v>0.05406290956749673</v>
      </c>
      <c r="F18" s="16">
        <f>VLOOKUP(A18,'[3]Sheet1'!$A$572:$U$625,6,FALSE)</f>
        <v>279</v>
      </c>
      <c r="G18" s="17">
        <f>VLOOKUP(A18,'[3]Sheet1'!$A$572:$U$625,7,FALSE)/100</f>
        <v>0.0663022813688213</v>
      </c>
      <c r="H18" s="16">
        <f>VLOOKUP(A18,'[3]Sheet1'!$A$572:$U$625,8,FALSE)</f>
        <v>53</v>
      </c>
      <c r="I18" s="17">
        <f>VLOOKUP(A18,'[3]Sheet1'!$A$572:$U$625,9,FALSE)/100</f>
        <v>0.05402650356778797</v>
      </c>
      <c r="J18" s="16">
        <f>VLOOKUP(A18,'[3]Sheet1'!$A$572:$U$625,10,FALSE)</f>
        <v>5</v>
      </c>
      <c r="K18" s="17">
        <f>VLOOKUP(A18,'[3]Sheet1'!$A$572:$U$625,11,FALSE)/100</f>
        <v>0.07462686567164178</v>
      </c>
      <c r="L18" s="16">
        <f>VLOOKUP(A18,'[3]Sheet1'!$A$572:$U$625,12,FALSE)</f>
        <v>10</v>
      </c>
      <c r="M18" s="17">
        <f>VLOOKUP(A18,'[3]Sheet1'!$A$572:$U$625,13,FALSE)/100</f>
        <v>0.06134969325153374</v>
      </c>
      <c r="N18" s="16">
        <f>VLOOKUP(A18,'[3]Sheet1'!$A$572:$U$625,14,FALSE)</f>
        <v>1</v>
      </c>
      <c r="O18" s="17">
        <f>VLOOKUP(A18,'[3]Sheet1'!$A$572:$U$625,15,FALSE)/100</f>
        <v>0.02564102564102564</v>
      </c>
      <c r="P18" s="16">
        <f>VLOOKUP(A18,'[3]Sheet1'!$A$572:$U$625,16,FALSE)</f>
        <v>1</v>
      </c>
      <c r="Q18" s="17">
        <f>VLOOKUP(A18,'[3]Sheet1'!$A$572:$U$625,17,FALSE)/100</f>
        <v>0.03225806451612903</v>
      </c>
      <c r="R18" s="16">
        <f>VLOOKUP(A18,'[3]Sheet1'!$A$572:$U$625,18,FALSE)</f>
        <v>4</v>
      </c>
      <c r="S18" s="17">
        <f>VLOOKUP(A18,'[3]Sheet1'!$A$572:$U$625,19,FALSE)/100</f>
        <v>0.05555555555555555</v>
      </c>
      <c r="T18" s="16">
        <f>VLOOKUP(A18,'[3]Sheet1'!$A$572:$U$625,20,FALSE)</f>
        <v>6314</v>
      </c>
      <c r="U18" s="17">
        <f>VLOOKUP(A18,'[3]Sheet1'!$A$572:$U$625,21,FALSE)/100</f>
        <v>0.051135885923758596</v>
      </c>
    </row>
    <row r="19" spans="1:21" ht="15">
      <c r="A19" s="12" t="s">
        <v>129</v>
      </c>
      <c r="B19" s="16">
        <f>VLOOKUP(A19,'[3]Sheet1'!$A$572:$U$625,2,FALSE)</f>
        <v>3865</v>
      </c>
      <c r="C19" s="17">
        <f>VLOOKUP(A19,'[3]Sheet1'!$A$572:$U$625,3,FALSE)/100</f>
        <v>0.034565691593489566</v>
      </c>
      <c r="D19" s="16">
        <f>VLOOKUP(A19,'[3]Sheet1'!$A$572:$U$625,4,FALSE)</f>
        <v>193</v>
      </c>
      <c r="E19" s="17">
        <f>VLOOKUP(A19,'[3]Sheet1'!$A$572:$U$625,5,FALSE)/100</f>
        <v>0.031618610747051114</v>
      </c>
      <c r="F19" s="16">
        <f>VLOOKUP(A19,'[3]Sheet1'!$A$572:$U$625,6,FALSE)</f>
        <v>141</v>
      </c>
      <c r="G19" s="17">
        <f>VLOOKUP(A19,'[3]Sheet1'!$A$572:$U$625,7,FALSE)/100</f>
        <v>0.03350760456273764</v>
      </c>
      <c r="H19" s="16">
        <f>VLOOKUP(A19,'[3]Sheet1'!$A$572:$U$625,8,FALSE)</f>
        <v>21</v>
      </c>
      <c r="I19" s="17">
        <f>VLOOKUP(A19,'[3]Sheet1'!$A$572:$U$625,9,FALSE)/100</f>
        <v>0.021406727828746176</v>
      </c>
      <c r="J19" s="16">
        <f>VLOOKUP(A19,'[3]Sheet1'!$A$572:$U$625,10,FALSE)</f>
        <v>3</v>
      </c>
      <c r="K19" s="17">
        <f>VLOOKUP(A19,'[3]Sheet1'!$A$572:$U$625,11,FALSE)/100</f>
        <v>0.04477611940298507</v>
      </c>
      <c r="L19" s="16">
        <f>VLOOKUP(A19,'[3]Sheet1'!$A$572:$U$625,12,FALSE)</f>
        <v>5</v>
      </c>
      <c r="M19" s="17">
        <f>VLOOKUP(A19,'[3]Sheet1'!$A$572:$U$625,13,FALSE)/100</f>
        <v>0.03067484662576687</v>
      </c>
      <c r="N19" s="16">
        <f>VLOOKUP(A19,'[3]Sheet1'!$A$572:$U$625,14,FALSE)</f>
        <v>1</v>
      </c>
      <c r="O19" s="17">
        <f>VLOOKUP(A19,'[3]Sheet1'!$A$572:$U$625,15,FALSE)/100</f>
        <v>0.02564102564102564</v>
      </c>
      <c r="P19" s="16">
        <f>VLOOKUP(A19,'[3]Sheet1'!$A$572:$U$625,16,FALSE)</f>
        <v>0</v>
      </c>
      <c r="Q19" s="17">
        <f>VLOOKUP(A19,'[3]Sheet1'!$A$572:$U$625,17,FALSE)/100</f>
        <v>0</v>
      </c>
      <c r="R19" s="16">
        <f>VLOOKUP(A19,'[3]Sheet1'!$A$572:$U$625,18,FALSE)</f>
        <v>4</v>
      </c>
      <c r="S19" s="17">
        <f>VLOOKUP(A19,'[3]Sheet1'!$A$572:$U$625,19,FALSE)/100</f>
        <v>0.05555555555555555</v>
      </c>
      <c r="T19" s="16">
        <f>VLOOKUP(A19,'[3]Sheet1'!$A$572:$U$625,20,FALSE)</f>
        <v>4233</v>
      </c>
      <c r="U19" s="17">
        <f>VLOOKUP(A19,'[3]Sheet1'!$A$572:$U$625,21,FALSE)/100</f>
        <v>0.03426995577527788</v>
      </c>
    </row>
    <row r="20" spans="1:21" ht="15">
      <c r="A20" s="12" t="s">
        <v>130</v>
      </c>
      <c r="B20" s="16">
        <f>VLOOKUP(A20,'[3]Sheet1'!$A$572:$U$625,2,FALSE)</f>
        <v>3410</v>
      </c>
      <c r="C20" s="17">
        <f>VLOOKUP(A20,'[3]Sheet1'!$A$572:$U$625,3,FALSE)/100</f>
        <v>0.030603874191323155</v>
      </c>
      <c r="D20" s="16">
        <f>VLOOKUP(A20,'[3]Sheet1'!$A$572:$U$625,4,FALSE)</f>
        <v>115</v>
      </c>
      <c r="E20" s="17">
        <f>VLOOKUP(A20,'[3]Sheet1'!$A$572:$U$625,5,FALSE)/100</f>
        <v>0.01884010484927916</v>
      </c>
      <c r="F20" s="16">
        <f>VLOOKUP(A20,'[3]Sheet1'!$A$572:$U$625,6,FALSE)</f>
        <v>154</v>
      </c>
      <c r="G20" s="17">
        <f>VLOOKUP(A20,'[3]Sheet1'!$A$572:$U$625,7,FALSE)/100</f>
        <v>0.036596958174904944</v>
      </c>
      <c r="H20" s="16">
        <f>VLOOKUP(A20,'[3]Sheet1'!$A$572:$U$625,8,FALSE)</f>
        <v>44</v>
      </c>
      <c r="I20" s="17">
        <f>VLOOKUP(A20,'[3]Sheet1'!$A$572:$U$625,9,FALSE)/100</f>
        <v>0.04485219164118247</v>
      </c>
      <c r="J20" s="16">
        <f>VLOOKUP(A20,'[3]Sheet1'!$A$572:$U$625,10,FALSE)</f>
        <v>1</v>
      </c>
      <c r="K20" s="17">
        <f>VLOOKUP(A20,'[3]Sheet1'!$A$572:$U$625,11,FALSE)/100</f>
        <v>0.014925373134328356</v>
      </c>
      <c r="L20" s="16">
        <f>VLOOKUP(A20,'[3]Sheet1'!$A$572:$U$625,12,FALSE)</f>
        <v>3</v>
      </c>
      <c r="M20" s="17">
        <f>VLOOKUP(A20,'[3]Sheet1'!$A$572:$U$625,13,FALSE)/100</f>
        <v>0.018404907975460124</v>
      </c>
      <c r="N20" s="16">
        <f>VLOOKUP(A20,'[3]Sheet1'!$A$572:$U$625,14,FALSE)</f>
        <v>0</v>
      </c>
      <c r="O20" s="17">
        <f>VLOOKUP(A20,'[3]Sheet1'!$A$572:$U$625,15,FALSE)/100</f>
        <v>0</v>
      </c>
      <c r="P20" s="16">
        <f>VLOOKUP(A20,'[3]Sheet1'!$A$572:$U$625,16,FALSE)</f>
        <v>1</v>
      </c>
      <c r="Q20" s="17">
        <f>VLOOKUP(A20,'[3]Sheet1'!$A$572:$U$625,17,FALSE)/100</f>
        <v>0.03225806451612903</v>
      </c>
      <c r="R20" s="16">
        <f>VLOOKUP(A20,'[3]Sheet1'!$A$572:$U$625,18,FALSE)</f>
        <v>1</v>
      </c>
      <c r="S20" s="17">
        <f>VLOOKUP(A20,'[3]Sheet1'!$A$572:$U$625,19,FALSE)/100</f>
        <v>0.013888888888888888</v>
      </c>
      <c r="T20" s="16">
        <f>VLOOKUP(A20,'[3]Sheet1'!$A$572:$U$625,20,FALSE)</f>
        <v>3729</v>
      </c>
      <c r="U20" s="17">
        <f>VLOOKUP(A20,'[3]Sheet1'!$A$572:$U$625,21,FALSE)/100</f>
        <v>0.030284686138996788</v>
      </c>
    </row>
    <row r="21" spans="1:21" ht="15">
      <c r="A21" s="12" t="s">
        <v>131</v>
      </c>
      <c r="B21" s="16">
        <f>VLOOKUP(A21,'[3]Sheet1'!$A$572:$U$625,2,FALSE)</f>
        <v>541</v>
      </c>
      <c r="C21" s="17">
        <f>VLOOKUP(A21,'[3]Sheet1'!$A$572:$U$625,3,FALSE)/100</f>
        <v>0.004819434345694203</v>
      </c>
      <c r="D21" s="16">
        <f>VLOOKUP(A21,'[3]Sheet1'!$A$572:$U$625,4,FALSE)</f>
        <v>27</v>
      </c>
      <c r="E21" s="17">
        <f>VLOOKUP(A21,'[3]Sheet1'!$A$572:$U$625,5,FALSE)/100</f>
        <v>0.004423328964613368</v>
      </c>
      <c r="F21" s="16">
        <f>VLOOKUP(A21,'[3]Sheet1'!$A$572:$U$625,6,FALSE)</f>
        <v>20</v>
      </c>
      <c r="G21" s="17">
        <f>VLOOKUP(A21,'[3]Sheet1'!$A$572:$U$625,7,FALSE)/100</f>
        <v>0.004752851711026616</v>
      </c>
      <c r="H21" s="16">
        <f>VLOOKUP(A21,'[3]Sheet1'!$A$572:$U$625,8,FALSE)</f>
        <v>8</v>
      </c>
      <c r="I21" s="17">
        <f>VLOOKUP(A21,'[3]Sheet1'!$A$572:$U$625,9,FALSE)/100</f>
        <v>0.00815494393476045</v>
      </c>
      <c r="J21" s="16">
        <f>VLOOKUP(A21,'[3]Sheet1'!$A$572:$U$625,10,FALSE)</f>
        <v>0</v>
      </c>
      <c r="K21" s="17">
        <f>VLOOKUP(A21,'[3]Sheet1'!$A$572:$U$625,11,FALSE)/100</f>
        <v>0</v>
      </c>
      <c r="L21" s="16">
        <f>VLOOKUP(A21,'[3]Sheet1'!$A$572:$U$625,12,FALSE)</f>
        <v>0</v>
      </c>
      <c r="M21" s="17">
        <f>VLOOKUP(A21,'[3]Sheet1'!$A$572:$U$625,13,FALSE)/100</f>
        <v>0</v>
      </c>
      <c r="N21" s="16">
        <f>VLOOKUP(A21,'[3]Sheet1'!$A$572:$U$625,14,FALSE)</f>
        <v>1</v>
      </c>
      <c r="O21" s="17">
        <f>VLOOKUP(A21,'[3]Sheet1'!$A$572:$U$625,15,FALSE)/100</f>
        <v>0.02564102564102564</v>
      </c>
      <c r="P21" s="16">
        <f>VLOOKUP(A21,'[3]Sheet1'!$A$572:$U$625,16,FALSE)</f>
        <v>0</v>
      </c>
      <c r="Q21" s="17">
        <f>VLOOKUP(A21,'[3]Sheet1'!$A$572:$U$625,17,FALSE)/100</f>
        <v>0</v>
      </c>
      <c r="R21" s="16">
        <f>VLOOKUP(A21,'[3]Sheet1'!$A$572:$U$625,18,FALSE)</f>
        <v>0</v>
      </c>
      <c r="S21" s="17">
        <f>VLOOKUP(A21,'[3]Sheet1'!$A$572:$U$625,19,FALSE)/100</f>
        <v>0</v>
      </c>
      <c r="T21" s="16">
        <f>VLOOKUP(A21,'[3]Sheet1'!$A$572:$U$625,20,FALSE)</f>
        <v>597</v>
      </c>
      <c r="U21" s="17">
        <f>VLOOKUP(A21,'[3]Sheet1'!$A$572:$U$625,21,FALSE)/100</f>
        <v>0.004817636079301821</v>
      </c>
    </row>
    <row r="22" spans="1:21" ht="15">
      <c r="A22" s="12" t="s">
        <v>132</v>
      </c>
      <c r="B22" s="16">
        <f>VLOOKUP(A22,'[3]Sheet1'!$A$572:$U$625,2,FALSE)</f>
        <v>1692</v>
      </c>
      <c r="C22" s="17">
        <f>VLOOKUP(A22,'[3]Sheet1'!$A$572:$U$625,3,FALSE)/100</f>
        <v>0.015362529597106475</v>
      </c>
      <c r="D22" s="16">
        <f>VLOOKUP(A22,'[3]Sheet1'!$A$572:$U$625,4,FALSE)</f>
        <v>62</v>
      </c>
      <c r="E22" s="17">
        <f>VLOOKUP(A22,'[3]Sheet1'!$A$572:$U$625,5,FALSE)/100</f>
        <v>0.010157273918741806</v>
      </c>
      <c r="F22" s="16">
        <f>VLOOKUP(A22,'[3]Sheet1'!$A$572:$U$625,6,FALSE)</f>
        <v>47</v>
      </c>
      <c r="G22" s="17">
        <f>VLOOKUP(A22,'[3]Sheet1'!$A$572:$U$625,7,FALSE)/100</f>
        <v>0.011169201520912548</v>
      </c>
      <c r="H22" s="16">
        <f>VLOOKUP(A22,'[3]Sheet1'!$A$572:$U$625,8,FALSE)</f>
        <v>13</v>
      </c>
      <c r="I22" s="17">
        <f>VLOOKUP(A22,'[3]Sheet1'!$A$572:$U$625,9,FALSE)/100</f>
        <v>0.013251783893985729</v>
      </c>
      <c r="J22" s="16">
        <f>VLOOKUP(A22,'[3]Sheet1'!$A$572:$U$625,10,FALSE)</f>
        <v>1</v>
      </c>
      <c r="K22" s="17">
        <f>VLOOKUP(A22,'[3]Sheet1'!$A$572:$U$625,11,FALSE)/100</f>
        <v>0.014925373134328356</v>
      </c>
      <c r="L22" s="16">
        <f>VLOOKUP(A22,'[3]Sheet1'!$A$572:$U$625,12,FALSE)</f>
        <v>5</v>
      </c>
      <c r="M22" s="17">
        <f>VLOOKUP(A22,'[3]Sheet1'!$A$572:$U$625,13,FALSE)/100</f>
        <v>0.03067484662576687</v>
      </c>
      <c r="N22" s="16">
        <f>VLOOKUP(A22,'[3]Sheet1'!$A$572:$U$625,14,FALSE)</f>
        <v>1</v>
      </c>
      <c r="O22" s="17">
        <f>VLOOKUP(A22,'[3]Sheet1'!$A$572:$U$625,15,FALSE)/100</f>
        <v>0.02564102564102564</v>
      </c>
      <c r="P22" s="16">
        <f>VLOOKUP(A22,'[3]Sheet1'!$A$572:$U$625,16,FALSE)</f>
        <v>0</v>
      </c>
      <c r="Q22" s="17">
        <f>VLOOKUP(A22,'[3]Sheet1'!$A$572:$U$625,17,FALSE)/100</f>
        <v>0</v>
      </c>
      <c r="R22" s="16">
        <f>VLOOKUP(A22,'[3]Sheet1'!$A$572:$U$625,18,FALSE)</f>
        <v>0</v>
      </c>
      <c r="S22" s="17">
        <f>VLOOKUP(A22,'[3]Sheet1'!$A$572:$U$625,19,FALSE)/100</f>
        <v>0</v>
      </c>
      <c r="T22" s="16">
        <f>VLOOKUP(A22,'[3]Sheet1'!$A$572:$U$625,20,FALSE)</f>
        <v>1821</v>
      </c>
      <c r="U22" s="17">
        <f>VLOOKUP(A22,'[3]Sheet1'!$A$572:$U$625,21,FALSE)/100</f>
        <v>0.014940557265129727</v>
      </c>
    </row>
    <row r="23" spans="1:21" ht="15">
      <c r="A23" s="12" t="s">
        <v>133</v>
      </c>
      <c r="B23" s="16">
        <f>VLOOKUP(A23,'[3]Sheet1'!$A$572:$U$625,2,FALSE)</f>
        <v>4404</v>
      </c>
      <c r="C23" s="17">
        <f>VLOOKUP(A23,'[3]Sheet1'!$A$572:$U$625,3,FALSE)/100</f>
        <v>0.039767324794451595</v>
      </c>
      <c r="D23" s="16">
        <f>VLOOKUP(A23,'[3]Sheet1'!$A$572:$U$625,4,FALSE)</f>
        <v>235</v>
      </c>
      <c r="E23" s="17">
        <f>VLOOKUP(A23,'[3]Sheet1'!$A$572:$U$625,5,FALSE)/100</f>
        <v>0.03849934469200525</v>
      </c>
      <c r="F23" s="16">
        <f>VLOOKUP(A23,'[3]Sheet1'!$A$572:$U$625,6,FALSE)</f>
        <v>127</v>
      </c>
      <c r="G23" s="17">
        <f>VLOOKUP(A23,'[3]Sheet1'!$A$572:$U$625,7,FALSE)/100</f>
        <v>0.030180608365019013</v>
      </c>
      <c r="H23" s="16">
        <f>VLOOKUP(A23,'[3]Sheet1'!$A$572:$U$625,8,FALSE)</f>
        <v>41</v>
      </c>
      <c r="I23" s="17">
        <f>VLOOKUP(A23,'[3]Sheet1'!$A$572:$U$625,9,FALSE)/100</f>
        <v>0.0417940876656473</v>
      </c>
      <c r="J23" s="16">
        <f>VLOOKUP(A23,'[3]Sheet1'!$A$572:$U$625,10,FALSE)</f>
        <v>0</v>
      </c>
      <c r="K23" s="17">
        <f>VLOOKUP(A23,'[3]Sheet1'!$A$572:$U$625,11,FALSE)/100</f>
        <v>0</v>
      </c>
      <c r="L23" s="16">
        <f>VLOOKUP(A23,'[3]Sheet1'!$A$572:$U$625,12,FALSE)</f>
        <v>5</v>
      </c>
      <c r="M23" s="17">
        <f>VLOOKUP(A23,'[3]Sheet1'!$A$572:$U$625,13,FALSE)/100</f>
        <v>0.03067484662576687</v>
      </c>
      <c r="N23" s="16">
        <f>VLOOKUP(A23,'[3]Sheet1'!$A$572:$U$625,14,FALSE)</f>
        <v>2</v>
      </c>
      <c r="O23" s="17">
        <f>VLOOKUP(A23,'[3]Sheet1'!$A$572:$U$625,15,FALSE)/100</f>
        <v>0.05128205128205128</v>
      </c>
      <c r="P23" s="16">
        <f>VLOOKUP(A23,'[3]Sheet1'!$A$572:$U$625,16,FALSE)</f>
        <v>2</v>
      </c>
      <c r="Q23" s="17">
        <f>VLOOKUP(A23,'[3]Sheet1'!$A$572:$U$625,17,FALSE)/100</f>
        <v>0.06451612903225806</v>
      </c>
      <c r="R23" s="16">
        <f>VLOOKUP(A23,'[3]Sheet1'!$A$572:$U$625,18,FALSE)</f>
        <v>4</v>
      </c>
      <c r="S23" s="17">
        <f>VLOOKUP(A23,'[3]Sheet1'!$A$572:$U$625,19,FALSE)/100</f>
        <v>0.05555555555555555</v>
      </c>
      <c r="T23" s="16">
        <f>VLOOKUP(A23,'[3]Sheet1'!$A$572:$U$625,20,FALSE)</f>
        <v>4820</v>
      </c>
      <c r="U23" s="17">
        <f>VLOOKUP(A23,'[3]Sheet1'!$A$572:$U$625,21,FALSE)/100</f>
        <v>0.039365047335586614</v>
      </c>
    </row>
    <row r="24" spans="1:21" ht="15">
      <c r="A24" s="12" t="s">
        <v>134</v>
      </c>
      <c r="B24" s="16">
        <f>VLOOKUP(A24,'[3]Sheet1'!$A$572:$U$625,2,FALSE)</f>
        <v>1418</v>
      </c>
      <c r="C24" s="17">
        <f>VLOOKUP(A24,'[3]Sheet1'!$A$572:$U$625,3,FALSE)/100</f>
        <v>0.012854932229617614</v>
      </c>
      <c r="D24" s="16">
        <f>VLOOKUP(A24,'[3]Sheet1'!$A$572:$U$625,4,FALSE)</f>
        <v>47</v>
      </c>
      <c r="E24" s="17">
        <f>VLOOKUP(A24,'[3]Sheet1'!$A$572:$U$625,5,FALSE)/100</f>
        <v>0.007699868938401047</v>
      </c>
      <c r="F24" s="16">
        <f>VLOOKUP(A24,'[3]Sheet1'!$A$572:$U$625,6,FALSE)</f>
        <v>34</v>
      </c>
      <c r="G24" s="17">
        <f>VLOOKUP(A24,'[3]Sheet1'!$A$572:$U$625,7,FALSE)/100</f>
        <v>0.008079847908745247</v>
      </c>
      <c r="H24" s="16">
        <f>VLOOKUP(A24,'[3]Sheet1'!$A$572:$U$625,8,FALSE)</f>
        <v>16</v>
      </c>
      <c r="I24" s="17">
        <f>VLOOKUP(A24,'[3]Sheet1'!$A$572:$U$625,9,FALSE)/100</f>
        <v>0.0163098878695209</v>
      </c>
      <c r="J24" s="16">
        <f>VLOOKUP(A24,'[3]Sheet1'!$A$572:$U$625,10,FALSE)</f>
        <v>1</v>
      </c>
      <c r="K24" s="17">
        <f>VLOOKUP(A24,'[3]Sheet1'!$A$572:$U$625,11,FALSE)/100</f>
        <v>0.014925373134328356</v>
      </c>
      <c r="L24" s="16">
        <f>VLOOKUP(A24,'[3]Sheet1'!$A$572:$U$625,12,FALSE)</f>
        <v>1</v>
      </c>
      <c r="M24" s="17">
        <f>VLOOKUP(A24,'[3]Sheet1'!$A$572:$U$625,13,FALSE)/100</f>
        <v>0.006134969325153374</v>
      </c>
      <c r="N24" s="16">
        <f>VLOOKUP(A24,'[3]Sheet1'!$A$572:$U$625,14,FALSE)</f>
        <v>0</v>
      </c>
      <c r="O24" s="17">
        <f>VLOOKUP(A24,'[3]Sheet1'!$A$572:$U$625,15,FALSE)/100</f>
        <v>0</v>
      </c>
      <c r="P24" s="16">
        <f>VLOOKUP(A24,'[3]Sheet1'!$A$572:$U$625,16,FALSE)</f>
        <v>0</v>
      </c>
      <c r="Q24" s="17">
        <f>VLOOKUP(A24,'[3]Sheet1'!$A$572:$U$625,17,FALSE)/100</f>
        <v>0</v>
      </c>
      <c r="R24" s="16">
        <f>VLOOKUP(A24,'[3]Sheet1'!$A$572:$U$625,18,FALSE)</f>
        <v>1</v>
      </c>
      <c r="S24" s="17">
        <f>VLOOKUP(A24,'[3]Sheet1'!$A$572:$U$625,19,FALSE)/100</f>
        <v>0.013888888888888888</v>
      </c>
      <c r="T24" s="16">
        <f>VLOOKUP(A24,'[3]Sheet1'!$A$572:$U$625,20,FALSE)</f>
        <v>1518</v>
      </c>
      <c r="U24" s="17">
        <f>VLOOKUP(A24,'[3]Sheet1'!$A$572:$U$625,21,FALSE)/100</f>
        <v>0.012435050194218837</v>
      </c>
    </row>
    <row r="25" spans="1:21" ht="15">
      <c r="A25" s="12" t="s">
        <v>135</v>
      </c>
      <c r="B25" s="16">
        <f>VLOOKUP(A25,'[3]Sheet1'!$A$572:$U$625,2,FALSE)</f>
        <v>2640</v>
      </c>
      <c r="C25" s="17">
        <f>VLOOKUP(A25,'[3]Sheet1'!$A$572:$U$625,3,FALSE)/100</f>
        <v>0.023724294796502416</v>
      </c>
      <c r="D25" s="16">
        <f>VLOOKUP(A25,'[3]Sheet1'!$A$572:$U$625,4,FALSE)</f>
        <v>108</v>
      </c>
      <c r="E25" s="17">
        <f>VLOOKUP(A25,'[3]Sheet1'!$A$572:$U$625,5,FALSE)/100</f>
        <v>0.017693315858453473</v>
      </c>
      <c r="F25" s="16">
        <f>VLOOKUP(A25,'[3]Sheet1'!$A$572:$U$625,6,FALSE)</f>
        <v>71</v>
      </c>
      <c r="G25" s="17">
        <f>VLOOKUP(A25,'[3]Sheet1'!$A$572:$U$625,7,FALSE)/100</f>
        <v>0.016872623574144482</v>
      </c>
      <c r="H25" s="16">
        <f>VLOOKUP(A25,'[3]Sheet1'!$A$572:$U$625,8,FALSE)</f>
        <v>25</v>
      </c>
      <c r="I25" s="17">
        <f>VLOOKUP(A25,'[3]Sheet1'!$A$572:$U$625,9,FALSE)/100</f>
        <v>0.0254841997961264</v>
      </c>
      <c r="J25" s="16">
        <f>VLOOKUP(A25,'[3]Sheet1'!$A$572:$U$625,10,FALSE)</f>
        <v>1</v>
      </c>
      <c r="K25" s="17">
        <f>VLOOKUP(A25,'[3]Sheet1'!$A$572:$U$625,11,FALSE)/100</f>
        <v>0.014925373134328356</v>
      </c>
      <c r="L25" s="16">
        <f>VLOOKUP(A25,'[3]Sheet1'!$A$572:$U$625,12,FALSE)</f>
        <v>5</v>
      </c>
      <c r="M25" s="17">
        <f>VLOOKUP(A25,'[3]Sheet1'!$A$572:$U$625,13,FALSE)/100</f>
        <v>0.03067484662576687</v>
      </c>
      <c r="N25" s="16">
        <f>VLOOKUP(A25,'[3]Sheet1'!$A$572:$U$625,14,FALSE)</f>
        <v>0</v>
      </c>
      <c r="O25" s="17">
        <f>VLOOKUP(A25,'[3]Sheet1'!$A$572:$U$625,15,FALSE)/100</f>
        <v>0</v>
      </c>
      <c r="P25" s="16">
        <f>VLOOKUP(A25,'[3]Sheet1'!$A$572:$U$625,16,FALSE)</f>
        <v>1</v>
      </c>
      <c r="Q25" s="17">
        <f>VLOOKUP(A25,'[3]Sheet1'!$A$572:$U$625,17,FALSE)/100</f>
        <v>0.03225806451612903</v>
      </c>
      <c r="R25" s="16">
        <f>VLOOKUP(A25,'[3]Sheet1'!$A$572:$U$625,18,FALSE)</f>
        <v>1</v>
      </c>
      <c r="S25" s="17">
        <f>VLOOKUP(A25,'[3]Sheet1'!$A$572:$U$625,19,FALSE)/100</f>
        <v>0.013888888888888888</v>
      </c>
      <c r="T25" s="16">
        <f>VLOOKUP(A25,'[3]Sheet1'!$A$572:$U$625,20,FALSE)</f>
        <v>2852</v>
      </c>
      <c r="U25" s="17">
        <f>VLOOKUP(A25,'[3]Sheet1'!$A$572:$U$625,21,FALSE)/100</f>
        <v>0.023180144276850122</v>
      </c>
    </row>
    <row r="26" spans="1:21" ht="15">
      <c r="A26" s="12" t="s">
        <v>136</v>
      </c>
      <c r="B26" s="16">
        <f>VLOOKUP(A26,'[3]Sheet1'!$A$572:$U$625,2,FALSE)</f>
        <v>1682</v>
      </c>
      <c r="C26" s="17">
        <f>VLOOKUP(A26,'[3]Sheet1'!$A$572:$U$625,3,FALSE)/100</f>
        <v>0.015222700747618249</v>
      </c>
      <c r="D26" s="16">
        <f>VLOOKUP(A26,'[3]Sheet1'!$A$572:$U$625,4,FALSE)</f>
        <v>80</v>
      </c>
      <c r="E26" s="17">
        <f>VLOOKUP(A26,'[3]Sheet1'!$A$572:$U$625,5,FALSE)/100</f>
        <v>0.01310615989515072</v>
      </c>
      <c r="F26" s="16">
        <f>VLOOKUP(A26,'[3]Sheet1'!$A$572:$U$625,6,FALSE)</f>
        <v>45</v>
      </c>
      <c r="G26" s="17">
        <f>VLOOKUP(A26,'[3]Sheet1'!$A$572:$U$625,7,FALSE)/100</f>
        <v>0.010693916349809884</v>
      </c>
      <c r="H26" s="16">
        <f>VLOOKUP(A26,'[3]Sheet1'!$A$572:$U$625,8,FALSE)</f>
        <v>20</v>
      </c>
      <c r="I26" s="17">
        <f>VLOOKUP(A26,'[3]Sheet1'!$A$572:$U$625,9,FALSE)/100</f>
        <v>0.02038735983690112</v>
      </c>
      <c r="J26" s="16">
        <f>VLOOKUP(A26,'[3]Sheet1'!$A$572:$U$625,10,FALSE)</f>
        <v>0</v>
      </c>
      <c r="K26" s="17">
        <f>VLOOKUP(A26,'[3]Sheet1'!$A$572:$U$625,11,FALSE)/100</f>
        <v>0</v>
      </c>
      <c r="L26" s="16">
        <f>VLOOKUP(A26,'[3]Sheet1'!$A$572:$U$625,12,FALSE)</f>
        <v>1</v>
      </c>
      <c r="M26" s="17">
        <f>VLOOKUP(A26,'[3]Sheet1'!$A$572:$U$625,13,FALSE)/100</f>
        <v>0.006134969325153374</v>
      </c>
      <c r="N26" s="16">
        <f>VLOOKUP(A26,'[3]Sheet1'!$A$572:$U$625,14,FALSE)</f>
        <v>2</v>
      </c>
      <c r="O26" s="17">
        <f>VLOOKUP(A26,'[3]Sheet1'!$A$572:$U$625,15,FALSE)/100</f>
        <v>0.05128205128205128</v>
      </c>
      <c r="P26" s="16">
        <f>VLOOKUP(A26,'[3]Sheet1'!$A$572:$U$625,16,FALSE)</f>
        <v>1</v>
      </c>
      <c r="Q26" s="17">
        <f>VLOOKUP(A26,'[3]Sheet1'!$A$572:$U$625,17,FALSE)/100</f>
        <v>0.03225806451612903</v>
      </c>
      <c r="R26" s="16">
        <f>VLOOKUP(A26,'[3]Sheet1'!$A$572:$U$625,18,FALSE)</f>
        <v>0</v>
      </c>
      <c r="S26" s="17">
        <f>VLOOKUP(A26,'[3]Sheet1'!$A$572:$U$625,19,FALSE)/100</f>
        <v>0</v>
      </c>
      <c r="T26" s="16">
        <f>VLOOKUP(A26,'[3]Sheet1'!$A$572:$U$625,20,FALSE)</f>
        <v>1831</v>
      </c>
      <c r="U26" s="17">
        <f>VLOOKUP(A26,'[3]Sheet1'!$A$572:$U$625,21,FALSE)/100</f>
        <v>0.014982595974373203</v>
      </c>
    </row>
    <row r="27" spans="1:21" ht="15">
      <c r="A27" s="12" t="s">
        <v>137</v>
      </c>
      <c r="B27" s="16">
        <f>VLOOKUP(A27,'[3]Sheet1'!$A$572:$U$625,2,FALSE)</f>
        <v>738</v>
      </c>
      <c r="C27" s="17">
        <f>VLOOKUP(A27,'[3]Sheet1'!$A$572:$U$625,3,FALSE)/100</f>
        <v>0.006721106698734083</v>
      </c>
      <c r="D27" s="16">
        <f>VLOOKUP(A27,'[3]Sheet1'!$A$572:$U$625,4,FALSE)</f>
        <v>25</v>
      </c>
      <c r="E27" s="17">
        <f>VLOOKUP(A27,'[3]Sheet1'!$A$572:$U$625,5,FALSE)/100</f>
        <v>0.0040956749672346</v>
      </c>
      <c r="F27" s="16">
        <f>VLOOKUP(A27,'[3]Sheet1'!$A$572:$U$625,6,FALSE)</f>
        <v>21</v>
      </c>
      <c r="G27" s="17">
        <f>VLOOKUP(A27,'[3]Sheet1'!$A$572:$U$625,7,FALSE)/100</f>
        <v>0.004990494296577947</v>
      </c>
      <c r="H27" s="16">
        <f>VLOOKUP(A27,'[3]Sheet1'!$A$572:$U$625,8,FALSE)</f>
        <v>4</v>
      </c>
      <c r="I27" s="17">
        <f>VLOOKUP(A27,'[3]Sheet1'!$A$572:$U$625,9,FALSE)/100</f>
        <v>0.004077471967380225</v>
      </c>
      <c r="J27" s="16">
        <f>VLOOKUP(A27,'[3]Sheet1'!$A$572:$U$625,10,FALSE)</f>
        <v>0</v>
      </c>
      <c r="K27" s="17">
        <f>VLOOKUP(A27,'[3]Sheet1'!$A$572:$U$625,11,FALSE)/100</f>
        <v>0</v>
      </c>
      <c r="L27" s="16">
        <f>VLOOKUP(A27,'[3]Sheet1'!$A$572:$U$625,12,FALSE)</f>
        <v>2</v>
      </c>
      <c r="M27" s="17">
        <f>VLOOKUP(A27,'[3]Sheet1'!$A$572:$U$625,13,FALSE)/100</f>
        <v>0.012269938650306749</v>
      </c>
      <c r="N27" s="16">
        <f>VLOOKUP(A27,'[3]Sheet1'!$A$572:$U$625,14,FALSE)</f>
        <v>0</v>
      </c>
      <c r="O27" s="17">
        <f>VLOOKUP(A27,'[3]Sheet1'!$A$572:$U$625,15,FALSE)/100</f>
        <v>0</v>
      </c>
      <c r="P27" s="16">
        <f>VLOOKUP(A27,'[3]Sheet1'!$A$572:$U$625,16,FALSE)</f>
        <v>0</v>
      </c>
      <c r="Q27" s="17">
        <f>VLOOKUP(A27,'[3]Sheet1'!$A$572:$U$625,17,FALSE)/100</f>
        <v>0</v>
      </c>
      <c r="R27" s="16">
        <f>VLOOKUP(A27,'[3]Sheet1'!$A$572:$U$625,18,FALSE)</f>
        <v>2</v>
      </c>
      <c r="S27" s="17">
        <f>VLOOKUP(A27,'[3]Sheet1'!$A$572:$U$625,19,FALSE)/100</f>
        <v>0.027777777777777776</v>
      </c>
      <c r="T27" s="16">
        <f>VLOOKUP(A27,'[3]Sheet1'!$A$572:$U$625,20,FALSE)</f>
        <v>792</v>
      </c>
      <c r="U27" s="17">
        <f>VLOOKUP(A27,'[3]Sheet1'!$A$572:$U$625,21,FALSE)/100</f>
        <v>0.006515999932738065</v>
      </c>
    </row>
    <row r="28" spans="1:21" ht="15">
      <c r="A28" s="12" t="s">
        <v>138</v>
      </c>
      <c r="B28" s="16">
        <f>VLOOKUP(A28,'[3]Sheet1'!$A$572:$U$625,2,FALSE)</f>
        <v>3004</v>
      </c>
      <c r="C28" s="17">
        <f>VLOOKUP(A28,'[3]Sheet1'!$A$572:$U$625,3,FALSE)/100</f>
        <v>0.026921714488133196</v>
      </c>
      <c r="D28" s="16">
        <f>VLOOKUP(A28,'[3]Sheet1'!$A$572:$U$625,4,FALSE)</f>
        <v>183</v>
      </c>
      <c r="E28" s="17">
        <f>VLOOKUP(A28,'[3]Sheet1'!$A$572:$U$625,5,FALSE)/100</f>
        <v>0.029980340760157275</v>
      </c>
      <c r="F28" s="16">
        <f>VLOOKUP(A28,'[3]Sheet1'!$A$572:$U$625,6,FALSE)</f>
        <v>134</v>
      </c>
      <c r="G28" s="17">
        <f>VLOOKUP(A28,'[3]Sheet1'!$A$572:$U$625,7,FALSE)/100</f>
        <v>0.031844106463878336</v>
      </c>
      <c r="H28" s="16">
        <f>VLOOKUP(A28,'[3]Sheet1'!$A$572:$U$625,8,FALSE)</f>
        <v>25</v>
      </c>
      <c r="I28" s="17">
        <f>VLOOKUP(A28,'[3]Sheet1'!$A$572:$U$625,9,FALSE)/100</f>
        <v>0.0254841997961264</v>
      </c>
      <c r="J28" s="16">
        <f>VLOOKUP(A28,'[3]Sheet1'!$A$572:$U$625,10,FALSE)</f>
        <v>4</v>
      </c>
      <c r="K28" s="17">
        <f>VLOOKUP(A28,'[3]Sheet1'!$A$572:$U$625,11,FALSE)/100</f>
        <v>0.059701492537313425</v>
      </c>
      <c r="L28" s="16">
        <f>VLOOKUP(A28,'[3]Sheet1'!$A$572:$U$625,12,FALSE)</f>
        <v>4</v>
      </c>
      <c r="M28" s="17">
        <f>VLOOKUP(A28,'[3]Sheet1'!$A$572:$U$625,13,FALSE)/100</f>
        <v>0.024539877300613498</v>
      </c>
      <c r="N28" s="16">
        <f>VLOOKUP(A28,'[3]Sheet1'!$A$572:$U$625,14,FALSE)</f>
        <v>1</v>
      </c>
      <c r="O28" s="17">
        <f>VLOOKUP(A28,'[3]Sheet1'!$A$572:$U$625,15,FALSE)/100</f>
        <v>0.02564102564102564</v>
      </c>
      <c r="P28" s="16">
        <f>VLOOKUP(A28,'[3]Sheet1'!$A$572:$U$625,16,FALSE)</f>
        <v>1</v>
      </c>
      <c r="Q28" s="17">
        <f>VLOOKUP(A28,'[3]Sheet1'!$A$572:$U$625,17,FALSE)/100</f>
        <v>0.03225806451612903</v>
      </c>
      <c r="R28" s="16">
        <f>VLOOKUP(A28,'[3]Sheet1'!$A$572:$U$625,18,FALSE)</f>
        <v>1</v>
      </c>
      <c r="S28" s="17">
        <f>VLOOKUP(A28,'[3]Sheet1'!$A$572:$U$625,19,FALSE)/100</f>
        <v>0.013888888888888888</v>
      </c>
      <c r="T28" s="16">
        <f>VLOOKUP(A28,'[3]Sheet1'!$A$572:$U$625,20,FALSE)</f>
        <v>3357</v>
      </c>
      <c r="U28" s="17">
        <f>VLOOKUP(A28,'[3]Sheet1'!$A$572:$U$625,21,FALSE)/100</f>
        <v>0.027249491331618157</v>
      </c>
    </row>
    <row r="29" spans="1:21" ht="15">
      <c r="A29" s="12" t="s">
        <v>139</v>
      </c>
      <c r="B29" s="16">
        <f>VLOOKUP(A29,'[3]Sheet1'!$A$572:$U$625,2,FALSE)</f>
        <v>756</v>
      </c>
      <c r="C29" s="17">
        <f>VLOOKUP(A29,'[3]Sheet1'!$A$572:$U$625,3,FALSE)/100</f>
        <v>0.006814325931726234</v>
      </c>
      <c r="D29" s="16">
        <f>VLOOKUP(A29,'[3]Sheet1'!$A$572:$U$625,4,FALSE)</f>
        <v>47</v>
      </c>
      <c r="E29" s="17">
        <f>VLOOKUP(A29,'[3]Sheet1'!$A$572:$U$625,5,FALSE)/100</f>
        <v>0.007699868938401047</v>
      </c>
      <c r="F29" s="16">
        <f>VLOOKUP(A29,'[3]Sheet1'!$A$572:$U$625,6,FALSE)</f>
        <v>29</v>
      </c>
      <c r="G29" s="17">
        <f>VLOOKUP(A29,'[3]Sheet1'!$A$572:$U$625,7,FALSE)/100</f>
        <v>0.006891634980988592</v>
      </c>
      <c r="H29" s="16">
        <f>VLOOKUP(A29,'[3]Sheet1'!$A$572:$U$625,8,FALSE)</f>
        <v>8</v>
      </c>
      <c r="I29" s="17">
        <f>VLOOKUP(A29,'[3]Sheet1'!$A$572:$U$625,9,FALSE)/100</f>
        <v>0.00815494393476045</v>
      </c>
      <c r="J29" s="16">
        <f>VLOOKUP(A29,'[3]Sheet1'!$A$572:$U$625,10,FALSE)</f>
        <v>1</v>
      </c>
      <c r="K29" s="17">
        <f>VLOOKUP(A29,'[3]Sheet1'!$A$572:$U$625,11,FALSE)/100</f>
        <v>0.014925373134328356</v>
      </c>
      <c r="L29" s="16">
        <f>VLOOKUP(A29,'[3]Sheet1'!$A$572:$U$625,12,FALSE)</f>
        <v>4</v>
      </c>
      <c r="M29" s="17">
        <f>VLOOKUP(A29,'[3]Sheet1'!$A$572:$U$625,13,FALSE)/100</f>
        <v>0.024539877300613498</v>
      </c>
      <c r="N29" s="16">
        <f>VLOOKUP(A29,'[3]Sheet1'!$A$572:$U$625,14,FALSE)</f>
        <v>0</v>
      </c>
      <c r="O29" s="17">
        <f>VLOOKUP(A29,'[3]Sheet1'!$A$572:$U$625,15,FALSE)/100</f>
        <v>0</v>
      </c>
      <c r="P29" s="16">
        <f>VLOOKUP(A29,'[3]Sheet1'!$A$572:$U$625,16,FALSE)</f>
        <v>0</v>
      </c>
      <c r="Q29" s="17">
        <f>VLOOKUP(A29,'[3]Sheet1'!$A$572:$U$625,17,FALSE)/100</f>
        <v>0</v>
      </c>
      <c r="R29" s="16">
        <f>VLOOKUP(A29,'[3]Sheet1'!$A$572:$U$625,18,FALSE)</f>
        <v>0</v>
      </c>
      <c r="S29" s="17">
        <f>VLOOKUP(A29,'[3]Sheet1'!$A$572:$U$625,19,FALSE)/100</f>
        <v>0</v>
      </c>
      <c r="T29" s="16">
        <f>VLOOKUP(A29,'[3]Sheet1'!$A$572:$U$625,20,FALSE)</f>
        <v>845</v>
      </c>
      <c r="U29" s="17">
        <f>VLOOKUP(A29,'[3]Sheet1'!$A$572:$U$625,21,FALSE)/100</f>
        <v>0.006894348315929306</v>
      </c>
    </row>
    <row r="30" spans="1:21" ht="15">
      <c r="A30" s="12" t="s">
        <v>140</v>
      </c>
      <c r="B30" s="16">
        <f>VLOOKUP(A30,'[3]Sheet1'!$A$572:$U$625,2,FALSE)</f>
        <v>3407</v>
      </c>
      <c r="C30" s="17">
        <f>VLOOKUP(A30,'[3]Sheet1'!$A$572:$U$625,3,FALSE)/100</f>
        <v>0.030790312657307455</v>
      </c>
      <c r="D30" s="16">
        <f>VLOOKUP(A30,'[3]Sheet1'!$A$572:$U$625,4,FALSE)</f>
        <v>258</v>
      </c>
      <c r="E30" s="17">
        <f>VLOOKUP(A30,'[3]Sheet1'!$A$572:$U$625,5,FALSE)/100</f>
        <v>0.042267365661861074</v>
      </c>
      <c r="F30" s="16">
        <f>VLOOKUP(A30,'[3]Sheet1'!$A$572:$U$625,6,FALSE)</f>
        <v>141</v>
      </c>
      <c r="G30" s="17">
        <f>VLOOKUP(A30,'[3]Sheet1'!$A$572:$U$625,7,FALSE)/100</f>
        <v>0.03350760456273764</v>
      </c>
      <c r="H30" s="16">
        <f>VLOOKUP(A30,'[3]Sheet1'!$A$572:$U$625,8,FALSE)</f>
        <v>30</v>
      </c>
      <c r="I30" s="17">
        <f>VLOOKUP(A30,'[3]Sheet1'!$A$572:$U$625,9,FALSE)/100</f>
        <v>0.03058103975535169</v>
      </c>
      <c r="J30" s="16">
        <f>VLOOKUP(A30,'[3]Sheet1'!$A$572:$U$625,10,FALSE)</f>
        <v>0</v>
      </c>
      <c r="K30" s="17">
        <f>VLOOKUP(A30,'[3]Sheet1'!$A$572:$U$625,11,FALSE)/100</f>
        <v>0</v>
      </c>
      <c r="L30" s="16">
        <f>VLOOKUP(A30,'[3]Sheet1'!$A$572:$U$625,12,FALSE)</f>
        <v>5</v>
      </c>
      <c r="M30" s="17">
        <f>VLOOKUP(A30,'[3]Sheet1'!$A$572:$U$625,13,FALSE)/100</f>
        <v>0.03067484662576687</v>
      </c>
      <c r="N30" s="16">
        <f>VLOOKUP(A30,'[3]Sheet1'!$A$572:$U$625,14,FALSE)</f>
        <v>0</v>
      </c>
      <c r="O30" s="17">
        <f>VLOOKUP(A30,'[3]Sheet1'!$A$572:$U$625,15,FALSE)/100</f>
        <v>0</v>
      </c>
      <c r="P30" s="16">
        <f>VLOOKUP(A30,'[3]Sheet1'!$A$572:$U$625,16,FALSE)</f>
        <v>2</v>
      </c>
      <c r="Q30" s="17">
        <f>VLOOKUP(A30,'[3]Sheet1'!$A$572:$U$625,17,FALSE)/100</f>
        <v>0.06451612903225806</v>
      </c>
      <c r="R30" s="16">
        <f>VLOOKUP(A30,'[3]Sheet1'!$A$572:$U$625,18,FALSE)</f>
        <v>3</v>
      </c>
      <c r="S30" s="17">
        <f>VLOOKUP(A30,'[3]Sheet1'!$A$572:$U$625,19,FALSE)/100</f>
        <v>0.04166666666666666</v>
      </c>
      <c r="T30" s="16">
        <f>VLOOKUP(A30,'[3]Sheet1'!$A$572:$U$625,20,FALSE)</f>
        <v>3846</v>
      </c>
      <c r="U30" s="17">
        <f>VLOOKUP(A30,'[3]Sheet1'!$A$572:$U$625,21,FALSE)/100</f>
        <v>0.031461769997813985</v>
      </c>
    </row>
    <row r="31" spans="1:21" ht="15">
      <c r="A31" s="12" t="s">
        <v>141</v>
      </c>
      <c r="B31" s="16">
        <f>VLOOKUP(A31,'[3]Sheet1'!$A$572:$U$625,2,FALSE)</f>
        <v>1615</v>
      </c>
      <c r="C31" s="17">
        <f>VLOOKUP(A31,'[3]Sheet1'!$A$572:$U$625,3,FALSE)/100</f>
        <v>0.014504912653578686</v>
      </c>
      <c r="D31" s="16">
        <f>VLOOKUP(A31,'[3]Sheet1'!$A$572:$U$625,4,FALSE)</f>
        <v>114</v>
      </c>
      <c r="E31" s="17">
        <f>VLOOKUP(A31,'[3]Sheet1'!$A$572:$U$625,5,FALSE)/100</f>
        <v>0.018676277850589777</v>
      </c>
      <c r="F31" s="16">
        <f>VLOOKUP(A31,'[3]Sheet1'!$A$572:$U$625,6,FALSE)</f>
        <v>70</v>
      </c>
      <c r="G31" s="17">
        <f>VLOOKUP(A31,'[3]Sheet1'!$A$572:$U$625,7,FALSE)/100</f>
        <v>0.016634980988593156</v>
      </c>
      <c r="H31" s="16">
        <f>VLOOKUP(A31,'[3]Sheet1'!$A$572:$U$625,8,FALSE)</f>
        <v>16</v>
      </c>
      <c r="I31" s="17">
        <f>VLOOKUP(A31,'[3]Sheet1'!$A$572:$U$625,9,FALSE)/100</f>
        <v>0.0163098878695209</v>
      </c>
      <c r="J31" s="16">
        <f>VLOOKUP(A31,'[3]Sheet1'!$A$572:$U$625,10,FALSE)</f>
        <v>1</v>
      </c>
      <c r="K31" s="17">
        <f>VLOOKUP(A31,'[3]Sheet1'!$A$572:$U$625,11,FALSE)/100</f>
        <v>0.014925373134328356</v>
      </c>
      <c r="L31" s="16">
        <f>VLOOKUP(A31,'[3]Sheet1'!$A$572:$U$625,12,FALSE)</f>
        <v>1</v>
      </c>
      <c r="M31" s="17">
        <f>VLOOKUP(A31,'[3]Sheet1'!$A$572:$U$625,13,FALSE)/100</f>
        <v>0.006134969325153374</v>
      </c>
      <c r="N31" s="16">
        <f>VLOOKUP(A31,'[3]Sheet1'!$A$572:$U$625,14,FALSE)</f>
        <v>1</v>
      </c>
      <c r="O31" s="17">
        <f>VLOOKUP(A31,'[3]Sheet1'!$A$572:$U$625,15,FALSE)/100</f>
        <v>0.02564102564102564</v>
      </c>
      <c r="P31" s="16">
        <f>VLOOKUP(A31,'[3]Sheet1'!$A$572:$U$625,16,FALSE)</f>
        <v>0</v>
      </c>
      <c r="Q31" s="17">
        <f>VLOOKUP(A31,'[3]Sheet1'!$A$572:$U$625,17,FALSE)/100</f>
        <v>0</v>
      </c>
      <c r="R31" s="16">
        <f>VLOOKUP(A31,'[3]Sheet1'!$A$572:$U$625,18,FALSE)</f>
        <v>5</v>
      </c>
      <c r="S31" s="17">
        <f>VLOOKUP(A31,'[3]Sheet1'!$A$572:$U$625,19,FALSE)/100</f>
        <v>0.04166666666666666</v>
      </c>
      <c r="T31" s="16">
        <f>VLOOKUP(A31,'[3]Sheet1'!$A$572:$U$625,20,FALSE)</f>
        <v>1823</v>
      </c>
      <c r="U31" s="17">
        <f>VLOOKUP(A31,'[3]Sheet1'!$A$572:$U$625,21,FALSE)/100</f>
        <v>0.014814441137399317</v>
      </c>
    </row>
    <row r="32" spans="1:21" ht="15">
      <c r="A32" s="12" t="s">
        <v>142</v>
      </c>
      <c r="B32" s="16">
        <f>VLOOKUP(A32,'[3]Sheet1'!$A$572:$U$625,2,FALSE)</f>
        <v>1215</v>
      </c>
      <c r="C32" s="17">
        <f>VLOOKUP(A32,'[3]Sheet1'!$A$572:$U$625,3,FALSE)/100</f>
        <v>0.011027835262971457</v>
      </c>
      <c r="D32" s="16">
        <f>VLOOKUP(A32,'[3]Sheet1'!$A$572:$U$625,4,FALSE)</f>
        <v>59</v>
      </c>
      <c r="E32" s="17">
        <f>VLOOKUP(A32,'[3]Sheet1'!$A$572:$U$625,5,FALSE)/100</f>
        <v>0.009665792922673657</v>
      </c>
      <c r="F32" s="16">
        <f>VLOOKUP(A32,'[3]Sheet1'!$A$572:$U$625,6,FALSE)</f>
        <v>18</v>
      </c>
      <c r="G32" s="17">
        <f>VLOOKUP(A32,'[3]Sheet1'!$A$572:$U$625,7,FALSE)/100</f>
        <v>0.0042775665399239545</v>
      </c>
      <c r="H32" s="16">
        <f>VLOOKUP(A32,'[3]Sheet1'!$A$572:$U$625,8,FALSE)</f>
        <v>8</v>
      </c>
      <c r="I32" s="17">
        <f>VLOOKUP(A32,'[3]Sheet1'!$A$572:$U$625,9,FALSE)/100</f>
        <v>0.00815494393476045</v>
      </c>
      <c r="J32" s="16">
        <f>VLOOKUP(A32,'[3]Sheet1'!$A$572:$U$625,10,FALSE)</f>
        <v>1</v>
      </c>
      <c r="K32" s="17">
        <f>VLOOKUP(A32,'[3]Sheet1'!$A$572:$U$625,11,FALSE)/100</f>
        <v>0.014925373134328356</v>
      </c>
      <c r="L32" s="16">
        <f>VLOOKUP(A32,'[3]Sheet1'!$A$572:$U$625,12,FALSE)</f>
        <v>1</v>
      </c>
      <c r="M32" s="17">
        <f>VLOOKUP(A32,'[3]Sheet1'!$A$572:$U$625,13,FALSE)/100</f>
        <v>0.006134969325153374</v>
      </c>
      <c r="N32" s="16">
        <f>VLOOKUP(A32,'[3]Sheet1'!$A$572:$U$625,14,FALSE)</f>
        <v>1</v>
      </c>
      <c r="O32" s="17">
        <f>VLOOKUP(A32,'[3]Sheet1'!$A$572:$U$625,15,FALSE)/100</f>
        <v>0.02564102564102564</v>
      </c>
      <c r="P32" s="16">
        <f>VLOOKUP(A32,'[3]Sheet1'!$A$572:$U$625,16,FALSE)</f>
        <v>0</v>
      </c>
      <c r="Q32" s="17">
        <f>VLOOKUP(A32,'[3]Sheet1'!$A$572:$U$625,17,FALSE)/100</f>
        <v>0</v>
      </c>
      <c r="R32" s="16">
        <f>VLOOKUP(A32,'[3]Sheet1'!$A$572:$U$625,18,FALSE)</f>
        <v>0</v>
      </c>
      <c r="S32" s="17">
        <f>VLOOKUP(A32,'[3]Sheet1'!$A$572:$U$625,19,FALSE)/100</f>
        <v>0</v>
      </c>
      <c r="T32" s="16">
        <f>VLOOKUP(A32,'[3]Sheet1'!$A$572:$U$625,20,FALSE)</f>
        <v>1303</v>
      </c>
      <c r="U32" s="17">
        <f>VLOOKUP(A32,'[3]Sheet1'!$A$572:$U$625,21,FALSE)/100</f>
        <v>0.010686239889690427</v>
      </c>
    </row>
    <row r="33" spans="1:21" ht="15">
      <c r="A33" s="12" t="s">
        <v>143</v>
      </c>
      <c r="B33" s="16">
        <f>VLOOKUP(A33,'[3]Sheet1'!$A$572:$U$625,2,FALSE)</f>
        <v>1391</v>
      </c>
      <c r="C33" s="17">
        <f>VLOOKUP(A33,'[3]Sheet1'!$A$572:$U$625,3,FALSE)/100</f>
        <v>0.012547308760743517</v>
      </c>
      <c r="D33" s="16">
        <f>VLOOKUP(A33,'[3]Sheet1'!$A$572:$U$625,4,FALSE)</f>
        <v>94</v>
      </c>
      <c r="E33" s="17">
        <f>VLOOKUP(A33,'[3]Sheet1'!$A$572:$U$625,5,FALSE)/100</f>
        <v>0.015399737876802095</v>
      </c>
      <c r="F33" s="16">
        <f>VLOOKUP(A33,'[3]Sheet1'!$A$572:$U$625,6,FALSE)</f>
        <v>50</v>
      </c>
      <c r="G33" s="17">
        <f>VLOOKUP(A33,'[3]Sheet1'!$A$572:$U$625,7,FALSE)/100</f>
        <v>0.01188212927756654</v>
      </c>
      <c r="H33" s="16">
        <f>VLOOKUP(A33,'[3]Sheet1'!$A$572:$U$625,8,FALSE)</f>
        <v>20</v>
      </c>
      <c r="I33" s="17">
        <f>VLOOKUP(A33,'[3]Sheet1'!$A$572:$U$625,9,FALSE)/100</f>
        <v>0.02038735983690112</v>
      </c>
      <c r="J33" s="16">
        <f>VLOOKUP(A33,'[3]Sheet1'!$A$572:$U$625,10,FALSE)</f>
        <v>3</v>
      </c>
      <c r="K33" s="17">
        <f>VLOOKUP(A33,'[3]Sheet1'!$A$572:$U$625,11,FALSE)/100</f>
        <v>0.04477611940298507</v>
      </c>
      <c r="L33" s="16">
        <f>VLOOKUP(A33,'[3]Sheet1'!$A$572:$U$625,12,FALSE)</f>
        <v>2</v>
      </c>
      <c r="M33" s="17">
        <f>VLOOKUP(A33,'[3]Sheet1'!$A$572:$U$625,13,FALSE)/100</f>
        <v>0.012269938650306749</v>
      </c>
      <c r="N33" s="16">
        <f>VLOOKUP(A33,'[3]Sheet1'!$A$572:$U$625,14,FALSE)</f>
        <v>1</v>
      </c>
      <c r="O33" s="17">
        <f>VLOOKUP(A33,'[3]Sheet1'!$A$572:$U$625,15,FALSE)/100</f>
        <v>0.02564102564102564</v>
      </c>
      <c r="P33" s="16">
        <f>VLOOKUP(A33,'[3]Sheet1'!$A$572:$U$625,16,FALSE)</f>
        <v>1</v>
      </c>
      <c r="Q33" s="17">
        <f>VLOOKUP(A33,'[3]Sheet1'!$A$572:$U$625,17,FALSE)/100</f>
        <v>0.03225806451612903</v>
      </c>
      <c r="R33" s="16">
        <f>VLOOKUP(A33,'[3]Sheet1'!$A$572:$U$625,18,FALSE)</f>
        <v>1</v>
      </c>
      <c r="S33" s="17">
        <f>VLOOKUP(A33,'[3]Sheet1'!$A$572:$U$625,19,FALSE)/100</f>
        <v>0.013888888888888888</v>
      </c>
      <c r="T33" s="16">
        <f>VLOOKUP(A33,'[3]Sheet1'!$A$572:$U$625,20,FALSE)</f>
        <v>1563</v>
      </c>
      <c r="U33" s="17">
        <f>VLOOKUP(A33,'[3]Sheet1'!$A$572:$U$625,21,FALSE)/100</f>
        <v>0.012762952126317915</v>
      </c>
    </row>
    <row r="34" spans="1:21" ht="15">
      <c r="A34" s="12" t="s">
        <v>144</v>
      </c>
      <c r="B34" s="16">
        <f>VLOOKUP(A34,'[3]Sheet1'!$A$572:$U$625,2,FALSE)</f>
        <v>765</v>
      </c>
      <c r="C34" s="17">
        <f>VLOOKUP(A34,'[3]Sheet1'!$A$572:$U$625,3,FALSE)/100</f>
        <v>0.006832969778324664</v>
      </c>
      <c r="D34" s="16">
        <f>VLOOKUP(A34,'[3]Sheet1'!$A$572:$U$625,4,FALSE)</f>
        <v>69</v>
      </c>
      <c r="E34" s="17">
        <f>VLOOKUP(A34,'[3]Sheet1'!$A$572:$U$625,5,FALSE)/100</f>
        <v>0.011304062909567496</v>
      </c>
      <c r="F34" s="16">
        <f>VLOOKUP(A34,'[3]Sheet1'!$A$572:$U$625,6,FALSE)</f>
        <v>39</v>
      </c>
      <c r="G34" s="17">
        <f>VLOOKUP(A34,'[3]Sheet1'!$A$572:$U$625,7,FALSE)/100</f>
        <v>0.0092680608365019</v>
      </c>
      <c r="H34" s="16">
        <f>VLOOKUP(A34,'[3]Sheet1'!$A$572:$U$625,8,FALSE)</f>
        <v>5</v>
      </c>
      <c r="I34" s="17">
        <f>VLOOKUP(A34,'[3]Sheet1'!$A$572:$U$625,9,FALSE)/100</f>
        <v>0.00509683995922528</v>
      </c>
      <c r="J34" s="16">
        <f>VLOOKUP(A34,'[3]Sheet1'!$A$572:$U$625,10,FALSE)</f>
        <v>0</v>
      </c>
      <c r="K34" s="17">
        <f>VLOOKUP(A34,'[3]Sheet1'!$A$572:$U$625,11,FALSE)/100</f>
        <v>0</v>
      </c>
      <c r="L34" s="16">
        <f>VLOOKUP(A34,'[3]Sheet1'!$A$572:$U$625,12,FALSE)</f>
        <v>4</v>
      </c>
      <c r="M34" s="17">
        <f>VLOOKUP(A34,'[3]Sheet1'!$A$572:$U$625,13,FALSE)/100</f>
        <v>0.024539877300613498</v>
      </c>
      <c r="N34" s="16">
        <f>VLOOKUP(A34,'[3]Sheet1'!$A$572:$U$625,14,FALSE)</f>
        <v>0</v>
      </c>
      <c r="O34" s="17">
        <f>VLOOKUP(A34,'[3]Sheet1'!$A$572:$U$625,15,FALSE)/100</f>
        <v>0</v>
      </c>
      <c r="P34" s="16">
        <f>VLOOKUP(A34,'[3]Sheet1'!$A$572:$U$625,16,FALSE)</f>
        <v>0</v>
      </c>
      <c r="Q34" s="17">
        <f>VLOOKUP(A34,'[3]Sheet1'!$A$572:$U$625,17,FALSE)/100</f>
        <v>0</v>
      </c>
      <c r="R34" s="16">
        <f>VLOOKUP(A34,'[3]Sheet1'!$A$572:$U$625,18,FALSE)</f>
        <v>2</v>
      </c>
      <c r="S34" s="17">
        <f>VLOOKUP(A34,'[3]Sheet1'!$A$572:$U$625,19,FALSE)/100</f>
        <v>0.027777777777777776</v>
      </c>
      <c r="T34" s="16">
        <f>VLOOKUP(A34,'[3]Sheet1'!$A$572:$U$625,20,FALSE)</f>
        <v>884</v>
      </c>
      <c r="U34" s="17">
        <f>VLOOKUP(A34,'[3]Sheet1'!$A$572:$U$625,21,FALSE)/100</f>
        <v>0.007163396055087524</v>
      </c>
    </row>
    <row r="35" spans="1:21" ht="15">
      <c r="A35" s="12" t="s">
        <v>145</v>
      </c>
      <c r="B35" s="16">
        <f>VLOOKUP(A35,'[3]Sheet1'!$A$572:$U$625,2,FALSE)</f>
        <v>2054</v>
      </c>
      <c r="C35" s="17">
        <f>VLOOKUP(A35,'[3]Sheet1'!$A$572:$U$625,3,FALSE)/100</f>
        <v>0.018727743908123123</v>
      </c>
      <c r="D35" s="16">
        <f>VLOOKUP(A35,'[3]Sheet1'!$A$572:$U$625,4,FALSE)</f>
        <v>104</v>
      </c>
      <c r="E35" s="17">
        <f>VLOOKUP(A35,'[3]Sheet1'!$A$572:$U$625,5,FALSE)/100</f>
        <v>0.01703800786369594</v>
      </c>
      <c r="F35" s="16">
        <f>VLOOKUP(A35,'[3]Sheet1'!$A$572:$U$625,6,FALSE)</f>
        <v>57</v>
      </c>
      <c r="G35" s="17">
        <f>VLOOKUP(A35,'[3]Sheet1'!$A$572:$U$625,7,FALSE)/100</f>
        <v>0.013545627376425855</v>
      </c>
      <c r="H35" s="16">
        <f>VLOOKUP(A35,'[3]Sheet1'!$A$572:$U$625,8,FALSE)</f>
        <v>15</v>
      </c>
      <c r="I35" s="17">
        <f>VLOOKUP(A35,'[3]Sheet1'!$A$572:$U$625,9,FALSE)/100</f>
        <v>0.015290519877675844</v>
      </c>
      <c r="J35" s="16">
        <f>VLOOKUP(A35,'[3]Sheet1'!$A$572:$U$625,10,FALSE)</f>
        <v>2</v>
      </c>
      <c r="K35" s="17">
        <f>VLOOKUP(A35,'[3]Sheet1'!$A$572:$U$625,11,FALSE)/100</f>
        <v>0.029850746268656712</v>
      </c>
      <c r="L35" s="16">
        <f>VLOOKUP(A35,'[3]Sheet1'!$A$572:$U$625,12,FALSE)</f>
        <v>0</v>
      </c>
      <c r="M35" s="17">
        <f>VLOOKUP(A35,'[3]Sheet1'!$A$572:$U$625,13,FALSE)/100</f>
        <v>0</v>
      </c>
      <c r="N35" s="16">
        <f>VLOOKUP(A35,'[3]Sheet1'!$A$572:$U$625,14,FALSE)</f>
        <v>1</v>
      </c>
      <c r="O35" s="17">
        <f>VLOOKUP(A35,'[3]Sheet1'!$A$572:$U$625,15,FALSE)/100</f>
        <v>0.02564102564102564</v>
      </c>
      <c r="P35" s="16">
        <f>VLOOKUP(A35,'[3]Sheet1'!$A$572:$U$625,16,FALSE)</f>
        <v>1</v>
      </c>
      <c r="Q35" s="17">
        <f>VLOOKUP(A35,'[3]Sheet1'!$A$572:$U$625,17,FALSE)/100</f>
        <v>0.03225806451612903</v>
      </c>
      <c r="R35" s="16">
        <f>VLOOKUP(A35,'[3]Sheet1'!$A$572:$U$625,18,FALSE)</f>
        <v>3</v>
      </c>
      <c r="S35" s="17">
        <f>VLOOKUP(A35,'[3]Sheet1'!$A$572:$U$625,19,FALSE)/100</f>
        <v>0.013888888888888888</v>
      </c>
      <c r="T35" s="16">
        <f>VLOOKUP(A35,'[3]Sheet1'!$A$572:$U$625,20,FALSE)</f>
        <v>2237</v>
      </c>
      <c r="U35" s="17">
        <f>VLOOKUP(A35,'[3]Sheet1'!$A$572:$U$625,21,FALSE)/100</f>
        <v>0.018412954648640466</v>
      </c>
    </row>
    <row r="36" spans="1:21" ht="15">
      <c r="A36" s="12" t="s">
        <v>146</v>
      </c>
      <c r="B36" s="16">
        <f>VLOOKUP(A36,'[3]Sheet1'!$A$572:$U$625,2,FALSE)</f>
        <v>890</v>
      </c>
      <c r="C36" s="17">
        <f>VLOOKUP(A36,'[3]Sheet1'!$A$572:$U$625,3,FALSE)/100</f>
        <v>0.00796092249752969</v>
      </c>
      <c r="D36" s="16">
        <f>VLOOKUP(A36,'[3]Sheet1'!$A$572:$U$625,4,FALSE)</f>
        <v>67</v>
      </c>
      <c r="E36" s="17">
        <f>VLOOKUP(A36,'[3]Sheet1'!$A$572:$U$625,5,FALSE)/100</f>
        <v>0.010976408912188729</v>
      </c>
      <c r="F36" s="16">
        <f>VLOOKUP(A36,'[3]Sheet1'!$A$572:$U$625,6,FALSE)</f>
        <v>40</v>
      </c>
      <c r="G36" s="17">
        <f>VLOOKUP(A36,'[3]Sheet1'!$A$572:$U$625,7,FALSE)/100</f>
        <v>0.009505703422053232</v>
      </c>
      <c r="H36" s="16">
        <f>VLOOKUP(A36,'[3]Sheet1'!$A$572:$U$625,8,FALSE)</f>
        <v>6</v>
      </c>
      <c r="I36" s="17">
        <f>VLOOKUP(A36,'[3]Sheet1'!$A$572:$U$625,9,FALSE)/100</f>
        <v>0.006116207951070336</v>
      </c>
      <c r="J36" s="16">
        <f>VLOOKUP(A36,'[3]Sheet1'!$A$572:$U$625,10,FALSE)</f>
        <v>1</v>
      </c>
      <c r="K36" s="17">
        <f>VLOOKUP(A36,'[3]Sheet1'!$A$572:$U$625,11,FALSE)/100</f>
        <v>0.014925373134328356</v>
      </c>
      <c r="L36" s="16">
        <f>VLOOKUP(A36,'[3]Sheet1'!$A$572:$U$625,12,FALSE)</f>
        <v>2</v>
      </c>
      <c r="M36" s="17">
        <f>VLOOKUP(A36,'[3]Sheet1'!$A$572:$U$625,13,FALSE)/100</f>
        <v>0.012269938650306749</v>
      </c>
      <c r="N36" s="16">
        <f>VLOOKUP(A36,'[3]Sheet1'!$A$572:$U$625,14,FALSE)</f>
        <v>0</v>
      </c>
      <c r="O36" s="17">
        <f>VLOOKUP(A36,'[3]Sheet1'!$A$572:$U$625,15,FALSE)/100</f>
        <v>0</v>
      </c>
      <c r="P36" s="16">
        <f>VLOOKUP(A36,'[3]Sheet1'!$A$572:$U$625,16,FALSE)</f>
        <v>0</v>
      </c>
      <c r="Q36" s="17">
        <f>VLOOKUP(A36,'[3]Sheet1'!$A$572:$U$625,17,FALSE)/100</f>
        <v>0</v>
      </c>
      <c r="R36" s="16">
        <f>VLOOKUP(A36,'[3]Sheet1'!$A$572:$U$625,18,FALSE)</f>
        <v>0</v>
      </c>
      <c r="S36" s="17">
        <f>VLOOKUP(A36,'[3]Sheet1'!$A$572:$U$625,19,FALSE)/100</f>
        <v>0</v>
      </c>
      <c r="T36" s="16">
        <f>VLOOKUP(A36,'[3]Sheet1'!$A$572:$U$625,20,FALSE)</f>
        <v>1006</v>
      </c>
      <c r="U36" s="17">
        <f>VLOOKUP(A36,'[3]Sheet1'!$A$572:$U$625,21,FALSE)/100</f>
        <v>0.008155509593233447</v>
      </c>
    </row>
    <row r="37" spans="1:21" ht="15">
      <c r="A37" s="12" t="s">
        <v>147</v>
      </c>
      <c r="B37" s="16">
        <f>VLOOKUP(A37,'[3]Sheet1'!$A$572:$U$625,2,FALSE)</f>
        <v>5748</v>
      </c>
      <c r="C37" s="17">
        <f>VLOOKUP(A37,'[3]Sheet1'!$A$572:$U$625,3,FALSE)/100</f>
        <v>0.052007010086321005</v>
      </c>
      <c r="D37" s="16">
        <f>VLOOKUP(A37,'[3]Sheet1'!$A$572:$U$625,4,FALSE)</f>
        <v>379</v>
      </c>
      <c r="E37" s="17">
        <f>VLOOKUP(A37,'[3]Sheet1'!$A$572:$U$625,5,FALSE)/100</f>
        <v>0.06209043250327654</v>
      </c>
      <c r="F37" s="16">
        <f>VLOOKUP(A37,'[3]Sheet1'!$A$572:$U$625,6,FALSE)</f>
        <v>260</v>
      </c>
      <c r="G37" s="17">
        <f>VLOOKUP(A37,'[3]Sheet1'!$A$572:$U$625,7,FALSE)/100</f>
        <v>0.06178707224334601</v>
      </c>
      <c r="H37" s="16">
        <f>VLOOKUP(A37,'[3]Sheet1'!$A$572:$U$625,8,FALSE)</f>
        <v>36</v>
      </c>
      <c r="I37" s="17">
        <f>VLOOKUP(A37,'[3]Sheet1'!$A$572:$U$625,9,FALSE)/100</f>
        <v>0.03669724770642202</v>
      </c>
      <c r="J37" s="16">
        <f>VLOOKUP(A37,'[3]Sheet1'!$A$572:$U$625,10,FALSE)</f>
        <v>5</v>
      </c>
      <c r="K37" s="17">
        <f>VLOOKUP(A37,'[3]Sheet1'!$A$572:$U$625,11,FALSE)/100</f>
        <v>0.07462686567164178</v>
      </c>
      <c r="L37" s="16">
        <f>VLOOKUP(A37,'[3]Sheet1'!$A$572:$U$625,12,FALSE)</f>
        <v>7</v>
      </c>
      <c r="M37" s="17">
        <f>VLOOKUP(A37,'[3]Sheet1'!$A$572:$U$625,13,FALSE)/100</f>
        <v>0.04294478527607362</v>
      </c>
      <c r="N37" s="16">
        <f>VLOOKUP(A37,'[3]Sheet1'!$A$572:$U$625,14,FALSE)</f>
        <v>3</v>
      </c>
      <c r="O37" s="17">
        <f>VLOOKUP(A37,'[3]Sheet1'!$A$572:$U$625,15,FALSE)/100</f>
        <v>0.07692307692307693</v>
      </c>
      <c r="P37" s="16">
        <f>VLOOKUP(A37,'[3]Sheet1'!$A$572:$U$625,16,FALSE)</f>
        <v>1</v>
      </c>
      <c r="Q37" s="17">
        <f>VLOOKUP(A37,'[3]Sheet1'!$A$572:$U$625,17,FALSE)/100</f>
        <v>0.03225806451612903</v>
      </c>
      <c r="R37" s="16">
        <f>VLOOKUP(A37,'[3]Sheet1'!$A$572:$U$625,18,FALSE)</f>
        <v>0</v>
      </c>
      <c r="S37" s="17">
        <f>VLOOKUP(A37,'[3]Sheet1'!$A$572:$U$625,19,FALSE)/100</f>
        <v>0</v>
      </c>
      <c r="T37" s="16">
        <f>VLOOKUP(A37,'[3]Sheet1'!$A$572:$U$625,20,FALSE)</f>
        <v>6439</v>
      </c>
      <c r="U37" s="17">
        <f>VLOOKUP(A37,'[3]Sheet1'!$A$572:$U$625,21,FALSE)/100</f>
        <v>0.05271654139131312</v>
      </c>
    </row>
    <row r="38" spans="1:21" ht="15">
      <c r="A38" s="12" t="s">
        <v>148</v>
      </c>
      <c r="B38" s="16">
        <f>VLOOKUP(A38,'[3]Sheet1'!$A$572:$U$625,2,FALSE)</f>
        <v>395</v>
      </c>
      <c r="C38" s="17">
        <f>VLOOKUP(A38,'[3]Sheet1'!$A$572:$U$625,3,FALSE)/100</f>
        <v>0.003570296623599381</v>
      </c>
      <c r="D38" s="16">
        <f>VLOOKUP(A38,'[3]Sheet1'!$A$572:$U$625,4,FALSE)</f>
        <v>43</v>
      </c>
      <c r="E38" s="17">
        <f>VLOOKUP(A38,'[3]Sheet1'!$A$572:$U$625,5,FALSE)/100</f>
        <v>0.007044560943643512</v>
      </c>
      <c r="F38" s="16">
        <f>VLOOKUP(A38,'[3]Sheet1'!$A$572:$U$625,6,FALSE)</f>
        <v>18</v>
      </c>
      <c r="G38" s="17">
        <f>VLOOKUP(A38,'[3]Sheet1'!$A$572:$U$625,7,FALSE)/100</f>
        <v>0.0042775665399239545</v>
      </c>
      <c r="H38" s="16">
        <f>VLOOKUP(A38,'[3]Sheet1'!$A$572:$U$625,8,FALSE)</f>
        <v>1</v>
      </c>
      <c r="I38" s="17">
        <f>VLOOKUP(A38,'[3]Sheet1'!$A$572:$U$625,9,FALSE)/100</f>
        <v>0.0010193679918450561</v>
      </c>
      <c r="J38" s="16">
        <f>VLOOKUP(A38,'[3]Sheet1'!$A$572:$U$625,10,FALSE)</f>
        <v>0</v>
      </c>
      <c r="K38" s="17">
        <f>VLOOKUP(A38,'[3]Sheet1'!$A$572:$U$625,11,FALSE)/100</f>
        <v>0</v>
      </c>
      <c r="L38" s="16">
        <f>VLOOKUP(A38,'[3]Sheet1'!$A$572:$U$625,12,FALSE)</f>
        <v>0</v>
      </c>
      <c r="M38" s="17">
        <f>VLOOKUP(A38,'[3]Sheet1'!$A$572:$U$625,13,FALSE)/100</f>
        <v>0</v>
      </c>
      <c r="N38" s="16">
        <f>VLOOKUP(A38,'[3]Sheet1'!$A$572:$U$625,14,FALSE)</f>
        <v>0</v>
      </c>
      <c r="O38" s="17">
        <f>VLOOKUP(A38,'[3]Sheet1'!$A$572:$U$625,15,FALSE)/100</f>
        <v>0</v>
      </c>
      <c r="P38" s="16">
        <f>VLOOKUP(A38,'[3]Sheet1'!$A$572:$U$625,16,FALSE)</f>
        <v>0</v>
      </c>
      <c r="Q38" s="17">
        <f>VLOOKUP(A38,'[3]Sheet1'!$A$572:$U$625,17,FALSE)/100</f>
        <v>0</v>
      </c>
      <c r="R38" s="16">
        <f>VLOOKUP(A38,'[3]Sheet1'!$A$572:$U$625,18,FALSE)</f>
        <v>0</v>
      </c>
      <c r="S38" s="17">
        <f>VLOOKUP(A38,'[3]Sheet1'!$A$572:$U$625,19,FALSE)/100</f>
        <v>0</v>
      </c>
      <c r="T38" s="16">
        <f>VLOOKUP(A38,'[3]Sheet1'!$A$572:$U$625,20,FALSE)</f>
        <v>457</v>
      </c>
      <c r="U38" s="17">
        <f>VLOOKUP(A38,'[3]Sheet1'!$A$572:$U$625,21,FALSE)/100</f>
        <v>0.0037414451226689526</v>
      </c>
    </row>
    <row r="39" spans="1:21" ht="15">
      <c r="A39" s="12" t="s">
        <v>149</v>
      </c>
      <c r="B39" s="16">
        <f>VLOOKUP(A39,'[3]Sheet1'!$A$572:$U$625,2,FALSE)</f>
        <v>1771</v>
      </c>
      <c r="C39" s="17">
        <f>VLOOKUP(A39,'[3]Sheet1'!$A$572:$U$625,3,FALSE)/100</f>
        <v>0.01608963961444525</v>
      </c>
      <c r="D39" s="16">
        <f>VLOOKUP(A39,'[3]Sheet1'!$A$572:$U$625,4,FALSE)</f>
        <v>128</v>
      </c>
      <c r="E39" s="17">
        <f>VLOOKUP(A39,'[3]Sheet1'!$A$572:$U$625,5,FALSE)/100</f>
        <v>0.020969855832241154</v>
      </c>
      <c r="F39" s="16">
        <f>VLOOKUP(A39,'[3]Sheet1'!$A$572:$U$625,6,FALSE)</f>
        <v>109</v>
      </c>
      <c r="G39" s="17">
        <f>VLOOKUP(A39,'[3]Sheet1'!$A$572:$U$625,7,FALSE)/100</f>
        <v>0.025903041825095053</v>
      </c>
      <c r="H39" s="16">
        <f>VLOOKUP(A39,'[3]Sheet1'!$A$572:$U$625,8,FALSE)</f>
        <v>17</v>
      </c>
      <c r="I39" s="17">
        <f>VLOOKUP(A39,'[3]Sheet1'!$A$572:$U$625,9,FALSE)/100</f>
        <v>0.017329255861365953</v>
      </c>
      <c r="J39" s="16">
        <f>VLOOKUP(A39,'[3]Sheet1'!$A$572:$U$625,10,FALSE)</f>
        <v>0</v>
      </c>
      <c r="K39" s="17">
        <f>VLOOKUP(A39,'[3]Sheet1'!$A$572:$U$625,11,FALSE)/100</f>
        <v>0</v>
      </c>
      <c r="L39" s="16">
        <f>VLOOKUP(A39,'[3]Sheet1'!$A$572:$U$625,12,FALSE)</f>
        <v>0</v>
      </c>
      <c r="M39" s="17">
        <f>VLOOKUP(A39,'[3]Sheet1'!$A$572:$U$625,13,FALSE)/100</f>
        <v>0</v>
      </c>
      <c r="N39" s="16">
        <f>VLOOKUP(A39,'[3]Sheet1'!$A$572:$U$625,14,FALSE)</f>
        <v>0</v>
      </c>
      <c r="O39" s="17">
        <f>VLOOKUP(A39,'[3]Sheet1'!$A$572:$U$625,15,FALSE)/100</f>
        <v>0</v>
      </c>
      <c r="P39" s="16">
        <f>VLOOKUP(A39,'[3]Sheet1'!$A$572:$U$625,16,FALSE)</f>
        <v>1</v>
      </c>
      <c r="Q39" s="17">
        <f>VLOOKUP(A39,'[3]Sheet1'!$A$572:$U$625,17,FALSE)/100</f>
        <v>0.03225806451612903</v>
      </c>
      <c r="R39" s="16">
        <f>VLOOKUP(A39,'[3]Sheet1'!$A$572:$U$625,18,FALSE)</f>
        <v>0</v>
      </c>
      <c r="S39" s="17">
        <f>VLOOKUP(A39,'[3]Sheet1'!$A$572:$U$625,19,FALSE)/100</f>
        <v>0</v>
      </c>
      <c r="T39" s="16">
        <f>VLOOKUP(A39,'[3]Sheet1'!$A$572:$U$625,20,FALSE)</f>
        <v>2026</v>
      </c>
      <c r="U39" s="17">
        <f>VLOOKUP(A39,'[3]Sheet1'!$A$572:$U$625,21,FALSE)/100</f>
        <v>0.01665573660226337</v>
      </c>
    </row>
    <row r="40" spans="1:21" ht="15">
      <c r="A40" s="12" t="s">
        <v>150</v>
      </c>
      <c r="B40" s="16">
        <f>VLOOKUP(A40,'[3]Sheet1'!$A$572:$U$625,2,FALSE)</f>
        <v>844</v>
      </c>
      <c r="C40" s="17">
        <f>VLOOKUP(A40,'[3]Sheet1'!$A$572:$U$625,3,FALSE)/100</f>
        <v>0.007643977105356376</v>
      </c>
      <c r="D40" s="16">
        <f>VLOOKUP(A40,'[3]Sheet1'!$A$572:$U$625,4,FALSE)</f>
        <v>55</v>
      </c>
      <c r="E40" s="17">
        <f>VLOOKUP(A40,'[3]Sheet1'!$A$572:$U$625,5,FALSE)/100</f>
        <v>0.00901048492791612</v>
      </c>
      <c r="F40" s="16">
        <f>VLOOKUP(A40,'[3]Sheet1'!$A$572:$U$625,6,FALSE)</f>
        <v>61</v>
      </c>
      <c r="G40" s="17">
        <f>VLOOKUP(A40,'[3]Sheet1'!$A$572:$U$625,7,FALSE)/100</f>
        <v>0.014496197718631181</v>
      </c>
      <c r="H40" s="16">
        <f>VLOOKUP(A40,'[3]Sheet1'!$A$572:$U$625,8,FALSE)</f>
        <v>5</v>
      </c>
      <c r="I40" s="17">
        <f>VLOOKUP(A40,'[3]Sheet1'!$A$572:$U$625,9,FALSE)/100</f>
        <v>0.00509683995922528</v>
      </c>
      <c r="J40" s="16">
        <f>VLOOKUP(A40,'[3]Sheet1'!$A$572:$U$625,10,FALSE)</f>
        <v>2</v>
      </c>
      <c r="K40" s="17">
        <f>VLOOKUP(A40,'[3]Sheet1'!$A$572:$U$625,11,FALSE)/100</f>
        <v>0.029850746268656712</v>
      </c>
      <c r="L40" s="16">
        <f>VLOOKUP(A40,'[3]Sheet1'!$A$572:$U$625,12,FALSE)</f>
        <v>0</v>
      </c>
      <c r="M40" s="17">
        <f>VLOOKUP(A40,'[3]Sheet1'!$A$572:$U$625,13,FALSE)/100</f>
        <v>0</v>
      </c>
      <c r="N40" s="16">
        <f>VLOOKUP(A40,'[3]Sheet1'!$A$572:$U$625,14,FALSE)</f>
        <v>0</v>
      </c>
      <c r="O40" s="17">
        <f>VLOOKUP(A40,'[3]Sheet1'!$A$572:$U$625,15,FALSE)/100</f>
        <v>0</v>
      </c>
      <c r="P40" s="16">
        <f>VLOOKUP(A40,'[3]Sheet1'!$A$572:$U$625,16,FALSE)</f>
        <v>0</v>
      </c>
      <c r="Q40" s="17">
        <f>VLOOKUP(A40,'[3]Sheet1'!$A$572:$U$625,17,FALSE)/100</f>
        <v>0</v>
      </c>
      <c r="R40" s="16">
        <f>VLOOKUP(A40,'[3]Sheet1'!$A$572:$U$625,18,FALSE)</f>
        <v>0</v>
      </c>
      <c r="S40" s="17">
        <f>VLOOKUP(A40,'[3]Sheet1'!$A$572:$U$625,19,FALSE)/100</f>
        <v>0</v>
      </c>
      <c r="T40" s="16">
        <f>VLOOKUP(A40,'[3]Sheet1'!$A$572:$U$625,20,FALSE)</f>
        <v>967</v>
      </c>
      <c r="U40" s="17">
        <f>VLOOKUP(A40,'[3]Sheet1'!$A$572:$U$625,21,FALSE)/100</f>
        <v>0.007928500563318704</v>
      </c>
    </row>
    <row r="41" spans="1:21" ht="15">
      <c r="A41" s="12" t="s">
        <v>151</v>
      </c>
      <c r="B41" s="16">
        <f>VLOOKUP(A41,'[3]Sheet1'!$A$572:$U$625,2,FALSE)</f>
        <v>383</v>
      </c>
      <c r="C41" s="17">
        <f>VLOOKUP(A41,'[3]Sheet1'!$A$572:$U$625,3,FALSE)/100</f>
        <v>0.003505043160504876</v>
      </c>
      <c r="D41" s="16">
        <f>VLOOKUP(A41,'[3]Sheet1'!$A$572:$U$625,4,FALSE)</f>
        <v>17</v>
      </c>
      <c r="E41" s="17">
        <f>VLOOKUP(A41,'[3]Sheet1'!$A$572:$U$625,5,FALSE)/100</f>
        <v>0.0027850589777195286</v>
      </c>
      <c r="F41" s="16">
        <f>VLOOKUP(A41,'[3]Sheet1'!$A$572:$U$625,6,FALSE)</f>
        <v>17</v>
      </c>
      <c r="G41" s="17">
        <f>VLOOKUP(A41,'[3]Sheet1'!$A$572:$U$625,7,FALSE)/100</f>
        <v>0.004039923954372623</v>
      </c>
      <c r="H41" s="16">
        <f>VLOOKUP(A41,'[3]Sheet1'!$A$572:$U$625,8,FALSE)</f>
        <v>6</v>
      </c>
      <c r="I41" s="17">
        <f>VLOOKUP(A41,'[3]Sheet1'!$A$572:$U$625,9,FALSE)/100</f>
        <v>0.006116207951070336</v>
      </c>
      <c r="J41" s="16">
        <f>VLOOKUP(A41,'[3]Sheet1'!$A$572:$U$625,10,FALSE)</f>
        <v>0</v>
      </c>
      <c r="K41" s="17">
        <f>VLOOKUP(A41,'[3]Sheet1'!$A$572:$U$625,11,FALSE)/100</f>
        <v>0</v>
      </c>
      <c r="L41" s="16">
        <f>VLOOKUP(A41,'[3]Sheet1'!$A$572:$U$625,12,FALSE)</f>
        <v>1</v>
      </c>
      <c r="M41" s="17">
        <f>VLOOKUP(A41,'[3]Sheet1'!$A$572:$U$625,13,FALSE)/100</f>
        <v>0.006134969325153374</v>
      </c>
      <c r="N41" s="16">
        <f>VLOOKUP(A41,'[3]Sheet1'!$A$572:$U$625,14,FALSE)</f>
        <v>0</v>
      </c>
      <c r="O41" s="17">
        <f>VLOOKUP(A41,'[3]Sheet1'!$A$572:$U$625,15,FALSE)/100</f>
        <v>0</v>
      </c>
      <c r="P41" s="16">
        <f>VLOOKUP(A41,'[3]Sheet1'!$A$572:$U$625,16,FALSE)</f>
        <v>0</v>
      </c>
      <c r="Q41" s="17">
        <f>VLOOKUP(A41,'[3]Sheet1'!$A$572:$U$625,17,FALSE)/100</f>
        <v>0</v>
      </c>
      <c r="R41" s="16">
        <f>VLOOKUP(A41,'[3]Sheet1'!$A$572:$U$625,18,FALSE)</f>
        <v>1</v>
      </c>
      <c r="S41" s="17">
        <f>VLOOKUP(A41,'[3]Sheet1'!$A$572:$U$625,19,FALSE)/100</f>
        <v>0.013888888888888888</v>
      </c>
      <c r="T41" s="16">
        <f>VLOOKUP(A41,'[3]Sheet1'!$A$572:$U$625,20,FALSE)</f>
        <v>425</v>
      </c>
      <c r="U41" s="17">
        <f>VLOOKUP(A41,'[3]Sheet1'!$A$572:$U$625,21,FALSE)/100</f>
        <v>0.003514436092754208</v>
      </c>
    </row>
    <row r="42" spans="1:21" ht="15">
      <c r="A42" s="12" t="s">
        <v>152</v>
      </c>
      <c r="B42" s="16">
        <f>VLOOKUP(A42,'[3]Sheet1'!$A$572:$U$625,2,FALSE)</f>
        <v>348</v>
      </c>
      <c r="C42" s="17">
        <f>VLOOKUP(A42,'[3]Sheet1'!$A$572:$U$625,3,FALSE)/100</f>
        <v>0.0031321662285362715</v>
      </c>
      <c r="D42" s="16">
        <f>VLOOKUP(A42,'[3]Sheet1'!$A$572:$U$625,4,FALSE)</f>
        <v>9</v>
      </c>
      <c r="E42" s="17">
        <f>VLOOKUP(A42,'[3]Sheet1'!$A$572:$U$625,5,FALSE)/100</f>
        <v>0.001474442988204456</v>
      </c>
      <c r="F42" s="16">
        <f>VLOOKUP(A42,'[3]Sheet1'!$A$572:$U$625,6,FALSE)</f>
        <v>21</v>
      </c>
      <c r="G42" s="17">
        <f>VLOOKUP(A42,'[3]Sheet1'!$A$572:$U$625,7,FALSE)/100</f>
        <v>0.004990494296577947</v>
      </c>
      <c r="H42" s="16">
        <f>VLOOKUP(A42,'[3]Sheet1'!$A$572:$U$625,8,FALSE)</f>
        <v>3</v>
      </c>
      <c r="I42" s="17">
        <f>VLOOKUP(A42,'[3]Sheet1'!$A$572:$U$625,9,FALSE)/100</f>
        <v>0.003058103975535168</v>
      </c>
      <c r="J42" s="16">
        <f>VLOOKUP(A42,'[3]Sheet1'!$A$572:$U$625,10,FALSE)</f>
        <v>0</v>
      </c>
      <c r="K42" s="17">
        <f>VLOOKUP(A42,'[3]Sheet1'!$A$572:$U$625,11,FALSE)/100</f>
        <v>0</v>
      </c>
      <c r="L42" s="16">
        <f>VLOOKUP(A42,'[3]Sheet1'!$A$572:$U$625,12,FALSE)</f>
        <v>0</v>
      </c>
      <c r="M42" s="17">
        <f>VLOOKUP(A42,'[3]Sheet1'!$A$572:$U$625,13,FALSE)/100</f>
        <v>0</v>
      </c>
      <c r="N42" s="16">
        <f>VLOOKUP(A42,'[3]Sheet1'!$A$572:$U$625,14,FALSE)</f>
        <v>0</v>
      </c>
      <c r="O42" s="17">
        <f>VLOOKUP(A42,'[3]Sheet1'!$A$572:$U$625,15,FALSE)/100</f>
        <v>0</v>
      </c>
      <c r="P42" s="16">
        <f>VLOOKUP(A42,'[3]Sheet1'!$A$572:$U$625,16,FALSE)</f>
        <v>0</v>
      </c>
      <c r="Q42" s="17">
        <f>VLOOKUP(A42,'[3]Sheet1'!$A$572:$U$625,17,FALSE)/100</f>
        <v>0</v>
      </c>
      <c r="R42" s="16">
        <f>VLOOKUP(A42,'[3]Sheet1'!$A$572:$U$625,18,FALSE)</f>
        <v>0</v>
      </c>
      <c r="S42" s="17">
        <f>VLOOKUP(A42,'[3]Sheet1'!$A$572:$U$625,19,FALSE)/100</f>
        <v>0</v>
      </c>
      <c r="T42" s="16">
        <f>VLOOKUP(A42,'[3]Sheet1'!$A$572:$U$625,20,FALSE)</f>
        <v>381</v>
      </c>
      <c r="U42" s="17">
        <f>VLOOKUP(A42,'[3]Sheet1'!$A$572:$U$625,21,FALSE)/100</f>
        <v>0.003102456742168189</v>
      </c>
    </row>
    <row r="43" spans="1:21" ht="15">
      <c r="A43" s="12" t="s">
        <v>153</v>
      </c>
      <c r="B43" s="16">
        <f>VLOOKUP(A43,'[3]Sheet1'!$A$572:$U$625,2,FALSE)</f>
        <v>617</v>
      </c>
      <c r="C43" s="17">
        <f>VLOOKUP(A43,'[3]Sheet1'!$A$572:$U$625,3,FALSE)/100</f>
        <v>0.005527900516434551</v>
      </c>
      <c r="D43" s="16">
        <f>VLOOKUP(A43,'[3]Sheet1'!$A$572:$U$625,4,FALSE)</f>
        <v>35</v>
      </c>
      <c r="E43" s="17">
        <f>VLOOKUP(A43,'[3]Sheet1'!$A$572:$U$625,5,FALSE)/100</f>
        <v>0.005733944954128441</v>
      </c>
      <c r="F43" s="16">
        <f>VLOOKUP(A43,'[3]Sheet1'!$A$572:$U$625,6,FALSE)</f>
        <v>23</v>
      </c>
      <c r="G43" s="17">
        <f>VLOOKUP(A43,'[3]Sheet1'!$A$572:$U$625,7,FALSE)/100</f>
        <v>0.005465779467680608</v>
      </c>
      <c r="H43" s="16">
        <f>VLOOKUP(A43,'[3]Sheet1'!$A$572:$U$625,8,FALSE)</f>
        <v>5</v>
      </c>
      <c r="I43" s="17">
        <f>VLOOKUP(A43,'[3]Sheet1'!$A$572:$U$625,9,FALSE)/100</f>
        <v>0.00509683995922528</v>
      </c>
      <c r="J43" s="16">
        <f>VLOOKUP(A43,'[3]Sheet1'!$A$572:$U$625,10,FALSE)</f>
        <v>2</v>
      </c>
      <c r="K43" s="17">
        <f>VLOOKUP(A43,'[3]Sheet1'!$A$572:$U$625,11,FALSE)/100</f>
        <v>0.029850746268656712</v>
      </c>
      <c r="L43" s="16">
        <f>VLOOKUP(A43,'[3]Sheet1'!$A$572:$U$625,12,FALSE)</f>
        <v>1</v>
      </c>
      <c r="M43" s="17">
        <f>VLOOKUP(A43,'[3]Sheet1'!$A$572:$U$625,13,FALSE)/100</f>
        <v>0.006134969325153374</v>
      </c>
      <c r="N43" s="16">
        <f>VLOOKUP(A43,'[3]Sheet1'!$A$572:$U$625,14,FALSE)</f>
        <v>0</v>
      </c>
      <c r="O43" s="17">
        <f>VLOOKUP(A43,'[3]Sheet1'!$A$572:$U$625,15,FALSE)/100</f>
        <v>0</v>
      </c>
      <c r="P43" s="16">
        <f>VLOOKUP(A43,'[3]Sheet1'!$A$572:$U$625,16,FALSE)</f>
        <v>0</v>
      </c>
      <c r="Q43" s="17">
        <f>VLOOKUP(A43,'[3]Sheet1'!$A$572:$U$625,17,FALSE)/100</f>
        <v>0</v>
      </c>
      <c r="R43" s="16">
        <f>VLOOKUP(A43,'[3]Sheet1'!$A$572:$U$625,18,FALSE)</f>
        <v>1</v>
      </c>
      <c r="S43" s="17">
        <f>VLOOKUP(A43,'[3]Sheet1'!$A$572:$U$625,19,FALSE)/100</f>
        <v>0.013888888888888888</v>
      </c>
      <c r="T43" s="16">
        <f>VLOOKUP(A43,'[3]Sheet1'!$A$572:$U$625,20,FALSE)</f>
        <v>684</v>
      </c>
      <c r="U43" s="17">
        <f>VLOOKUP(A43,'[3]Sheet1'!$A$572:$U$625,21,FALSE)/100</f>
        <v>0.005549109620138223</v>
      </c>
    </row>
    <row r="44" spans="1:21" ht="15">
      <c r="A44" s="12" t="s">
        <v>154</v>
      </c>
      <c r="B44" s="16">
        <f>VLOOKUP(A44,'[3]Sheet1'!$A$572:$U$625,2,FALSE)</f>
        <v>417</v>
      </c>
      <c r="C44" s="17">
        <f>VLOOKUP(A44,'[3]Sheet1'!$A$572:$U$625,3,FALSE)/100</f>
        <v>0.0037380912429852533</v>
      </c>
      <c r="D44" s="16">
        <f>VLOOKUP(A44,'[3]Sheet1'!$A$572:$U$625,4,FALSE)</f>
        <v>29</v>
      </c>
      <c r="E44" s="17">
        <f>VLOOKUP(A44,'[3]Sheet1'!$A$572:$U$625,5,FALSE)/100</f>
        <v>0.004750982961992136</v>
      </c>
      <c r="F44" s="16">
        <f>VLOOKUP(A44,'[3]Sheet1'!$A$572:$U$625,6,FALSE)</f>
        <v>17</v>
      </c>
      <c r="G44" s="17">
        <f>VLOOKUP(A44,'[3]Sheet1'!$A$572:$U$625,7,FALSE)/100</f>
        <v>0.004039923954372623</v>
      </c>
      <c r="H44" s="16">
        <f>VLOOKUP(A44,'[3]Sheet1'!$A$572:$U$625,8,FALSE)</f>
        <v>8</v>
      </c>
      <c r="I44" s="17">
        <f>VLOOKUP(A44,'[3]Sheet1'!$A$572:$U$625,9,FALSE)/100</f>
        <v>0.00815494393476045</v>
      </c>
      <c r="J44" s="16">
        <f>VLOOKUP(A44,'[3]Sheet1'!$A$572:$U$625,10,FALSE)</f>
        <v>0</v>
      </c>
      <c r="K44" s="17">
        <f>VLOOKUP(A44,'[3]Sheet1'!$A$572:$U$625,11,FALSE)/100</f>
        <v>0</v>
      </c>
      <c r="L44" s="16">
        <f>VLOOKUP(A44,'[3]Sheet1'!$A$572:$U$625,12,FALSE)</f>
        <v>4</v>
      </c>
      <c r="M44" s="17">
        <f>VLOOKUP(A44,'[3]Sheet1'!$A$572:$U$625,13,FALSE)/100</f>
        <v>0.024539877300613498</v>
      </c>
      <c r="N44" s="16">
        <f>VLOOKUP(A44,'[3]Sheet1'!$A$572:$U$625,14,FALSE)</f>
        <v>0</v>
      </c>
      <c r="O44" s="17">
        <f>VLOOKUP(A44,'[3]Sheet1'!$A$572:$U$625,15,FALSE)/100</f>
        <v>0</v>
      </c>
      <c r="P44" s="16">
        <f>VLOOKUP(A44,'[3]Sheet1'!$A$572:$U$625,16,FALSE)</f>
        <v>0</v>
      </c>
      <c r="Q44" s="17">
        <f>VLOOKUP(A44,'[3]Sheet1'!$A$572:$U$625,17,FALSE)/100</f>
        <v>0</v>
      </c>
      <c r="R44" s="16">
        <f>VLOOKUP(A44,'[3]Sheet1'!$A$572:$U$625,18,FALSE)</f>
        <v>0</v>
      </c>
      <c r="S44" s="17">
        <f>VLOOKUP(A44,'[3]Sheet1'!$A$572:$U$625,19,FALSE)/100</f>
        <v>0</v>
      </c>
      <c r="T44" s="16">
        <f>VLOOKUP(A44,'[3]Sheet1'!$A$572:$U$625,20,FALSE)</f>
        <v>475</v>
      </c>
      <c r="U44" s="17">
        <f>VLOOKUP(A44,'[3]Sheet1'!$A$572:$U$625,21,FALSE)/100</f>
        <v>0.0038591535085506735</v>
      </c>
    </row>
    <row r="45" spans="1:21" ht="15">
      <c r="A45" s="12" t="s">
        <v>155</v>
      </c>
      <c r="B45" s="16">
        <f>VLOOKUP(A45,'[3]Sheet1'!$A$572:$U$625,2,FALSE)</f>
        <v>271</v>
      </c>
      <c r="C45" s="17">
        <f>VLOOKUP(A45,'[3]Sheet1'!$A$572:$U$625,3,FALSE)/100</f>
        <v>0.00248895352089043</v>
      </c>
      <c r="D45" s="16">
        <f>VLOOKUP(A45,'[3]Sheet1'!$A$572:$U$625,4,FALSE)</f>
        <v>13</v>
      </c>
      <c r="E45" s="17">
        <f>VLOOKUP(A45,'[3]Sheet1'!$A$572:$U$625,5,FALSE)/100</f>
        <v>0.0021297509829619923</v>
      </c>
      <c r="F45" s="16">
        <f>VLOOKUP(A45,'[3]Sheet1'!$A$572:$U$625,6,FALSE)</f>
        <v>14</v>
      </c>
      <c r="G45" s="17">
        <f>VLOOKUP(A45,'[3]Sheet1'!$A$572:$U$625,7,FALSE)/100</f>
        <v>0.0033269961977186306</v>
      </c>
      <c r="H45" s="16">
        <f>VLOOKUP(A45,'[3]Sheet1'!$A$572:$U$625,8,FALSE)</f>
        <v>3</v>
      </c>
      <c r="I45" s="17">
        <f>VLOOKUP(A45,'[3]Sheet1'!$A$572:$U$625,9,FALSE)/100</f>
        <v>0.003058103975535168</v>
      </c>
      <c r="J45" s="16">
        <f>VLOOKUP(A45,'[3]Sheet1'!$A$572:$U$625,10,FALSE)</f>
        <v>1</v>
      </c>
      <c r="K45" s="17">
        <f>VLOOKUP(A45,'[3]Sheet1'!$A$572:$U$625,11,FALSE)/100</f>
        <v>0.014925373134328356</v>
      </c>
      <c r="L45" s="16">
        <f>VLOOKUP(A45,'[3]Sheet1'!$A$572:$U$625,12,FALSE)</f>
        <v>2</v>
      </c>
      <c r="M45" s="17">
        <f>VLOOKUP(A45,'[3]Sheet1'!$A$572:$U$625,13,FALSE)/100</f>
        <v>0.012269938650306749</v>
      </c>
      <c r="N45" s="16">
        <f>VLOOKUP(A45,'[3]Sheet1'!$A$572:$U$625,14,FALSE)</f>
        <v>0</v>
      </c>
      <c r="O45" s="17">
        <f>VLOOKUP(A45,'[3]Sheet1'!$A$572:$U$625,15,FALSE)/100</f>
        <v>0</v>
      </c>
      <c r="P45" s="16">
        <f>VLOOKUP(A45,'[3]Sheet1'!$A$572:$U$625,16,FALSE)</f>
        <v>0</v>
      </c>
      <c r="Q45" s="17">
        <f>VLOOKUP(A45,'[3]Sheet1'!$A$572:$U$625,17,FALSE)/100</f>
        <v>0</v>
      </c>
      <c r="R45" s="16">
        <f>VLOOKUP(A45,'[3]Sheet1'!$A$572:$U$625,18,FALSE)</f>
        <v>1</v>
      </c>
      <c r="S45" s="17">
        <f>VLOOKUP(A45,'[3]Sheet1'!$A$572:$U$625,19,FALSE)/100</f>
        <v>0.013888888888888888</v>
      </c>
      <c r="T45" s="16">
        <f>VLOOKUP(A45,'[3]Sheet1'!$A$572:$U$625,20,FALSE)</f>
        <v>305</v>
      </c>
      <c r="U45" s="17">
        <f>VLOOKUP(A45,'[3]Sheet1'!$A$572:$U$625,21,FALSE)/100</f>
        <v>0.0025307302964569776</v>
      </c>
    </row>
    <row r="46" spans="1:21" ht="15">
      <c r="A46" s="12" t="s">
        <v>156</v>
      </c>
      <c r="B46" s="16">
        <f>VLOOKUP(A46,'[3]Sheet1'!$A$572:$U$625,2,FALSE)</f>
        <v>1058</v>
      </c>
      <c r="C46" s="17">
        <f>VLOOKUP(A46,'[3]Sheet1'!$A$572:$U$625,3,FALSE)/100</f>
        <v>0.00965751253798684</v>
      </c>
      <c r="D46" s="16">
        <f>VLOOKUP(A46,'[3]Sheet1'!$A$572:$U$625,4,FALSE)</f>
        <v>55</v>
      </c>
      <c r="E46" s="17">
        <f>VLOOKUP(A46,'[3]Sheet1'!$A$572:$U$625,5,FALSE)/100</f>
        <v>0.00901048492791612</v>
      </c>
      <c r="F46" s="16">
        <f>VLOOKUP(A46,'[3]Sheet1'!$A$572:$U$625,6,FALSE)</f>
        <v>30</v>
      </c>
      <c r="G46" s="17">
        <f>VLOOKUP(A46,'[3]Sheet1'!$A$572:$U$625,7,FALSE)/100</f>
        <v>0.007129277566539924</v>
      </c>
      <c r="H46" s="16">
        <f>VLOOKUP(A46,'[3]Sheet1'!$A$572:$U$625,8,FALSE)</f>
        <v>12</v>
      </c>
      <c r="I46" s="17">
        <f>VLOOKUP(A46,'[3]Sheet1'!$A$572:$U$625,9,FALSE)/100</f>
        <v>0.012232415902140671</v>
      </c>
      <c r="J46" s="16">
        <f>VLOOKUP(A46,'[3]Sheet1'!$A$572:$U$625,10,FALSE)</f>
        <v>2</v>
      </c>
      <c r="K46" s="17">
        <f>VLOOKUP(A46,'[3]Sheet1'!$A$572:$U$625,11,FALSE)/100</f>
        <v>0.029850746268656712</v>
      </c>
      <c r="L46" s="16">
        <f>VLOOKUP(A46,'[3]Sheet1'!$A$572:$U$625,12,FALSE)</f>
        <v>0</v>
      </c>
      <c r="M46" s="17">
        <f>VLOOKUP(A46,'[3]Sheet1'!$A$572:$U$625,13,FALSE)/100</f>
        <v>0</v>
      </c>
      <c r="N46" s="16">
        <f>VLOOKUP(A46,'[3]Sheet1'!$A$572:$U$625,14,FALSE)</f>
        <v>1</v>
      </c>
      <c r="O46" s="17">
        <f>VLOOKUP(A46,'[3]Sheet1'!$A$572:$U$625,15,FALSE)/100</f>
        <v>0.02564102564102564</v>
      </c>
      <c r="P46" s="16">
        <f>VLOOKUP(A46,'[3]Sheet1'!$A$572:$U$625,16,FALSE)</f>
        <v>0</v>
      </c>
      <c r="Q46" s="17">
        <f>VLOOKUP(A46,'[3]Sheet1'!$A$572:$U$625,17,FALSE)/100</f>
        <v>0</v>
      </c>
      <c r="R46" s="16">
        <f>VLOOKUP(A46,'[3]Sheet1'!$A$572:$U$625,18,FALSE)</f>
        <v>0</v>
      </c>
      <c r="S46" s="17">
        <f>VLOOKUP(A46,'[3]Sheet1'!$A$572:$U$625,19,FALSE)/100</f>
        <v>0</v>
      </c>
      <c r="T46" s="16">
        <f>VLOOKUP(A46,'[3]Sheet1'!$A$572:$U$625,20,FALSE)</f>
        <v>1158</v>
      </c>
      <c r="U46" s="17">
        <f>VLOOKUP(A46,'[3]Sheet1'!$A$572:$U$625,21,FALSE)/100</f>
        <v>0.0095511947401167</v>
      </c>
    </row>
    <row r="47" spans="1:21" ht="15">
      <c r="A47" s="12" t="s">
        <v>157</v>
      </c>
      <c r="B47" s="16">
        <f>VLOOKUP(A47,'[3]Sheet1'!$A$572:$U$625,2,FALSE)</f>
        <v>2758</v>
      </c>
      <c r="C47" s="17">
        <f>VLOOKUP(A47,'[3]Sheet1'!$A$572:$U$625,3,FALSE)/100</f>
        <v>0.02494546674869959</v>
      </c>
      <c r="D47" s="16">
        <f>VLOOKUP(A47,'[3]Sheet1'!$A$572:$U$625,4,FALSE)</f>
        <v>165</v>
      </c>
      <c r="E47" s="17">
        <f>VLOOKUP(A47,'[3]Sheet1'!$A$572:$U$625,5,FALSE)/100</f>
        <v>0.027031454783748365</v>
      </c>
      <c r="F47" s="16">
        <f>VLOOKUP(A47,'[3]Sheet1'!$A$572:$U$625,6,FALSE)</f>
        <v>128</v>
      </c>
      <c r="G47" s="17">
        <f>VLOOKUP(A47,'[3]Sheet1'!$A$572:$U$625,7,FALSE)/100</f>
        <v>0.03041825095057034</v>
      </c>
      <c r="H47" s="16">
        <f>VLOOKUP(A47,'[3]Sheet1'!$A$572:$U$625,8,FALSE)</f>
        <v>16</v>
      </c>
      <c r="I47" s="17">
        <f>VLOOKUP(A47,'[3]Sheet1'!$A$572:$U$625,9,FALSE)/100</f>
        <v>0.0163098878695209</v>
      </c>
      <c r="J47" s="16">
        <f>VLOOKUP(A47,'[3]Sheet1'!$A$572:$U$625,10,FALSE)</f>
        <v>3</v>
      </c>
      <c r="K47" s="17">
        <f>VLOOKUP(A47,'[3]Sheet1'!$A$572:$U$625,11,FALSE)/100</f>
        <v>0.04477611940298507</v>
      </c>
      <c r="L47" s="16">
        <f>VLOOKUP(A47,'[3]Sheet1'!$A$572:$U$625,12,FALSE)</f>
        <v>3</v>
      </c>
      <c r="M47" s="17">
        <f>VLOOKUP(A47,'[3]Sheet1'!$A$572:$U$625,13,FALSE)/100</f>
        <v>0.018404907975460124</v>
      </c>
      <c r="N47" s="16">
        <f>VLOOKUP(A47,'[3]Sheet1'!$A$572:$U$625,14,FALSE)</f>
        <v>0</v>
      </c>
      <c r="O47" s="17">
        <f>VLOOKUP(A47,'[3]Sheet1'!$A$572:$U$625,15,FALSE)/100</f>
        <v>0</v>
      </c>
      <c r="P47" s="16">
        <f>VLOOKUP(A47,'[3]Sheet1'!$A$572:$U$625,16,FALSE)</f>
        <v>0</v>
      </c>
      <c r="Q47" s="17">
        <f>VLOOKUP(A47,'[3]Sheet1'!$A$572:$U$625,17,FALSE)/100</f>
        <v>0</v>
      </c>
      <c r="R47" s="16">
        <f>VLOOKUP(A47,'[3]Sheet1'!$A$572:$U$625,18,FALSE)</f>
        <v>4</v>
      </c>
      <c r="S47" s="17">
        <f>VLOOKUP(A47,'[3]Sheet1'!$A$572:$U$625,19,FALSE)/100</f>
        <v>0.05555555555555555</v>
      </c>
      <c r="T47" s="16">
        <f>VLOOKUP(A47,'[3]Sheet1'!$A$572:$U$625,20,FALSE)</f>
        <v>3077</v>
      </c>
      <c r="U47" s="17">
        <f>VLOOKUP(A47,'[3]Sheet1'!$A$572:$U$625,21,FALSE)/100</f>
        <v>0.025181186836839363</v>
      </c>
    </row>
    <row r="48" spans="1:21" ht="15">
      <c r="A48" s="12" t="s">
        <v>158</v>
      </c>
      <c r="B48" s="16">
        <f>VLOOKUP(A48,'[3]Sheet1'!$A$572:$U$625,2,FALSE)</f>
        <v>365</v>
      </c>
      <c r="C48" s="17">
        <f>VLOOKUP(A48,'[3]Sheet1'!$A$572:$U$625,3,FALSE)/100</f>
        <v>0.0032999608479221433</v>
      </c>
      <c r="D48" s="16">
        <f>VLOOKUP(A48,'[3]Sheet1'!$A$572:$U$625,4,FALSE)</f>
        <v>24</v>
      </c>
      <c r="E48" s="17">
        <f>VLOOKUP(A48,'[3]Sheet1'!$A$572:$U$625,5,FALSE)/100</f>
        <v>0.003931847968545215</v>
      </c>
      <c r="F48" s="16">
        <f>VLOOKUP(A48,'[3]Sheet1'!$A$572:$U$625,6,FALSE)</f>
        <v>18</v>
      </c>
      <c r="G48" s="17">
        <f>VLOOKUP(A48,'[3]Sheet1'!$A$572:$U$625,7,FALSE)/100</f>
        <v>0.0042775665399239545</v>
      </c>
      <c r="H48" s="16">
        <f>VLOOKUP(A48,'[3]Sheet1'!$A$572:$U$625,8,FALSE)</f>
        <v>2</v>
      </c>
      <c r="I48" s="17">
        <f>VLOOKUP(A48,'[3]Sheet1'!$A$572:$U$625,9,FALSE)/100</f>
        <v>0.0020387359836901123</v>
      </c>
      <c r="J48" s="16">
        <f>VLOOKUP(A48,'[3]Sheet1'!$A$572:$U$625,10,FALSE)</f>
        <v>0</v>
      </c>
      <c r="K48" s="17">
        <f>VLOOKUP(A48,'[3]Sheet1'!$A$572:$U$625,11,FALSE)/100</f>
        <v>0</v>
      </c>
      <c r="L48" s="16">
        <f>VLOOKUP(A48,'[3]Sheet1'!$A$572:$U$625,12,FALSE)</f>
        <v>0</v>
      </c>
      <c r="M48" s="17">
        <f>VLOOKUP(A48,'[3]Sheet1'!$A$572:$U$625,13,FALSE)/100</f>
        <v>0</v>
      </c>
      <c r="N48" s="16">
        <f>VLOOKUP(A48,'[3]Sheet1'!$A$572:$U$625,14,FALSE)</f>
        <v>0</v>
      </c>
      <c r="O48" s="17">
        <f>VLOOKUP(A48,'[3]Sheet1'!$A$572:$U$625,15,FALSE)/100</f>
        <v>0</v>
      </c>
      <c r="P48" s="16">
        <f>VLOOKUP(A48,'[3]Sheet1'!$A$572:$U$625,16,FALSE)</f>
        <v>0</v>
      </c>
      <c r="Q48" s="17">
        <f>VLOOKUP(A48,'[3]Sheet1'!$A$572:$U$625,17,FALSE)/100</f>
        <v>0</v>
      </c>
      <c r="R48" s="16">
        <f>VLOOKUP(A48,'[3]Sheet1'!$A$572:$U$625,18,FALSE)</f>
        <v>0</v>
      </c>
      <c r="S48" s="17">
        <f>VLOOKUP(A48,'[3]Sheet1'!$A$572:$U$625,19,FALSE)/100</f>
        <v>0</v>
      </c>
      <c r="T48" s="16">
        <f>VLOOKUP(A48,'[3]Sheet1'!$A$572:$U$625,20,FALSE)</f>
        <v>409</v>
      </c>
      <c r="U48" s="17">
        <f>VLOOKUP(A48,'[3]Sheet1'!$A$572:$U$625,21,FALSE)/100</f>
        <v>0.0033462812557803223</v>
      </c>
    </row>
    <row r="49" spans="1:21" ht="15">
      <c r="A49" s="12" t="s">
        <v>162</v>
      </c>
      <c r="B49" s="16">
        <f>VLOOKUP(A49,'[3]Sheet1'!$A$572:$U$625,2,FALSE)</f>
        <v>36</v>
      </c>
      <c r="C49" s="17">
        <f>VLOOKUP(A49,'[3]Sheet1'!$A$572:$U$625,3,FALSE)/100</f>
        <v>0.0003169453921733132</v>
      </c>
      <c r="D49" s="16">
        <f>VLOOKUP(A49,'[3]Sheet1'!$A$572:$U$625,4,FALSE)</f>
        <v>1</v>
      </c>
      <c r="E49" s="17">
        <f>VLOOKUP(A49,'[3]Sheet1'!$A$572:$U$625,5,FALSE)/100</f>
        <v>0.000163826998689384</v>
      </c>
      <c r="F49" s="16">
        <f>VLOOKUP(A49,'[3]Sheet1'!$A$572:$U$625,6,FALSE)</f>
        <v>2</v>
      </c>
      <c r="G49" s="17">
        <f>VLOOKUP(A49,'[3]Sheet1'!$A$572:$U$625,7,FALSE)/100</f>
        <v>0.00047528517110266154</v>
      </c>
      <c r="H49" s="16">
        <f>VLOOKUP(A49,'[3]Sheet1'!$A$572:$U$625,8,FALSE)</f>
        <v>1</v>
      </c>
      <c r="I49" s="17">
        <f>VLOOKUP(A49,'[3]Sheet1'!$A$572:$U$625,9,FALSE)/100</f>
        <v>0.0010193679918450561</v>
      </c>
      <c r="J49" s="16">
        <f>VLOOKUP(A49,'[3]Sheet1'!$A$572:$U$625,10,FALSE)</f>
        <v>0</v>
      </c>
      <c r="K49" s="17">
        <f>VLOOKUP(A49,'[3]Sheet1'!$A$572:$U$625,11,FALSE)/100</f>
        <v>0</v>
      </c>
      <c r="L49" s="16">
        <f>VLOOKUP(A49,'[3]Sheet1'!$A$572:$U$625,12,FALSE)</f>
        <v>2</v>
      </c>
      <c r="M49" s="17">
        <f>VLOOKUP(A49,'[3]Sheet1'!$A$572:$U$625,13,FALSE)/100</f>
        <v>0.012269938650306749</v>
      </c>
      <c r="N49" s="16">
        <f>VLOOKUP(A49,'[3]Sheet1'!$A$572:$U$625,14,FALSE)</f>
        <v>0</v>
      </c>
      <c r="O49" s="17">
        <f>VLOOKUP(A49,'[3]Sheet1'!$A$572:$U$625,15,FALSE)/100</f>
        <v>0</v>
      </c>
      <c r="P49" s="16">
        <f>VLOOKUP(A49,'[3]Sheet1'!$A$572:$U$625,16,FALSE)</f>
        <v>1</v>
      </c>
      <c r="Q49" s="17">
        <f>VLOOKUP(A49,'[3]Sheet1'!$A$572:$U$625,17,FALSE)/100</f>
        <v>0.03225806451612903</v>
      </c>
      <c r="R49" s="16">
        <f>VLOOKUP(A49,'[3]Sheet1'!$A$572:$U$625,18,FALSE)</f>
        <v>2</v>
      </c>
      <c r="S49" s="17">
        <f>VLOOKUP(A49,'[3]Sheet1'!$A$572:$U$625,19,FALSE)/100</f>
        <v>0.027777777777777776</v>
      </c>
      <c r="T49" s="16">
        <f>VLOOKUP(A49,'[3]Sheet1'!$A$572:$U$625,20,FALSE)</f>
        <v>44</v>
      </c>
      <c r="U49" s="17">
        <f>VLOOKUP(A49,'[3]Sheet1'!$A$572:$U$625,21,FALSE)/100</f>
        <v>0.00035312515764515965</v>
      </c>
    </row>
    <row r="50" spans="1:21" ht="15">
      <c r="A50" s="12" t="s">
        <v>159</v>
      </c>
      <c r="B50" s="16">
        <f>VLOOKUP(A50,'[3]Sheet1'!$A$572:$U$625,2,FALSE)</f>
        <v>1159</v>
      </c>
      <c r="C50" s="17">
        <f>VLOOKUP(A50,'[3]Sheet1'!$A$572:$U$625,3,FALSE)/100</f>
        <v>0.010365978708727184</v>
      </c>
      <c r="D50" s="16">
        <f>VLOOKUP(A50,'[3]Sheet1'!$A$572:$U$625,4,FALSE)</f>
        <v>97</v>
      </c>
      <c r="E50" s="17">
        <f>VLOOKUP(A50,'[3]Sheet1'!$A$572:$U$625,5,FALSE)/100</f>
        <v>0.01589121887287025</v>
      </c>
      <c r="F50" s="16">
        <f>VLOOKUP(A50,'[3]Sheet1'!$A$572:$U$625,6,FALSE)</f>
        <v>73</v>
      </c>
      <c r="G50" s="17">
        <f>VLOOKUP(A50,'[3]Sheet1'!$A$572:$U$625,7,FALSE)/100</f>
        <v>0.017347908745247147</v>
      </c>
      <c r="H50" s="16">
        <f>VLOOKUP(A50,'[3]Sheet1'!$A$572:$U$625,8,FALSE)</f>
        <v>15</v>
      </c>
      <c r="I50" s="17">
        <f>VLOOKUP(A50,'[3]Sheet1'!$A$572:$U$625,9,FALSE)/100</f>
        <v>0.015290519877675844</v>
      </c>
      <c r="J50" s="16">
        <f>VLOOKUP(A50,'[3]Sheet1'!$A$572:$U$625,10,FALSE)</f>
        <v>3</v>
      </c>
      <c r="K50" s="17">
        <f>VLOOKUP(A50,'[3]Sheet1'!$A$572:$U$625,11,FALSE)/100</f>
        <v>0.04477611940298507</v>
      </c>
      <c r="L50" s="16">
        <f>VLOOKUP(A50,'[3]Sheet1'!$A$572:$U$625,12,FALSE)</f>
        <v>5</v>
      </c>
      <c r="M50" s="17">
        <f>VLOOKUP(A50,'[3]Sheet1'!$A$572:$U$625,13,FALSE)/100</f>
        <v>0.03067484662576687</v>
      </c>
      <c r="N50" s="16">
        <f>VLOOKUP(A50,'[3]Sheet1'!$A$572:$U$625,14,FALSE)</f>
        <v>1</v>
      </c>
      <c r="O50" s="17">
        <f>VLOOKUP(A50,'[3]Sheet1'!$A$572:$U$625,15,FALSE)/100</f>
        <v>0.02564102564102564</v>
      </c>
      <c r="P50" s="16">
        <f>VLOOKUP(A50,'[3]Sheet1'!$A$572:$U$625,16,FALSE)</f>
        <v>3</v>
      </c>
      <c r="Q50" s="17">
        <f>VLOOKUP(A50,'[3]Sheet1'!$A$572:$U$625,17,FALSE)/100</f>
        <v>0.0967741935483871</v>
      </c>
      <c r="R50" s="16">
        <f>VLOOKUP(A50,'[3]Sheet1'!$A$572:$U$625,18,FALSE)</f>
        <v>7</v>
      </c>
      <c r="S50" s="17">
        <f>VLOOKUP(A50,'[3]Sheet1'!$A$572:$U$625,19,FALSE)/100</f>
        <v>0.09722222222222224</v>
      </c>
      <c r="T50" s="16">
        <f>VLOOKUP(A50,'[3]Sheet1'!$A$572:$U$625,20,FALSE)</f>
        <v>1363</v>
      </c>
      <c r="U50" s="17">
        <f>VLOOKUP(A50,'[3]Sheet1'!$A$572:$U$625,21,FALSE)/100</f>
        <v>0.011064588272881669</v>
      </c>
    </row>
    <row r="51" spans="1:21" ht="15.75" thickBot="1">
      <c r="A51" s="49" t="s">
        <v>76</v>
      </c>
      <c r="B51" s="19">
        <f>VLOOKUP(A51,'[3]Sheet1'!$A$572:$U$625,2,FALSE)</f>
        <v>315</v>
      </c>
      <c r="C51" s="20">
        <f>VLOOKUP(A51,'[3]Sheet1'!$A$572:$U$625,3,FALSE)/100</f>
        <v>0.0028991181460558944</v>
      </c>
      <c r="D51" s="19">
        <f>VLOOKUP(A51,'[3]Sheet1'!$A$572:$U$625,4,FALSE)</f>
        <v>7</v>
      </c>
      <c r="E51" s="20">
        <f>VLOOKUP(A51,'[3]Sheet1'!$A$572:$U$625,5,FALSE)/100</f>
        <v>0.0011467889908256881</v>
      </c>
      <c r="F51" s="19">
        <f>VLOOKUP(A51,'[3]Sheet1'!$A$572:$U$625,6,FALSE)</f>
        <v>13</v>
      </c>
      <c r="G51" s="20">
        <f>VLOOKUP(A51,'[3]Sheet1'!$A$572:$U$625,7,FALSE)/100</f>
        <v>0.0030893536121673003</v>
      </c>
      <c r="H51" s="19">
        <f>VLOOKUP(A51,'[3]Sheet1'!$A$572:$U$625,8,FALSE)</f>
        <v>3</v>
      </c>
      <c r="I51" s="20">
        <f>VLOOKUP(A51,'[3]Sheet1'!$A$572:$U$625,9,FALSE)/100</f>
        <v>0.003058103975535168</v>
      </c>
      <c r="J51" s="19">
        <f>VLOOKUP(A51,'[3]Sheet1'!$A$572:$U$625,10,FALSE)</f>
        <v>0</v>
      </c>
      <c r="K51" s="20">
        <f>VLOOKUP(A51,'[3]Sheet1'!$A$572:$U$625,11,FALSE)/100</f>
        <v>0</v>
      </c>
      <c r="L51" s="19">
        <f>VLOOKUP(A51,'[3]Sheet1'!$A$572:$U$625,12,FALSE)</f>
        <v>0</v>
      </c>
      <c r="M51" s="20">
        <f>VLOOKUP(A51,'[3]Sheet1'!$A$572:$U$625,13,FALSE)/100</f>
        <v>0</v>
      </c>
      <c r="N51" s="19">
        <f>VLOOKUP(A51,'[3]Sheet1'!$A$572:$U$625,14,FALSE)</f>
        <v>0</v>
      </c>
      <c r="O51" s="20">
        <f>VLOOKUP(A51,'[3]Sheet1'!$A$572:$U$625,15,FALSE)/100</f>
        <v>0</v>
      </c>
      <c r="P51" s="19">
        <f>VLOOKUP(A51,'[3]Sheet1'!$A$572:$U$625,16,FALSE)</f>
        <v>0</v>
      </c>
      <c r="Q51" s="20">
        <f>VLOOKUP(A51,'[3]Sheet1'!$A$572:$U$625,17,FALSE)/100</f>
        <v>0</v>
      </c>
      <c r="R51" s="19">
        <f>VLOOKUP(A51,'[3]Sheet1'!$A$572:$U$625,18,FALSE)</f>
        <v>0</v>
      </c>
      <c r="S51" s="20">
        <f>VLOOKUP(A51,'[3]Sheet1'!$A$572:$U$625,19,FALSE)/100</f>
        <v>0</v>
      </c>
      <c r="T51" s="19">
        <f>VLOOKUP(A51,'[3]Sheet1'!$A$572:$U$625,20,FALSE)</f>
        <v>338</v>
      </c>
      <c r="U51" s="20">
        <f>VLOOKUP(A51,'[3]Sheet1'!$A$572:$U$625,21,FALSE)/100</f>
        <v>0.0028081857774638883</v>
      </c>
    </row>
    <row r="52" spans="1:21" ht="15.75" thickBot="1">
      <c r="A52" s="21" t="s">
        <v>68</v>
      </c>
      <c r="B52" s="58">
        <f>VLOOKUP(A52,'[3]Sheet1'!$A$572:$U$625,2,FALSE)</f>
        <v>54082</v>
      </c>
      <c r="C52" s="23">
        <f>VLOOKUP(A52,'[3]Sheet1'!$A$572:$U$625,3,FALSE)/100</f>
        <v>1</v>
      </c>
      <c r="D52" s="58">
        <f>VLOOKUP(A52,'[3]Sheet1'!$A$572:$U$625,4,FALSE)</f>
        <v>13987</v>
      </c>
      <c r="E52" s="23">
        <f>VLOOKUP(A52,'[3]Sheet1'!$A$572:$U$625,5,FALSE)/100</f>
        <v>1</v>
      </c>
      <c r="F52" s="58">
        <f>VLOOKUP(A52,'[3]Sheet1'!$A$572:$U$625,6,FALSE)</f>
        <v>13650</v>
      </c>
      <c r="G52" s="23">
        <f>VLOOKUP(A52,'[3]Sheet1'!$A$572:$U$625,7,FALSE)/100</f>
        <v>1</v>
      </c>
      <c r="H52" s="58">
        <f>VLOOKUP(A52,'[3]Sheet1'!$A$572:$U$625,8,FALSE)</f>
        <v>14516</v>
      </c>
      <c r="I52" s="23">
        <f>VLOOKUP(A52,'[3]Sheet1'!$A$572:$U$625,9,FALSE)/100</f>
        <v>1</v>
      </c>
      <c r="J52" s="58">
        <f>VLOOKUP(A52,'[3]Sheet1'!$A$572:$U$625,10,FALSE)</f>
        <v>9566</v>
      </c>
      <c r="K52" s="23">
        <f>VLOOKUP(A52,'[3]Sheet1'!$A$572:$U$625,11,FALSE)/100</f>
        <v>1</v>
      </c>
      <c r="L52" s="58">
        <f>VLOOKUP(A52,'[3]Sheet1'!$A$572:$U$625,12,FALSE)</f>
        <v>12016</v>
      </c>
      <c r="M52" s="23">
        <f>VLOOKUP(A52,'[3]Sheet1'!$A$572:$U$625,13,FALSE)/100</f>
        <v>1</v>
      </c>
      <c r="N52" s="58">
        <f>VLOOKUP(A52,'[3]Sheet1'!$A$572:$U$625,14,FALSE)</f>
        <v>3501</v>
      </c>
      <c r="O52" s="23">
        <f>VLOOKUP(A52,'[3]Sheet1'!$A$572:$U$625,15,FALSE)/100</f>
        <v>1</v>
      </c>
      <c r="P52" s="58">
        <f>VLOOKUP(A52,'[3]Sheet1'!$A$572:$U$625,16,FALSE)</f>
        <v>1415</v>
      </c>
      <c r="Q52" s="23">
        <f>VLOOKUP(A52,'[3]Sheet1'!$A$572:$U$625,17,FALSE)/100</f>
        <v>1</v>
      </c>
      <c r="R52" s="58">
        <f>VLOOKUP(A52,'[3]Sheet1'!$A$572:$U$625,18,FALSE)</f>
        <v>3</v>
      </c>
      <c r="S52" s="23">
        <f>VLOOKUP(A52,'[3]Sheet1'!$A$572:$U$625,19,FALSE)/100</f>
        <v>1</v>
      </c>
      <c r="T52" s="58">
        <f>VLOOKUP(A52,'[3]Sheet1'!$A$572:$U$625,20,FALSE)</f>
        <v>122735</v>
      </c>
      <c r="U52" s="23">
        <f>VLOOKUP(A52,'[3]Sheet1'!$A$572:$U$625,21,FALSE)/100</f>
        <v>1</v>
      </c>
    </row>
    <row r="54" ht="15">
      <c r="T54" s="114"/>
    </row>
  </sheetData>
  <sheetProtection/>
  <mergeCells count="13">
    <mergeCell ref="P3:Q3"/>
    <mergeCell ref="R3:S3"/>
    <mergeCell ref="T3:U3"/>
    <mergeCell ref="A1:U1"/>
    <mergeCell ref="A2:A4"/>
    <mergeCell ref="B2:U2"/>
    <mergeCell ref="B3:C3"/>
    <mergeCell ref="D3:E3"/>
    <mergeCell ref="F3:G3"/>
    <mergeCell ref="H3:I3"/>
    <mergeCell ref="J3:K3"/>
    <mergeCell ref="L3:M3"/>
    <mergeCell ref="N3:O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54"/>
  <sheetViews>
    <sheetView zoomScalePageLayoutView="0" workbookViewId="0" topLeftCell="A1">
      <selection activeCell="O8" sqref="O8"/>
    </sheetView>
  </sheetViews>
  <sheetFormatPr defaultColWidth="8.8515625" defaultRowHeight="15"/>
  <cols>
    <col min="1" max="1" width="24.7109375" style="89" bestFit="1" customWidth="1"/>
    <col min="2" max="15" width="10.7109375" style="89" customWidth="1"/>
    <col min="16" max="16384" width="8.8515625" style="89" customWidth="1"/>
  </cols>
  <sheetData>
    <row r="1" spans="1:15" ht="24.75" customHeight="1" thickBot="1" thickTop="1">
      <c r="A1" s="118" t="s">
        <v>160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20"/>
    </row>
    <row r="2" spans="1:15" ht="24.75" customHeight="1" thickBot="1" thickTop="1">
      <c r="A2" s="121" t="s">
        <v>177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3"/>
    </row>
    <row r="3" spans="1:15" ht="19.5" customHeight="1" thickBot="1" thickTop="1">
      <c r="A3" s="124" t="s">
        <v>17</v>
      </c>
      <c r="B3" s="130" t="s">
        <v>114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2"/>
    </row>
    <row r="4" spans="1:15" ht="19.5" customHeight="1">
      <c r="A4" s="124"/>
      <c r="B4" s="128">
        <v>2012</v>
      </c>
      <c r="C4" s="129"/>
      <c r="D4" s="128">
        <v>2013</v>
      </c>
      <c r="E4" s="129"/>
      <c r="F4" s="128">
        <v>2014</v>
      </c>
      <c r="G4" s="129"/>
      <c r="H4" s="126">
        <v>2015</v>
      </c>
      <c r="I4" s="127"/>
      <c r="J4" s="126">
        <v>2016</v>
      </c>
      <c r="K4" s="127"/>
      <c r="L4" s="126">
        <v>2017</v>
      </c>
      <c r="M4" s="127"/>
      <c r="N4" s="126">
        <v>2018</v>
      </c>
      <c r="O4" s="127"/>
    </row>
    <row r="5" spans="1:15" ht="19.5" customHeight="1" thickBot="1">
      <c r="A5" s="125"/>
      <c r="B5" s="10" t="s">
        <v>18</v>
      </c>
      <c r="C5" s="11" t="s">
        <v>19</v>
      </c>
      <c r="D5" s="10" t="s">
        <v>18</v>
      </c>
      <c r="E5" s="11" t="s">
        <v>19</v>
      </c>
      <c r="F5" s="10" t="s">
        <v>18</v>
      </c>
      <c r="G5" s="11" t="s">
        <v>19</v>
      </c>
      <c r="H5" s="10" t="s">
        <v>18</v>
      </c>
      <c r="I5" s="11" t="s">
        <v>19</v>
      </c>
      <c r="J5" s="10" t="s">
        <v>18</v>
      </c>
      <c r="K5" s="11" t="s">
        <v>19</v>
      </c>
      <c r="L5" s="10" t="s">
        <v>18</v>
      </c>
      <c r="M5" s="11" t="s">
        <v>19</v>
      </c>
      <c r="N5" s="10" t="s">
        <v>18</v>
      </c>
      <c r="O5" s="11" t="s">
        <v>19</v>
      </c>
    </row>
    <row r="6" spans="1:15" ht="15">
      <c r="A6" s="90" t="s">
        <v>20</v>
      </c>
      <c r="B6" s="13">
        <v>12889</v>
      </c>
      <c r="C6" s="14">
        <v>0.0953906955401945</v>
      </c>
      <c r="D6" s="13">
        <v>11936</v>
      </c>
      <c r="E6" s="14">
        <v>0.09418745955841737</v>
      </c>
      <c r="F6" s="13">
        <v>11347</v>
      </c>
      <c r="G6" s="14">
        <v>0.09362597466892199</v>
      </c>
      <c r="H6" s="13">
        <v>11001</v>
      </c>
      <c r="I6" s="14">
        <v>0.0944721633017596</v>
      </c>
      <c r="J6" s="13">
        <v>11051</v>
      </c>
      <c r="K6" s="98">
        <v>0.09218231260739727</v>
      </c>
      <c r="L6" s="13">
        <v>11104</v>
      </c>
      <c r="M6" s="98">
        <v>0.0918361439405844</v>
      </c>
      <c r="N6" s="13">
        <f>VLOOKUP(A6,'[3]Sheet1'!$A$3:$C$49,2,FALSE)</f>
        <v>11453</v>
      </c>
      <c r="O6" s="98">
        <f>VLOOKUP(A6,'[3]Sheet1'!$A$3:$C$49,3,FALSE)/100</f>
        <v>0.09331486536032915</v>
      </c>
    </row>
    <row r="7" spans="1:15" ht="15">
      <c r="A7" s="91" t="s">
        <v>21</v>
      </c>
      <c r="B7" s="16">
        <v>3970</v>
      </c>
      <c r="C7" s="17">
        <v>0.029381725602806434</v>
      </c>
      <c r="D7" s="16">
        <v>3893</v>
      </c>
      <c r="E7" s="17">
        <v>0.030719820715559554</v>
      </c>
      <c r="F7" s="16">
        <v>3797</v>
      </c>
      <c r="G7" s="17">
        <v>0.031329675316638474</v>
      </c>
      <c r="H7" s="16">
        <v>3538</v>
      </c>
      <c r="I7" s="17">
        <v>0.03038292098551272</v>
      </c>
      <c r="J7" s="13">
        <v>3607</v>
      </c>
      <c r="K7" s="99">
        <v>0.03008791978779133</v>
      </c>
      <c r="L7" s="13">
        <v>3738</v>
      </c>
      <c r="M7" s="99">
        <v>0.030915301337347306</v>
      </c>
      <c r="N7" s="13">
        <f>VLOOKUP(A7,'[3]Sheet1'!$A$3:$C$49,2,FALSE)</f>
        <v>3653</v>
      </c>
      <c r="O7" s="99">
        <f>VLOOKUP(A7,'[3]Sheet1'!$A$3:$C$49,3,FALSE)/100</f>
        <v>0.029763311198924513</v>
      </c>
    </row>
    <row r="8" spans="1:15" ht="15">
      <c r="A8" s="91" t="s">
        <v>22</v>
      </c>
      <c r="B8" s="16">
        <v>6339</v>
      </c>
      <c r="C8" s="17">
        <v>0.046914548764783376</v>
      </c>
      <c r="D8" s="16">
        <v>5811</v>
      </c>
      <c r="E8" s="17">
        <v>0.04585483641873017</v>
      </c>
      <c r="F8" s="16">
        <v>5589</v>
      </c>
      <c r="G8" s="17">
        <v>0.046115763851644044</v>
      </c>
      <c r="H8" s="16">
        <v>5484</v>
      </c>
      <c r="I8" s="17">
        <v>0.04709438628732385</v>
      </c>
      <c r="J8" s="13">
        <v>5750</v>
      </c>
      <c r="K8" s="99">
        <v>0.04796383110058224</v>
      </c>
      <c r="L8" s="13">
        <v>5707</v>
      </c>
      <c r="M8" s="99">
        <v>0.04720000661643688</v>
      </c>
      <c r="N8" s="13">
        <f>VLOOKUP(A8,'[3]Sheet1'!$A$3:$C$49,2,FALSE)</f>
        <v>5927</v>
      </c>
      <c r="O8" s="99">
        <f>VLOOKUP(A8,'[3]Sheet1'!$A$3:$C$49,3,FALSE)/100</f>
        <v>0.048291033527518644</v>
      </c>
    </row>
    <row r="9" spans="1:15" ht="15">
      <c r="A9" s="91" t="s">
        <v>23</v>
      </c>
      <c r="B9" s="16">
        <v>7434</v>
      </c>
      <c r="C9" s="17">
        <v>0.05501857635548187</v>
      </c>
      <c r="D9" s="16">
        <v>7017</v>
      </c>
      <c r="E9" s="17">
        <v>0.055371431276928174</v>
      </c>
      <c r="F9" s="16">
        <v>6820</v>
      </c>
      <c r="G9" s="17">
        <v>0.05627294855398325</v>
      </c>
      <c r="H9" s="16">
        <v>6374</v>
      </c>
      <c r="I9" s="17">
        <v>0.05473734832155401</v>
      </c>
      <c r="J9" s="13">
        <v>6822</v>
      </c>
      <c r="K9" s="99">
        <v>0.056905957524899485</v>
      </c>
      <c r="L9" s="13">
        <v>6806</v>
      </c>
      <c r="M9" s="99">
        <v>0.056289336784907905</v>
      </c>
      <c r="N9" s="13">
        <f>VLOOKUP(A9,'[3]Sheet1'!$A$3:$C$49,2,FALSE)</f>
        <v>6959</v>
      </c>
      <c r="O9" s="99">
        <f>VLOOKUP(A9,'[3]Sheet1'!$A$3:$C$49,3,FALSE)/100</f>
        <v>0.05669939300118141</v>
      </c>
    </row>
    <row r="10" spans="1:15" ht="15">
      <c r="A10" s="91" t="s">
        <v>24</v>
      </c>
      <c r="B10" s="16">
        <v>5649</v>
      </c>
      <c r="C10" s="17">
        <v>0.04180790124187747</v>
      </c>
      <c r="D10" s="16">
        <v>5424</v>
      </c>
      <c r="E10" s="17">
        <v>0.0428010037403532</v>
      </c>
      <c r="F10" s="16">
        <v>5278</v>
      </c>
      <c r="G10" s="17">
        <v>0.043549651388258594</v>
      </c>
      <c r="H10" s="16">
        <v>5102</v>
      </c>
      <c r="I10" s="17">
        <v>0.04381392393105876</v>
      </c>
      <c r="J10" s="13">
        <v>5274</v>
      </c>
      <c r="K10" s="99">
        <v>0.04399326003903839</v>
      </c>
      <c r="L10" s="13">
        <v>5263</v>
      </c>
      <c r="M10" s="99">
        <v>0.043527884146190174</v>
      </c>
      <c r="N10" s="13">
        <f>VLOOKUP(A10,'[3]Sheet1'!$A$3:$C$49,2,FALSE)</f>
        <v>5195</v>
      </c>
      <c r="O10" s="99">
        <f>VLOOKUP(A10,'[3]Sheet1'!$A$3:$C$49,3,FALSE)/100</f>
        <v>0.04232696459852528</v>
      </c>
    </row>
    <row r="11" spans="1:15" ht="15">
      <c r="A11" s="91" t="s">
        <v>25</v>
      </c>
      <c r="B11" s="16">
        <v>4928</v>
      </c>
      <c r="C11" s="17">
        <v>0.03647182462736275</v>
      </c>
      <c r="D11" s="16">
        <v>4792</v>
      </c>
      <c r="E11" s="17">
        <v>0.03781386613638874</v>
      </c>
      <c r="F11" s="16">
        <v>4537</v>
      </c>
      <c r="G11" s="17">
        <v>0.037435537769709974</v>
      </c>
      <c r="H11" s="16">
        <v>4490</v>
      </c>
      <c r="I11" s="17">
        <v>0.038558314082801616</v>
      </c>
      <c r="J11" s="13">
        <v>4651</v>
      </c>
      <c r="K11" s="99">
        <v>0.03879648320848835</v>
      </c>
      <c r="L11" s="13">
        <v>4476</v>
      </c>
      <c r="M11" s="99">
        <v>0.037018964362216834</v>
      </c>
      <c r="N11" s="13">
        <f>VLOOKUP(A11,'[3]Sheet1'!$A$3:$C$49,2,FALSE)</f>
        <v>4540</v>
      </c>
      <c r="O11" s="99">
        <f>VLOOKUP(A11,'[3]Sheet1'!$A$3:$C$49,3,FALSE)/100</f>
        <v>0.036990263575997065</v>
      </c>
    </row>
    <row r="12" spans="1:15" ht="15">
      <c r="A12" s="91" t="s">
        <v>26</v>
      </c>
      <c r="B12" s="16">
        <v>3063</v>
      </c>
      <c r="C12" s="17">
        <v>0.02266907443863882</v>
      </c>
      <c r="D12" s="16">
        <v>2750</v>
      </c>
      <c r="E12" s="17">
        <v>0.021700361409655478</v>
      </c>
      <c r="F12" s="16">
        <v>2651</v>
      </c>
      <c r="G12" s="17">
        <v>0.02187383967985478</v>
      </c>
      <c r="H12" s="16">
        <v>2583</v>
      </c>
      <c r="I12" s="17">
        <v>0.02218176509485002</v>
      </c>
      <c r="J12" s="13">
        <v>2619</v>
      </c>
      <c r="K12" s="99">
        <v>0.02184648237433476</v>
      </c>
      <c r="L12" s="13">
        <v>2696</v>
      </c>
      <c r="M12" s="99">
        <v>0.022297392296813358</v>
      </c>
      <c r="N12" s="13">
        <f>VLOOKUP(A12,'[3]Sheet1'!$A$3:$C$49,2,FALSE)</f>
        <v>2695</v>
      </c>
      <c r="O12" s="99">
        <f>VLOOKUP(A12,'[3]Sheet1'!$A$3:$C$49,3,FALSE)/100</f>
        <v>0.021957876726280197</v>
      </c>
    </row>
    <row r="13" spans="1:15" ht="15">
      <c r="A13" s="91" t="s">
        <v>27</v>
      </c>
      <c r="B13" s="16">
        <v>3672</v>
      </c>
      <c r="C13" s="17">
        <v>0.027176245947986205</v>
      </c>
      <c r="D13" s="16">
        <v>3414</v>
      </c>
      <c r="E13" s="17">
        <v>0.0269400123100232</v>
      </c>
      <c r="F13" s="16">
        <v>3286</v>
      </c>
      <c r="G13" s="17">
        <v>0.02711332975782829</v>
      </c>
      <c r="H13" s="16">
        <v>3197</v>
      </c>
      <c r="I13" s="17">
        <v>0.027454550138689703</v>
      </c>
      <c r="J13" s="13">
        <v>3210</v>
      </c>
      <c r="K13" s="99">
        <v>0.02677633005789026</v>
      </c>
      <c r="L13" s="13">
        <v>3252</v>
      </c>
      <c r="M13" s="99">
        <v>0.026895815930725906</v>
      </c>
      <c r="N13" s="13">
        <f>VLOOKUP(A13,'[3]Sheet1'!$A$3:$C$49,2,FALSE)</f>
        <v>3344</v>
      </c>
      <c r="O13" s="99">
        <f>VLOOKUP(A13,'[3]Sheet1'!$A$3:$C$49,3,FALSE)/100</f>
        <v>0.02724569193791502</v>
      </c>
    </row>
    <row r="14" spans="1:15" ht="15">
      <c r="A14" s="91" t="s">
        <v>28</v>
      </c>
      <c r="B14" s="16">
        <v>920</v>
      </c>
      <c r="C14" s="17">
        <v>0.006808863363874539</v>
      </c>
      <c r="D14" s="16">
        <v>908</v>
      </c>
      <c r="E14" s="17">
        <v>0.007165064785442608</v>
      </c>
      <c r="F14" s="16">
        <v>858</v>
      </c>
      <c r="G14" s="17">
        <v>0.007079499979372086</v>
      </c>
      <c r="H14" s="16">
        <v>823</v>
      </c>
      <c r="I14" s="17">
        <v>0.007067592982215085</v>
      </c>
      <c r="J14" s="13">
        <v>826</v>
      </c>
      <c r="K14" s="99">
        <v>0.006890108606796683</v>
      </c>
      <c r="L14" s="13">
        <v>932</v>
      </c>
      <c r="M14" s="99">
        <v>0.007708148969076428</v>
      </c>
      <c r="N14" s="13">
        <f>VLOOKUP(A14,'[3]Sheet1'!$A$3:$C$49,2,FALSE)</f>
        <v>818</v>
      </c>
      <c r="O14" s="99">
        <f>VLOOKUP(A14,'[3]Sheet1'!$A$3:$C$49,3,FALSE)/100</f>
        <v>0.006664765551798592</v>
      </c>
    </row>
    <row r="15" spans="1:15" ht="15">
      <c r="A15" s="91" t="s">
        <v>29</v>
      </c>
      <c r="B15" s="16">
        <v>1951</v>
      </c>
      <c r="C15" s="17">
        <v>0.01443923089447742</v>
      </c>
      <c r="D15" s="16">
        <v>1793</v>
      </c>
      <c r="E15" s="17">
        <v>0.014148635639095372</v>
      </c>
      <c r="F15" s="16">
        <v>1696</v>
      </c>
      <c r="G15" s="17">
        <v>0.0139939766492017</v>
      </c>
      <c r="H15" s="16">
        <v>1688</v>
      </c>
      <c r="I15" s="17">
        <v>0.014495865071663503</v>
      </c>
      <c r="J15" s="13">
        <v>1764</v>
      </c>
      <c r="K15" s="99">
        <v>0.014714469228074274</v>
      </c>
      <c r="L15" s="13">
        <v>1692</v>
      </c>
      <c r="M15" s="99">
        <v>0.013993764008237463</v>
      </c>
      <c r="N15" s="13">
        <f>VLOOKUP(A15,'[3]Sheet1'!$A$3:$C$49,2,FALSE)</f>
        <v>1752</v>
      </c>
      <c r="O15" s="99">
        <f>VLOOKUP(A15,'[3]Sheet1'!$A$3:$C$49,3,FALSE)/100</f>
        <v>0.014274656780869352</v>
      </c>
    </row>
    <row r="16" spans="1:15" ht="15">
      <c r="A16" s="91" t="s">
        <v>30</v>
      </c>
      <c r="B16" s="16">
        <v>4689</v>
      </c>
      <c r="C16" s="17">
        <v>0.03470300034044317</v>
      </c>
      <c r="D16" s="16">
        <v>4539</v>
      </c>
      <c r="E16" s="17">
        <v>0.03581743288670044</v>
      </c>
      <c r="F16" s="16">
        <v>4347</v>
      </c>
      <c r="G16" s="17">
        <v>0.03586781632905648</v>
      </c>
      <c r="H16" s="16">
        <v>4364</v>
      </c>
      <c r="I16" s="17">
        <v>0.037476276761101615</v>
      </c>
      <c r="J16" s="13">
        <v>4431</v>
      </c>
      <c r="K16" s="99">
        <v>0.03696134532290086</v>
      </c>
      <c r="L16" s="13">
        <v>4372</v>
      </c>
      <c r="M16" s="99">
        <v>0.036158827567384276</v>
      </c>
      <c r="N16" s="13">
        <f>VLOOKUP(A16,'[3]Sheet1'!$A$3:$C$49,2,FALSE)</f>
        <v>4520</v>
      </c>
      <c r="O16" s="99">
        <f>VLOOKUP(A16,'[3]Sheet1'!$A$3:$C$49,3,FALSE)/100</f>
        <v>0.036827310873019097</v>
      </c>
    </row>
    <row r="17" spans="1:15" ht="15">
      <c r="A17" s="91" t="s">
        <v>31</v>
      </c>
      <c r="B17" s="16">
        <v>2052</v>
      </c>
      <c r="C17" s="17">
        <v>0.01518672567681582</v>
      </c>
      <c r="D17" s="16">
        <v>2011</v>
      </c>
      <c r="E17" s="17">
        <v>0.015868882470842605</v>
      </c>
      <c r="F17" s="16">
        <v>1858</v>
      </c>
      <c r="G17" s="17">
        <v>0.01533066545649573</v>
      </c>
      <c r="H17" s="16">
        <v>1871</v>
      </c>
      <c r="I17" s="17">
        <v>0.016067395467465887</v>
      </c>
      <c r="J17" s="13">
        <v>1857</v>
      </c>
      <c r="K17" s="99">
        <v>0.01549023206152717</v>
      </c>
      <c r="L17" s="13">
        <v>1890</v>
      </c>
      <c r="M17" s="99">
        <v>0.015631332136860996</v>
      </c>
      <c r="N17" s="13">
        <f>VLOOKUP(A17,'[3]Sheet1'!$A$3:$C$49,2,FALSE)</f>
        <v>1886</v>
      </c>
      <c r="O17" s="99">
        <f>VLOOKUP(A17,'[3]Sheet1'!$A$3:$C$49,3,FALSE)/100</f>
        <v>0.01536643989082169</v>
      </c>
    </row>
    <row r="18" spans="1:15" ht="15">
      <c r="A18" s="91" t="s">
        <v>32</v>
      </c>
      <c r="B18" s="16">
        <v>2656</v>
      </c>
      <c r="C18" s="17">
        <v>0.019656892493968237</v>
      </c>
      <c r="D18" s="16">
        <v>2592</v>
      </c>
      <c r="E18" s="17">
        <v>0.02045357700866436</v>
      </c>
      <c r="F18" s="16">
        <v>2494</v>
      </c>
      <c r="G18" s="17">
        <v>0.02057840669994637</v>
      </c>
      <c r="H18" s="16">
        <v>2390</v>
      </c>
      <c r="I18" s="17">
        <v>0.020524358721134936</v>
      </c>
      <c r="J18" s="13">
        <v>2569</v>
      </c>
      <c r="K18" s="99">
        <v>0.02142940558215579</v>
      </c>
      <c r="L18" s="13">
        <v>2657</v>
      </c>
      <c r="M18" s="99">
        <v>0.021974840998751147</v>
      </c>
      <c r="N18" s="13">
        <f>VLOOKUP(A18,'[3]Sheet1'!$A$3:$C$49,2,FALSE)</f>
        <v>2620</v>
      </c>
      <c r="O18" s="99">
        <f>VLOOKUP(A18,'[3]Sheet1'!$A$3:$C$49,3,FALSE)/100</f>
        <v>0.021346804090112845</v>
      </c>
    </row>
    <row r="19" spans="1:15" ht="15">
      <c r="A19" s="91" t="s">
        <v>33</v>
      </c>
      <c r="B19" s="16">
        <v>1511</v>
      </c>
      <c r="C19" s="17">
        <v>0.011182817981320032</v>
      </c>
      <c r="D19" s="16">
        <v>1392</v>
      </c>
      <c r="E19" s="17">
        <v>0.010984328393541973</v>
      </c>
      <c r="F19" s="16">
        <v>1360</v>
      </c>
      <c r="G19" s="17">
        <v>0.011221585048888155</v>
      </c>
      <c r="H19" s="16">
        <v>1374</v>
      </c>
      <c r="I19" s="17">
        <v>0.011799359365204772</v>
      </c>
      <c r="J19" s="13">
        <v>1509</v>
      </c>
      <c r="K19" s="99">
        <v>0.012587377587961494</v>
      </c>
      <c r="L19" s="13">
        <v>1435</v>
      </c>
      <c r="M19" s="99">
        <v>0.011868233659468534</v>
      </c>
      <c r="N19" s="13">
        <f>VLOOKUP(A19,'[3]Sheet1'!$A$3:$C$49,2,FALSE)</f>
        <v>1421</v>
      </c>
      <c r="O19" s="99">
        <f>VLOOKUP(A19,'[3]Sheet1'!$A$3:$C$49,3,FALSE)/100</f>
        <v>0.011577789546584106</v>
      </c>
    </row>
    <row r="20" spans="1:15" ht="15">
      <c r="A20" s="91" t="s">
        <v>34</v>
      </c>
      <c r="B20" s="16">
        <v>673</v>
      </c>
      <c r="C20" s="17">
        <v>0.004980831569443006</v>
      </c>
      <c r="D20" s="16">
        <v>598</v>
      </c>
      <c r="E20" s="17">
        <v>0.004718842226535991</v>
      </c>
      <c r="F20" s="16">
        <v>560</v>
      </c>
      <c r="G20" s="17">
        <v>0.004620652667189241</v>
      </c>
      <c r="H20" s="16">
        <v>546</v>
      </c>
      <c r="I20" s="17">
        <v>0.004688828394033337</v>
      </c>
      <c r="J20" s="13">
        <v>585</v>
      </c>
      <c r="K20" s="99">
        <v>0.004879798468494019</v>
      </c>
      <c r="L20" s="13">
        <v>602</v>
      </c>
      <c r="M20" s="99">
        <v>0.004978868754703873</v>
      </c>
      <c r="N20" s="13">
        <f>VLOOKUP(A20,'[3]Sheet1'!$A$3:$C$49,2,FALSE)</f>
        <v>615</v>
      </c>
      <c r="O20" s="99">
        <f>VLOOKUP(A20,'[3]Sheet1'!$A$3:$C$49,3,FALSE)/100</f>
        <v>0.00501079561657229</v>
      </c>
    </row>
    <row r="21" spans="1:15" ht="15">
      <c r="A21" s="91" t="s">
        <v>35</v>
      </c>
      <c r="B21" s="16">
        <v>3489</v>
      </c>
      <c r="C21" s="17">
        <v>0.02582187421365029</v>
      </c>
      <c r="D21" s="16">
        <v>3569</v>
      </c>
      <c r="E21" s="17">
        <v>0.028163123589476508</v>
      </c>
      <c r="F21" s="16">
        <v>3283</v>
      </c>
      <c r="G21" s="17">
        <v>0.02708857626139692</v>
      </c>
      <c r="H21" s="16">
        <v>3134</v>
      </c>
      <c r="I21" s="17">
        <v>0.026913531477839703</v>
      </c>
      <c r="J21" s="13">
        <v>3128</v>
      </c>
      <c r="K21" s="99">
        <v>0.026092324118716738</v>
      </c>
      <c r="L21" s="13">
        <v>3238</v>
      </c>
      <c r="M21" s="99">
        <v>0.026780028285267675</v>
      </c>
      <c r="N21" s="13">
        <f>VLOOKUP(A21,'[3]Sheet1'!$A$3:$C$49,2,FALSE)</f>
        <v>3303</v>
      </c>
      <c r="O21" s="99">
        <f>VLOOKUP(A21,'[3]Sheet1'!$A$3:$C$49,3,FALSE)/100</f>
        <v>0.0269116388968102</v>
      </c>
    </row>
    <row r="22" spans="1:15" ht="15">
      <c r="A22" s="91" t="s">
        <v>36</v>
      </c>
      <c r="B22" s="16">
        <v>2832</v>
      </c>
      <c r="C22" s="17">
        <v>0.02095945765923119</v>
      </c>
      <c r="D22" s="16">
        <v>2741</v>
      </c>
      <c r="E22" s="17">
        <v>0.02162934204504206</v>
      </c>
      <c r="F22" s="16">
        <v>2618</v>
      </c>
      <c r="G22" s="17">
        <v>0.0216015512191097</v>
      </c>
      <c r="H22" s="16">
        <v>2469</v>
      </c>
      <c r="I22" s="17">
        <v>0.021202778946645254</v>
      </c>
      <c r="J22" s="13">
        <v>2386</v>
      </c>
      <c r="K22" s="99">
        <v>0.019902904522780734</v>
      </c>
      <c r="L22" s="13">
        <v>2444</v>
      </c>
      <c r="M22" s="99">
        <v>0.020213214678565225</v>
      </c>
      <c r="N22" s="13">
        <f>VLOOKUP(A22,'[3]Sheet1'!$A$3:$C$49,2,FALSE)</f>
        <v>2508</v>
      </c>
      <c r="O22" s="99">
        <f>VLOOKUP(A22,'[3]Sheet1'!$A$3:$C$49,3,FALSE)/100</f>
        <v>0.020434268953436266</v>
      </c>
    </row>
    <row r="23" spans="1:15" ht="15">
      <c r="A23" s="91" t="s">
        <v>37</v>
      </c>
      <c r="B23" s="16">
        <v>1394</v>
      </c>
      <c r="C23" s="17">
        <v>0.010316908183957725</v>
      </c>
      <c r="D23" s="16">
        <v>1263</v>
      </c>
      <c r="E23" s="17">
        <v>0.009966384167416315</v>
      </c>
      <c r="F23" s="16">
        <v>1264</v>
      </c>
      <c r="G23" s="17">
        <v>0.010429473163084286</v>
      </c>
      <c r="H23" s="16">
        <v>1207</v>
      </c>
      <c r="I23" s="17">
        <v>0.010365230534062707</v>
      </c>
      <c r="J23" s="13">
        <v>1194</v>
      </c>
      <c r="K23" s="99">
        <v>0.009959793797233947</v>
      </c>
      <c r="L23" s="13">
        <v>1225</v>
      </c>
      <c r="M23" s="99">
        <v>0.01013141897759509</v>
      </c>
      <c r="N23" s="13">
        <f>VLOOKUP(A23,'[3]Sheet1'!$A$3:$C$49,2,FALSE)</f>
        <v>1259</v>
      </c>
      <c r="O23" s="99">
        <f>VLOOKUP(A23,'[3]Sheet1'!$A$3:$C$49,3,FALSE)/100</f>
        <v>0.010257872652462623</v>
      </c>
    </row>
    <row r="24" spans="1:15" ht="15">
      <c r="A24" s="91" t="s">
        <v>38</v>
      </c>
      <c r="B24" s="16">
        <v>6744</v>
      </c>
      <c r="C24" s="17">
        <v>0.04991192883257597</v>
      </c>
      <c r="D24" s="16">
        <v>6406</v>
      </c>
      <c r="E24" s="17">
        <v>0.05055000552372836</v>
      </c>
      <c r="F24" s="16">
        <v>6101</v>
      </c>
      <c r="G24" s="17">
        <v>0.05034036057593135</v>
      </c>
      <c r="H24" s="16">
        <v>5651</v>
      </c>
      <c r="I24" s="17">
        <v>0.04852851511846591</v>
      </c>
      <c r="J24" s="13">
        <v>5848</v>
      </c>
      <c r="K24" s="99">
        <v>0.04878130161325303</v>
      </c>
      <c r="L24" s="13">
        <v>6012</v>
      </c>
      <c r="M24" s="99">
        <v>0.04972252317820545</v>
      </c>
      <c r="N24" s="13">
        <f>VLOOKUP(A24,'[3]Sheet1'!$A$3:$C$49,2,FALSE)</f>
        <v>5949</v>
      </c>
      <c r="O24" s="99">
        <f>VLOOKUP(A24,'[3]Sheet1'!$A$3:$C$49,3,FALSE)/100</f>
        <v>0.048470281500794396</v>
      </c>
    </row>
    <row r="25" spans="1:15" ht="15">
      <c r="A25" s="91" t="s">
        <v>39</v>
      </c>
      <c r="B25" s="16">
        <v>1901</v>
      </c>
      <c r="C25" s="17">
        <v>0.014069183972527717</v>
      </c>
      <c r="D25" s="16">
        <v>1759</v>
      </c>
      <c r="E25" s="17">
        <v>0.013880340261666903</v>
      </c>
      <c r="F25" s="16">
        <v>1691</v>
      </c>
      <c r="G25" s="17">
        <v>0.013952720821816082</v>
      </c>
      <c r="H25" s="16">
        <v>1610</v>
      </c>
      <c r="I25" s="17">
        <v>0.013826032443944456</v>
      </c>
      <c r="J25" s="13">
        <v>1665</v>
      </c>
      <c r="K25" s="99">
        <v>0.0138886571795599</v>
      </c>
      <c r="L25" s="13">
        <v>1722</v>
      </c>
      <c r="M25" s="99">
        <v>0.01424188039136224</v>
      </c>
      <c r="N25" s="13">
        <f>VLOOKUP(A25,'[3]Sheet1'!$A$3:$C$49,2,FALSE)</f>
        <v>1681</v>
      </c>
      <c r="O25" s="99">
        <f>VLOOKUP(A25,'[3]Sheet1'!$A$3:$C$49,3,FALSE)/100</f>
        <v>0.013696174685297593</v>
      </c>
    </row>
    <row r="26" spans="1:15" ht="15">
      <c r="A26" s="91" t="s">
        <v>40</v>
      </c>
      <c r="B26" s="16">
        <v>3571</v>
      </c>
      <c r="C26" s="17">
        <v>0.026428751165647805</v>
      </c>
      <c r="D26" s="16">
        <v>3402</v>
      </c>
      <c r="E26" s="17">
        <v>0.026845319823871977</v>
      </c>
      <c r="F26" s="16">
        <v>3218</v>
      </c>
      <c r="G26" s="17">
        <v>0.026552250505383887</v>
      </c>
      <c r="H26" s="16">
        <v>3165</v>
      </c>
      <c r="I26" s="17">
        <v>0.02717974700936907</v>
      </c>
      <c r="J26" s="13">
        <v>3136</v>
      </c>
      <c r="K26" s="99">
        <v>0.026159056405465373</v>
      </c>
      <c r="L26" s="13">
        <v>3210</v>
      </c>
      <c r="M26" s="99">
        <v>0.026548452994351216</v>
      </c>
      <c r="N26" s="13">
        <f>VLOOKUP(A26,'[3]Sheet1'!$A$3:$C$49,2,FALSE)</f>
        <v>3338</v>
      </c>
      <c r="O26" s="99">
        <f>VLOOKUP(A26,'[3]Sheet1'!$A$3:$C$49,3,FALSE)/100</f>
        <v>0.02719680612702163</v>
      </c>
    </row>
    <row r="27" spans="1:15" ht="15">
      <c r="A27" s="91" t="s">
        <v>41</v>
      </c>
      <c r="B27" s="16">
        <v>946</v>
      </c>
      <c r="C27" s="17">
        <v>0.007001287763288385</v>
      </c>
      <c r="D27" s="16">
        <v>1014</v>
      </c>
      <c r="E27" s="17">
        <v>0.008001515079778419</v>
      </c>
      <c r="F27" s="16">
        <v>916</v>
      </c>
      <c r="G27" s="17">
        <v>0.007558067577045258</v>
      </c>
      <c r="H27" s="16">
        <v>793</v>
      </c>
      <c r="I27" s="17">
        <v>0.006809965048476989</v>
      </c>
      <c r="J27" s="13">
        <v>863</v>
      </c>
      <c r="K27" s="99">
        <v>0.0071987454330091245</v>
      </c>
      <c r="L27" s="13">
        <v>933</v>
      </c>
      <c r="M27" s="99">
        <v>0.007716419515180587</v>
      </c>
      <c r="N27" s="13">
        <f>VLOOKUP(A27,'[3]Sheet1'!$A$3:$C$49,2,FALSE)</f>
        <v>949</v>
      </c>
      <c r="O27" s="99">
        <f>VLOOKUP(A27,'[3]Sheet1'!$A$3:$C$49,3,FALSE)/100</f>
        <v>0.007732105756304233</v>
      </c>
    </row>
    <row r="28" spans="1:15" ht="15">
      <c r="A28" s="91" t="s">
        <v>42</v>
      </c>
      <c r="B28" s="16">
        <v>4920</v>
      </c>
      <c r="C28" s="17">
        <v>0.0364126171198508</v>
      </c>
      <c r="D28" s="16">
        <v>4490</v>
      </c>
      <c r="E28" s="17">
        <v>0.03543077190158294</v>
      </c>
      <c r="F28" s="16">
        <v>4374</v>
      </c>
      <c r="G28" s="17">
        <v>0.036090597796938816</v>
      </c>
      <c r="H28" s="16">
        <v>4118</v>
      </c>
      <c r="I28" s="17">
        <v>0.03536372770444923</v>
      </c>
      <c r="J28" s="13">
        <v>4313</v>
      </c>
      <c r="K28" s="99">
        <v>0.035977044093358466</v>
      </c>
      <c r="L28" s="13">
        <v>4068</v>
      </c>
      <c r="M28" s="99">
        <v>0.03364458155171986</v>
      </c>
      <c r="N28" s="13">
        <f>VLOOKUP(A28,'[3]Sheet1'!$A$3:$C$49,2,FALSE)</f>
        <v>4293</v>
      </c>
      <c r="O28" s="99">
        <f>VLOOKUP(A28,'[3]Sheet1'!$A$3:$C$49,3,FALSE)/100</f>
        <v>0.03497779769421925</v>
      </c>
    </row>
    <row r="29" spans="1:15" ht="15">
      <c r="A29" s="91" t="s">
        <v>43</v>
      </c>
      <c r="B29" s="16">
        <v>2521</v>
      </c>
      <c r="C29" s="17">
        <v>0.018657765804704036</v>
      </c>
      <c r="D29" s="16">
        <v>2247</v>
      </c>
      <c r="E29" s="17">
        <v>0.017731168031816676</v>
      </c>
      <c r="F29" s="16">
        <v>2208</v>
      </c>
      <c r="G29" s="17">
        <v>0.018218573373489005</v>
      </c>
      <c r="H29" s="16">
        <v>2189</v>
      </c>
      <c r="I29" s="17">
        <v>0.0187982515650897</v>
      </c>
      <c r="J29" s="13">
        <v>2197</v>
      </c>
      <c r="K29" s="99">
        <v>0.018326354248344206</v>
      </c>
      <c r="L29" s="13">
        <v>2233</v>
      </c>
      <c r="M29" s="99">
        <v>0.018468129450587623</v>
      </c>
      <c r="N29" s="13">
        <f>VLOOKUP(A29,'[3]Sheet1'!$A$3:$C$49,2,FALSE)</f>
        <v>2232</v>
      </c>
      <c r="O29" s="99">
        <f>VLOOKUP(A29,'[3]Sheet1'!$A$3:$C$49,3,FALSE)/100</f>
        <v>0.018185521652340407</v>
      </c>
    </row>
    <row r="30" spans="1:15" ht="15">
      <c r="A30" s="91" t="s">
        <v>44</v>
      </c>
      <c r="B30" s="16">
        <v>1193</v>
      </c>
      <c r="C30" s="17">
        <v>0.00882931955771992</v>
      </c>
      <c r="D30" s="16">
        <v>1166</v>
      </c>
      <c r="E30" s="17">
        <v>0.009200953237693923</v>
      </c>
      <c r="F30" s="16">
        <v>1167</v>
      </c>
      <c r="G30" s="17">
        <v>0.009629110111803292</v>
      </c>
      <c r="H30" s="16">
        <v>1131</v>
      </c>
      <c r="I30" s="17">
        <v>0.009712573101926199</v>
      </c>
      <c r="J30" s="13">
        <v>1171</v>
      </c>
      <c r="K30" s="99">
        <v>0.009767938472831618</v>
      </c>
      <c r="L30" s="13">
        <v>1262</v>
      </c>
      <c r="M30" s="99">
        <v>0.010437429183448983</v>
      </c>
      <c r="N30" s="13">
        <f>VLOOKUP(A30,'[3]Sheet1'!$A$3:$C$49,2,FALSE)</f>
        <v>1248</v>
      </c>
      <c r="O30" s="99">
        <f>VLOOKUP(A30,'[3]Sheet1'!$A$3:$C$49,3,FALSE)/100</f>
        <v>0.010168248665824744</v>
      </c>
    </row>
    <row r="31" spans="1:15" ht="15">
      <c r="A31" s="91" t="s">
        <v>45</v>
      </c>
      <c r="B31" s="16">
        <v>2416</v>
      </c>
      <c r="C31" s="17">
        <v>0.017880667268609658</v>
      </c>
      <c r="D31" s="16">
        <v>2119</v>
      </c>
      <c r="E31" s="17">
        <v>0.01672111484620362</v>
      </c>
      <c r="F31" s="16">
        <v>2024</v>
      </c>
      <c r="G31" s="17">
        <v>0.016700358925698256</v>
      </c>
      <c r="H31" s="16">
        <v>1948</v>
      </c>
      <c r="I31" s="17">
        <v>0.016728640497393664</v>
      </c>
      <c r="J31" s="13">
        <v>1930</v>
      </c>
      <c r="K31" s="99">
        <v>0.016099164178108475</v>
      </c>
      <c r="L31" s="13">
        <v>1991</v>
      </c>
      <c r="M31" s="99">
        <v>0.016466657293381082</v>
      </c>
      <c r="N31" s="13">
        <f>VLOOKUP(A31,'[3]Sheet1'!$A$3:$C$49,2,FALSE)</f>
        <v>1909</v>
      </c>
      <c r="O31" s="99">
        <f>VLOOKUP(A31,'[3]Sheet1'!$A$3:$C$49,3,FALSE)/100</f>
        <v>0.015553835499246344</v>
      </c>
    </row>
    <row r="32" spans="1:15" ht="15">
      <c r="A32" s="91" t="s">
        <v>46</v>
      </c>
      <c r="B32" s="16">
        <v>1774</v>
      </c>
      <c r="C32" s="17">
        <v>0.013129264790775471</v>
      </c>
      <c r="D32" s="16">
        <v>1547</v>
      </c>
      <c r="E32" s="17">
        <v>0.012207439672995282</v>
      </c>
      <c r="F32" s="16">
        <v>1489</v>
      </c>
      <c r="G32" s="17">
        <v>0.012285985395437106</v>
      </c>
      <c r="H32" s="16">
        <v>1405</v>
      </c>
      <c r="I32" s="17">
        <v>0.012065574896734137</v>
      </c>
      <c r="J32" s="13">
        <v>1450</v>
      </c>
      <c r="K32" s="99">
        <v>0.012095226973190303</v>
      </c>
      <c r="L32" s="13">
        <v>1535</v>
      </c>
      <c r="M32" s="99">
        <v>0.012695288269884461</v>
      </c>
      <c r="N32" s="13">
        <f>VLOOKUP(A32,'[3]Sheet1'!$A$3:$C$49,2,FALSE)</f>
        <v>1483</v>
      </c>
      <c r="O32" s="99">
        <f>VLOOKUP(A32,'[3]Sheet1'!$A$3:$C$49,3,FALSE)/100</f>
        <v>0.012082942925815783</v>
      </c>
    </row>
    <row r="33" spans="1:15" ht="15">
      <c r="A33" s="91" t="s">
        <v>47</v>
      </c>
      <c r="B33" s="16">
        <v>1739</v>
      </c>
      <c r="C33" s="17">
        <v>0.012870231945410678</v>
      </c>
      <c r="D33" s="16">
        <v>1530</v>
      </c>
      <c r="E33" s="17">
        <v>0.012073291984281047</v>
      </c>
      <c r="F33" s="16">
        <v>1589</v>
      </c>
      <c r="G33" s="17">
        <v>0.01311110194314947</v>
      </c>
      <c r="H33" s="16">
        <v>1532</v>
      </c>
      <c r="I33" s="17">
        <v>0.013156199816225407</v>
      </c>
      <c r="J33" s="13">
        <v>1611</v>
      </c>
      <c r="K33" s="99">
        <v>0.013438214244006607</v>
      </c>
      <c r="L33" s="13">
        <v>1663</v>
      </c>
      <c r="M33" s="99">
        <v>0.013753918171216843</v>
      </c>
      <c r="N33" s="13">
        <f>VLOOKUP(A33,'[3]Sheet1'!$A$3:$C$49,2,FALSE)</f>
        <v>1655</v>
      </c>
      <c r="O33" s="99">
        <f>VLOOKUP(A33,'[3]Sheet1'!$A$3:$C$49,3,FALSE)/100</f>
        <v>0.013484336171426243</v>
      </c>
    </row>
    <row r="34" spans="1:15" ht="15">
      <c r="A34" s="91" t="s">
        <v>48</v>
      </c>
      <c r="B34" s="16">
        <v>1253</v>
      </c>
      <c r="C34" s="17">
        <v>0.009273375864059562</v>
      </c>
      <c r="D34" s="16">
        <v>1185</v>
      </c>
      <c r="E34" s="17">
        <v>0.00935088300743336</v>
      </c>
      <c r="F34" s="16">
        <v>1112</v>
      </c>
      <c r="G34" s="17">
        <v>0.009175296010561492</v>
      </c>
      <c r="H34" s="16">
        <v>1018</v>
      </c>
      <c r="I34" s="17">
        <v>0.008742174551512705</v>
      </c>
      <c r="J34" s="13">
        <v>1088</v>
      </c>
      <c r="K34" s="99">
        <v>0.009075590997814518</v>
      </c>
      <c r="L34" s="13">
        <v>1164</v>
      </c>
      <c r="M34" s="99">
        <v>0.009626915665241376</v>
      </c>
      <c r="N34" s="13">
        <f>VLOOKUP(A34,'[3]Sheet1'!$A$3:$C$49,2,FALSE)</f>
        <v>1141</v>
      </c>
      <c r="O34" s="99">
        <f>VLOOKUP(A34,'[3]Sheet1'!$A$3:$C$49,3,FALSE)/100</f>
        <v>0.009296451704892655</v>
      </c>
    </row>
    <row r="35" spans="1:15" ht="15">
      <c r="A35" s="91" t="s">
        <v>49</v>
      </c>
      <c r="B35" s="16">
        <v>7772</v>
      </c>
      <c r="C35" s="17">
        <v>0.05752009354786187</v>
      </c>
      <c r="D35" s="16">
        <v>7043</v>
      </c>
      <c r="E35" s="17">
        <v>0.05557659833025583</v>
      </c>
      <c r="F35" s="16">
        <v>6602</v>
      </c>
      <c r="G35" s="17">
        <v>0.054474194479970296</v>
      </c>
      <c r="H35" s="16">
        <v>6363</v>
      </c>
      <c r="I35" s="17">
        <v>0.054642884745850044</v>
      </c>
      <c r="J35" s="13">
        <v>6514</v>
      </c>
      <c r="K35" s="99">
        <v>0.054336764485076995</v>
      </c>
      <c r="L35" s="13">
        <v>6531</v>
      </c>
      <c r="M35" s="99">
        <v>0.054014936606264115</v>
      </c>
      <c r="N35" s="13">
        <f>VLOOKUP(A35,'[3]Sheet1'!$A$3:$C$49,2,FALSE)</f>
        <v>6668</v>
      </c>
      <c r="O35" s="99">
        <f>VLOOKUP(A35,'[3]Sheet1'!$A$3:$C$49,3,FALSE)/100</f>
        <v>0.054328431172852076</v>
      </c>
    </row>
    <row r="36" spans="1:15" ht="15">
      <c r="A36" s="91" t="s">
        <v>50</v>
      </c>
      <c r="B36" s="16">
        <v>3577</v>
      </c>
      <c r="C36" s="17">
        <v>0.026473156796281767</v>
      </c>
      <c r="D36" s="16">
        <v>3276</v>
      </c>
      <c r="E36" s="17">
        <v>0.025851048719284123</v>
      </c>
      <c r="F36" s="16">
        <v>3043</v>
      </c>
      <c r="G36" s="17">
        <v>0.02510829654688725</v>
      </c>
      <c r="H36" s="16">
        <v>2968</v>
      </c>
      <c r="I36" s="17">
        <v>0.02548799024448891</v>
      </c>
      <c r="J36" s="13">
        <v>3099</v>
      </c>
      <c r="K36" s="99">
        <v>0.025850419579252933</v>
      </c>
      <c r="L36" s="13">
        <v>2970</v>
      </c>
      <c r="M36" s="99">
        <v>0.024563521929352995</v>
      </c>
      <c r="N36" s="13">
        <f>VLOOKUP(A36,'[3]Sheet1'!$A$3:$C$49,2,FALSE)</f>
        <v>3113</v>
      </c>
      <c r="O36" s="99">
        <f>VLOOKUP(A36,'[3]Sheet1'!$A$3:$C$49,3,FALSE)/100</f>
        <v>0.025363588218519573</v>
      </c>
    </row>
    <row r="37" spans="1:15" ht="15">
      <c r="A37" s="91" t="s">
        <v>51</v>
      </c>
      <c r="B37" s="16">
        <v>882</v>
      </c>
      <c r="C37" s="17">
        <v>0.006527627703192765</v>
      </c>
      <c r="D37" s="16">
        <v>823</v>
      </c>
      <c r="E37" s="17">
        <v>0.006494326341871439</v>
      </c>
      <c r="F37" s="16">
        <v>740</v>
      </c>
      <c r="G37" s="17">
        <v>0.006105862453071496</v>
      </c>
      <c r="H37" s="16">
        <v>790</v>
      </c>
      <c r="I37" s="17">
        <v>0.00678420225510318</v>
      </c>
      <c r="J37" s="13">
        <v>759</v>
      </c>
      <c r="K37" s="99">
        <v>0.006331225705276855</v>
      </c>
      <c r="L37" s="13">
        <v>777</v>
      </c>
      <c r="M37" s="99">
        <v>0.0064262143229317425</v>
      </c>
      <c r="N37" s="13">
        <f>VLOOKUP(A37,'[3]Sheet1'!$A$3:$C$49,2,FALSE)</f>
        <v>804</v>
      </c>
      <c r="O37" s="99">
        <f>VLOOKUP(A37,'[3]Sheet1'!$A$3:$C$49,3,FALSE)/100</f>
        <v>0.006550698659714018</v>
      </c>
    </row>
    <row r="38" spans="1:15" ht="15">
      <c r="A38" s="91" t="s">
        <v>52</v>
      </c>
      <c r="B38" s="16">
        <v>5655</v>
      </c>
      <c r="C38" s="17">
        <v>0.04185230687251144</v>
      </c>
      <c r="D38" s="16">
        <v>5298</v>
      </c>
      <c r="E38" s="17">
        <v>0.04180673263576535</v>
      </c>
      <c r="F38" s="16">
        <v>4989</v>
      </c>
      <c r="G38" s="17">
        <v>0.041165064565369856</v>
      </c>
      <c r="H38" s="16">
        <v>4578</v>
      </c>
      <c r="I38" s="17">
        <v>0.03931402268843336</v>
      </c>
      <c r="J38" s="13">
        <v>4695</v>
      </c>
      <c r="K38" s="99">
        <v>0.03916351078560584</v>
      </c>
      <c r="L38" s="13">
        <v>4774</v>
      </c>
      <c r="M38" s="99">
        <v>0.039483587101256296</v>
      </c>
      <c r="N38" s="13">
        <f>VLOOKUP(A38,'[3]Sheet1'!$A$3:$C$49,2,FALSE)</f>
        <v>4844</v>
      </c>
      <c r="O38" s="99">
        <f>VLOOKUP(A38,'[3]Sheet1'!$A$3:$C$49,3,FALSE)/100</f>
        <v>0.03946714466126207</v>
      </c>
    </row>
    <row r="39" spans="1:15" ht="15">
      <c r="A39" s="91" t="s">
        <v>53</v>
      </c>
      <c r="B39" s="16">
        <v>3614</v>
      </c>
      <c r="C39" s="17">
        <v>0.026746991518524547</v>
      </c>
      <c r="D39" s="16">
        <v>3421</v>
      </c>
      <c r="E39" s="17">
        <v>0.026995249593611412</v>
      </c>
      <c r="F39" s="16">
        <v>3185</v>
      </c>
      <c r="G39" s="17">
        <v>0.026279962044638804</v>
      </c>
      <c r="H39" s="16">
        <v>3087</v>
      </c>
      <c r="I39" s="17">
        <v>0.02650991438165002</v>
      </c>
      <c r="J39" s="13">
        <v>3180</v>
      </c>
      <c r="K39" s="99">
        <v>0.02652608398258287</v>
      </c>
      <c r="L39" s="13">
        <v>3065</v>
      </c>
      <c r="M39" s="99">
        <v>0.025349223809248124</v>
      </c>
      <c r="N39" s="13">
        <f>VLOOKUP(A39,'[3]Sheet1'!$A$3:$C$49,2,FALSE)</f>
        <v>3168</v>
      </c>
      <c r="O39" s="99">
        <f>VLOOKUP(A39,'[3]Sheet1'!$A$3:$C$49,3,FALSE)/100</f>
        <v>0.025811708151708967</v>
      </c>
    </row>
    <row r="40" spans="1:15" ht="15">
      <c r="A40" s="91" t="s">
        <v>54</v>
      </c>
      <c r="B40" s="16">
        <v>2633</v>
      </c>
      <c r="C40" s="17">
        <v>0.01948667090987137</v>
      </c>
      <c r="D40" s="16">
        <v>2343</v>
      </c>
      <c r="E40" s="17">
        <v>0.018488707921026467</v>
      </c>
      <c r="F40" s="16">
        <v>2269</v>
      </c>
      <c r="G40" s="17">
        <v>0.018721894467593547</v>
      </c>
      <c r="H40" s="16">
        <v>2114</v>
      </c>
      <c r="I40" s="17">
        <v>0.01815418173074446</v>
      </c>
      <c r="J40" s="13">
        <v>2084</v>
      </c>
      <c r="K40" s="99">
        <v>0.01738376069801972</v>
      </c>
      <c r="L40" s="13">
        <v>2111</v>
      </c>
      <c r="M40" s="99">
        <v>0.01745912282588019</v>
      </c>
      <c r="N40" s="13">
        <f>VLOOKUP(A40,'[3]Sheet1'!$A$3:$C$49,2,FALSE)</f>
        <v>2139</v>
      </c>
      <c r="O40" s="99">
        <f>VLOOKUP(A40,'[3]Sheet1'!$A$3:$C$49,3,FALSE)/100</f>
        <v>0.01742779158349289</v>
      </c>
    </row>
    <row r="41" spans="1:15" ht="15">
      <c r="A41" s="91" t="s">
        <v>55</v>
      </c>
      <c r="B41" s="16">
        <v>210</v>
      </c>
      <c r="C41" s="17">
        <v>0.0015541970721887535</v>
      </c>
      <c r="D41" s="16">
        <v>173</v>
      </c>
      <c r="E41" s="17">
        <v>0.0013651500086801446</v>
      </c>
      <c r="F41" s="16">
        <v>149</v>
      </c>
      <c r="G41" s="17">
        <v>0.0012294236560914228</v>
      </c>
      <c r="H41" s="16">
        <v>152</v>
      </c>
      <c r="I41" s="17">
        <v>0.001305314864273017</v>
      </c>
      <c r="J41" s="13">
        <v>142</v>
      </c>
      <c r="K41" s="99">
        <v>0.0011844980897882918</v>
      </c>
      <c r="L41" s="13">
        <v>172</v>
      </c>
      <c r="M41" s="99">
        <v>0.0014225339299153922</v>
      </c>
      <c r="N41" s="13">
        <f>VLOOKUP(A41,'[3]Sheet1'!$A$3:$C$49,2,FALSE)</f>
        <v>159</v>
      </c>
      <c r="O41" s="99">
        <f>VLOOKUP(A41,'[3]Sheet1'!$A$3:$C$49,3,FALSE)/100</f>
        <v>0.0012954739886747871</v>
      </c>
    </row>
    <row r="42" spans="1:15" ht="15">
      <c r="A42" s="91" t="s">
        <v>56</v>
      </c>
      <c r="B42" s="16">
        <v>366</v>
      </c>
      <c r="C42" s="17">
        <v>0.0027087434686718275</v>
      </c>
      <c r="D42" s="16">
        <v>329</v>
      </c>
      <c r="E42" s="17">
        <v>0.0025961523286460553</v>
      </c>
      <c r="F42" s="16">
        <v>301</v>
      </c>
      <c r="G42" s="17">
        <v>0.0024836008086142167</v>
      </c>
      <c r="H42" s="16">
        <v>330</v>
      </c>
      <c r="I42" s="17">
        <v>0.00283390727111905</v>
      </c>
      <c r="J42" s="13">
        <v>328</v>
      </c>
      <c r="K42" s="99">
        <v>0.0027360237566940826</v>
      </c>
      <c r="L42" s="13">
        <v>343</v>
      </c>
      <c r="M42" s="99">
        <v>0.002836797313726625</v>
      </c>
      <c r="N42" s="13">
        <f>VLOOKUP(A42,'[3]Sheet1'!$A$3:$C$49,2,FALSE)</f>
        <v>312</v>
      </c>
      <c r="O42" s="99">
        <f>VLOOKUP(A42,'[3]Sheet1'!$A$3:$C$49,3,FALSE)/100</f>
        <v>0.002542062166456186</v>
      </c>
    </row>
    <row r="43" spans="1:15" ht="28.5">
      <c r="A43" s="91" t="s">
        <v>57</v>
      </c>
      <c r="B43" s="16">
        <v>583</v>
      </c>
      <c r="C43" s="17">
        <v>0.0043147471099335396</v>
      </c>
      <c r="D43" s="16">
        <v>570</v>
      </c>
      <c r="E43" s="17">
        <v>0.0044978930921831355</v>
      </c>
      <c r="F43" s="16">
        <v>481</v>
      </c>
      <c r="G43" s="17">
        <v>0.003968810594496473</v>
      </c>
      <c r="H43" s="16">
        <v>561</v>
      </c>
      <c r="I43" s="17">
        <v>0.004817642360902385</v>
      </c>
      <c r="J43" s="13">
        <v>543</v>
      </c>
      <c r="K43" s="99">
        <v>0.004529453963063679</v>
      </c>
      <c r="L43" s="13">
        <v>592</v>
      </c>
      <c r="M43" s="99">
        <v>0.0048961632936622805</v>
      </c>
      <c r="N43" s="13">
        <f>VLOOKUP(A43,'[3]Sheet1'!$A$3:$C$49,2,FALSE)</f>
        <v>618</v>
      </c>
      <c r="O43" s="99">
        <f>VLOOKUP(A43,'[3]Sheet1'!$A$3:$C$49,3,FALSE)/100</f>
        <v>0.005035238522018984</v>
      </c>
    </row>
    <row r="44" spans="1:15" ht="15">
      <c r="A44" s="91" t="s">
        <v>58</v>
      </c>
      <c r="B44" s="16">
        <v>506</v>
      </c>
      <c r="C44" s="17">
        <v>0.0037448748501309964</v>
      </c>
      <c r="D44" s="16">
        <v>492</v>
      </c>
      <c r="E44" s="17">
        <v>0.00388239193220018</v>
      </c>
      <c r="F44" s="16">
        <v>489</v>
      </c>
      <c r="G44" s="17">
        <v>0.004034819918313462</v>
      </c>
      <c r="H44" s="16">
        <v>474</v>
      </c>
      <c r="I44" s="17">
        <v>0.004070521353061908</v>
      </c>
      <c r="J44" s="13">
        <v>521</v>
      </c>
      <c r="K44" s="99">
        <v>0.00434594017450493</v>
      </c>
      <c r="L44" s="13">
        <v>496</v>
      </c>
      <c r="M44" s="99">
        <v>0.004102190867662992</v>
      </c>
      <c r="N44" s="13">
        <f>VLOOKUP(A44,'[3]Sheet1'!$A$3:$C$49,2,FALSE)</f>
        <v>503</v>
      </c>
      <c r="O44" s="99">
        <f>VLOOKUP(A44,'[3]Sheet1'!$A$3:$C$49,3,FALSE)/100</f>
        <v>0.00409826047989571</v>
      </c>
    </row>
    <row r="45" spans="1:15" ht="15">
      <c r="A45" s="91" t="s">
        <v>59</v>
      </c>
      <c r="B45" s="16">
        <v>263</v>
      </c>
      <c r="C45" s="17">
        <v>0.001946446809455439</v>
      </c>
      <c r="D45" s="16">
        <v>267</v>
      </c>
      <c r="E45" s="17">
        <v>0.002106907816864732</v>
      </c>
      <c r="F45" s="16">
        <v>241</v>
      </c>
      <c r="G45" s="17">
        <v>0.0019885308799867983</v>
      </c>
      <c r="H45" s="16">
        <v>259</v>
      </c>
      <c r="I45" s="17">
        <v>0.0022241878279388905</v>
      </c>
      <c r="J45" s="13">
        <v>293</v>
      </c>
      <c r="K45" s="99">
        <v>0.0024440700021687994</v>
      </c>
      <c r="L45" s="13">
        <v>276</v>
      </c>
      <c r="M45" s="99">
        <v>0.002282670724747955</v>
      </c>
      <c r="N45" s="13">
        <f>VLOOKUP(A45,'[3]Sheet1'!$A$3:$C$49,2,FALSE)</f>
        <v>291</v>
      </c>
      <c r="O45" s="99">
        <f>VLOOKUP(A45,'[3]Sheet1'!$A$3:$C$49,3,FALSE)/100</f>
        <v>0.0023709618283293274</v>
      </c>
    </row>
    <row r="46" spans="1:15" ht="15">
      <c r="A46" s="91" t="s">
        <v>60</v>
      </c>
      <c r="B46" s="16">
        <v>1283</v>
      </c>
      <c r="C46" s="17">
        <v>0.009495404017229385</v>
      </c>
      <c r="D46" s="16">
        <v>1214</v>
      </c>
      <c r="E46" s="17">
        <v>0.009579723182298818</v>
      </c>
      <c r="F46" s="16">
        <v>1252</v>
      </c>
      <c r="G46" s="17">
        <v>0.010330459177358801</v>
      </c>
      <c r="H46" s="16">
        <v>1074</v>
      </c>
      <c r="I46" s="17">
        <v>0.009223080027823816</v>
      </c>
      <c r="J46" s="13">
        <v>1266</v>
      </c>
      <c r="K46" s="99">
        <v>0.010560384377971672</v>
      </c>
      <c r="L46" s="13">
        <v>1245</v>
      </c>
      <c r="M46" s="99">
        <v>0.010296829899678275</v>
      </c>
      <c r="N46" s="13">
        <f>VLOOKUP(A46,'[3]Sheet1'!$A$3:$C$49,2,FALSE)</f>
        <v>1293</v>
      </c>
      <c r="O46" s="99">
        <f>VLOOKUP(A46,'[3]Sheet1'!$A$3:$C$49,3,FALSE)/100</f>
        <v>0.010534892247525155</v>
      </c>
    </row>
    <row r="47" spans="1:15" ht="15">
      <c r="A47" s="91" t="s">
        <v>61</v>
      </c>
      <c r="B47" s="16">
        <v>3141</v>
      </c>
      <c r="C47" s="17">
        <v>0.023246347636880358</v>
      </c>
      <c r="D47" s="16">
        <v>2974</v>
      </c>
      <c r="E47" s="17">
        <v>0.023467954484478325</v>
      </c>
      <c r="F47" s="16">
        <v>2926</v>
      </c>
      <c r="G47" s="17">
        <v>0.024142910186063783</v>
      </c>
      <c r="H47" s="16">
        <v>2740</v>
      </c>
      <c r="I47" s="17">
        <v>0.023530017948079383</v>
      </c>
      <c r="J47" s="13">
        <v>2890</v>
      </c>
      <c r="K47" s="99">
        <v>0.02410703858794481</v>
      </c>
      <c r="L47" s="13">
        <v>2897</v>
      </c>
      <c r="M47" s="99">
        <v>0.02395977206374937</v>
      </c>
      <c r="N47" s="13">
        <f>VLOOKUP(A47,'[3]Sheet1'!$A$3:$C$49,2,FALSE)</f>
        <v>3027</v>
      </c>
      <c r="O47" s="99">
        <f>VLOOKUP(A47,'[3]Sheet1'!$A$3:$C$49,3,FALSE)/100</f>
        <v>0.024662891595714345</v>
      </c>
    </row>
    <row r="48" spans="1:15" ht="15">
      <c r="A48" s="91" t="s">
        <v>62</v>
      </c>
      <c r="B48" s="16">
        <v>744</v>
      </c>
      <c r="C48" s="17">
        <v>0.0055062981986115835</v>
      </c>
      <c r="D48" s="16">
        <v>659</v>
      </c>
      <c r="E48" s="17">
        <v>0.005200195697804713</v>
      </c>
      <c r="F48" s="16">
        <v>709</v>
      </c>
      <c r="G48" s="17">
        <v>0.005850076323280664</v>
      </c>
      <c r="H48" s="16">
        <v>671</v>
      </c>
      <c r="I48" s="17">
        <v>0.0057622781179420685</v>
      </c>
      <c r="J48" s="13">
        <v>668</v>
      </c>
      <c r="K48" s="99">
        <v>0.00557214594351112</v>
      </c>
      <c r="L48" s="13">
        <v>676</v>
      </c>
      <c r="M48" s="99">
        <v>0.005590889166411658</v>
      </c>
      <c r="N48" s="13">
        <f>VLOOKUP(A48,'[3]Sheet1'!$A$3:$C$49,2,FALSE)</f>
        <v>652</v>
      </c>
      <c r="O48" s="99">
        <f>VLOOKUP(A48,'[3]Sheet1'!$A$3:$C$49,3,FALSE)/100</f>
        <v>0.0053122581170815175</v>
      </c>
    </row>
    <row r="49" spans="1:15" ht="15">
      <c r="A49" s="91" t="s">
        <v>63</v>
      </c>
      <c r="B49" s="16">
        <v>331</v>
      </c>
      <c r="C49" s="17">
        <v>0.0024497106233070352</v>
      </c>
      <c r="D49" s="16">
        <v>318</v>
      </c>
      <c r="E49" s="17">
        <v>0.0025093508830074333</v>
      </c>
      <c r="F49" s="16">
        <v>334</v>
      </c>
      <c r="G49" s="17">
        <v>0.002755889269359297</v>
      </c>
      <c r="H49" s="16">
        <v>329</v>
      </c>
      <c r="I49" s="17">
        <v>0.00282531967332778</v>
      </c>
      <c r="J49" s="13">
        <v>309</v>
      </c>
      <c r="K49" s="99">
        <v>0.0025775345756660715</v>
      </c>
      <c r="L49" s="13">
        <v>74</v>
      </c>
      <c r="M49" s="99">
        <v>0.0006120204117077851</v>
      </c>
      <c r="N49" s="13">
        <f>VLOOKUP(A49,'[3]Sheet1'!$A$3:$C$49,2,FALSE)</f>
        <v>209</v>
      </c>
      <c r="O49" s="99">
        <f>VLOOKUP(A49,'[3]Sheet1'!$A$3:$C$49,3,FALSE)/100</f>
        <v>0.0017028557461196887</v>
      </c>
    </row>
    <row r="50" spans="1:15" ht="28.5">
      <c r="A50" s="91" t="s">
        <v>64</v>
      </c>
      <c r="B50" s="16">
        <v>1129</v>
      </c>
      <c r="C50" s="17">
        <v>0.008355659497624299</v>
      </c>
      <c r="D50" s="16">
        <v>1063</v>
      </c>
      <c r="E50" s="17">
        <v>0.008388176064895917</v>
      </c>
      <c r="F50" s="16">
        <v>948</v>
      </c>
      <c r="G50" s="17">
        <v>0.007822104872313215</v>
      </c>
      <c r="H50" s="16">
        <v>878</v>
      </c>
      <c r="I50" s="17">
        <v>0.007539910860734926</v>
      </c>
      <c r="J50" s="13">
        <v>898</v>
      </c>
      <c r="K50" s="99">
        <v>0.007490699187534409</v>
      </c>
      <c r="L50" s="13">
        <v>1199</v>
      </c>
      <c r="M50" s="99">
        <v>0.00991638477888695</v>
      </c>
      <c r="N50" s="13">
        <f>VLOOKUP(A50,'[3]Sheet1'!$A$3:$C$49,2,FALSE)</f>
        <v>1268</v>
      </c>
      <c r="O50" s="99">
        <f>VLOOKUP(A50,'[3]Sheet1'!$A$3:$C$49,3,FALSE)/100</f>
        <v>0.010331201368802705</v>
      </c>
    </row>
    <row r="51" spans="1:15" ht="29.25" thickBot="1">
      <c r="A51" s="92" t="s">
        <v>65</v>
      </c>
      <c r="B51" s="19">
        <v>3340</v>
      </c>
      <c r="C51" s="20">
        <v>0.024719134386240176</v>
      </c>
      <c r="D51" s="19">
        <v>3155</v>
      </c>
      <c r="E51" s="20">
        <v>0.024896232817259285</v>
      </c>
      <c r="F51" s="19">
        <v>3005</v>
      </c>
      <c r="G51" s="20">
        <v>0.02479475225875655</v>
      </c>
      <c r="H51" s="19">
        <v>2884</v>
      </c>
      <c r="I51" s="20">
        <v>0.024766632030022242</v>
      </c>
      <c r="J51" s="97">
        <v>3188</v>
      </c>
      <c r="K51" s="100">
        <v>0.02659281626933151</v>
      </c>
      <c r="L51" s="97">
        <v>3391</v>
      </c>
      <c r="M51" s="100">
        <v>0.028045421839204044</v>
      </c>
      <c r="N51" s="97">
        <f>VLOOKUP(A51,'[3]Sheet1'!$A$3:$C$49,2,FALSE)</f>
        <v>3321</v>
      </c>
      <c r="O51" s="100">
        <f>VLOOKUP(A51,'[3]Sheet1'!$A$3:$C$49,3,FALSE)/100</f>
        <v>0.027058296329490358</v>
      </c>
    </row>
    <row r="52" spans="1:15" ht="15.75" thickBot="1">
      <c r="A52" s="21" t="s">
        <v>66</v>
      </c>
      <c r="B52" s="22">
        <v>135118</v>
      </c>
      <c r="C52" s="23">
        <v>1</v>
      </c>
      <c r="D52" s="22">
        <v>126726</v>
      </c>
      <c r="E52" s="23">
        <v>1</v>
      </c>
      <c r="F52" s="22">
        <v>121195</v>
      </c>
      <c r="G52" s="23">
        <v>1</v>
      </c>
      <c r="H52" s="22">
        <v>116447</v>
      </c>
      <c r="I52" s="23">
        <v>1</v>
      </c>
      <c r="J52" s="52">
        <v>119882</v>
      </c>
      <c r="K52" s="101">
        <v>1</v>
      </c>
      <c r="L52" s="52">
        <v>120911</v>
      </c>
      <c r="M52" s="101">
        <v>1</v>
      </c>
      <c r="N52" s="52">
        <f>VLOOKUP(A52,'[3]Sheet1'!$A$3:$C$49,2,FALSE)</f>
        <v>122735</v>
      </c>
      <c r="O52" s="101">
        <f>VLOOKUP(A52,'[3]Sheet1'!$A$3:$C$49,3,FALSE)/100</f>
        <v>1</v>
      </c>
    </row>
    <row r="54" spans="12:14" ht="15">
      <c r="L54" s="114"/>
      <c r="N54" s="114"/>
    </row>
  </sheetData>
  <sheetProtection/>
  <mergeCells count="11">
    <mergeCell ref="B3:O3"/>
    <mergeCell ref="A1:O1"/>
    <mergeCell ref="A2:O2"/>
    <mergeCell ref="A3:A5"/>
    <mergeCell ref="N4:O4"/>
    <mergeCell ref="B4:C4"/>
    <mergeCell ref="D4:E4"/>
    <mergeCell ref="F4:G4"/>
    <mergeCell ref="H4:I4"/>
    <mergeCell ref="J4:K4"/>
    <mergeCell ref="L4:M4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93"/>
  <sheetViews>
    <sheetView zoomScalePageLayoutView="0" workbookViewId="0" topLeftCell="A13">
      <selection activeCell="C55" sqref="C55"/>
    </sheetView>
  </sheetViews>
  <sheetFormatPr defaultColWidth="8.8515625" defaultRowHeight="15"/>
  <cols>
    <col min="1" max="1" width="24.7109375" style="89" bestFit="1" customWidth="1"/>
    <col min="2" max="11" width="13.00390625" style="89" customWidth="1"/>
    <col min="12" max="16384" width="8.8515625" style="89" customWidth="1"/>
  </cols>
  <sheetData>
    <row r="1" spans="1:11" ht="24.75" customHeight="1" thickBot="1" thickTop="1">
      <c r="A1" s="133" t="s">
        <v>178</v>
      </c>
      <c r="B1" s="134"/>
      <c r="C1" s="134"/>
      <c r="D1" s="134"/>
      <c r="E1" s="134"/>
      <c r="F1" s="134"/>
      <c r="G1" s="134"/>
      <c r="H1" s="134"/>
      <c r="I1" s="134"/>
      <c r="J1" s="134"/>
      <c r="K1" s="135"/>
    </row>
    <row r="2" spans="1:11" ht="24.75" customHeight="1" thickBot="1" thickTop="1">
      <c r="A2" s="136" t="s">
        <v>17</v>
      </c>
      <c r="B2" s="139" t="s">
        <v>67</v>
      </c>
      <c r="C2" s="140"/>
      <c r="D2" s="140"/>
      <c r="E2" s="140"/>
      <c r="F2" s="140"/>
      <c r="G2" s="140"/>
      <c r="H2" s="140"/>
      <c r="I2" s="141"/>
      <c r="J2" s="142" t="s">
        <v>68</v>
      </c>
      <c r="K2" s="143"/>
    </row>
    <row r="3" spans="1:11" ht="24.75" customHeight="1">
      <c r="A3" s="137"/>
      <c r="B3" s="146" t="s">
        <v>69</v>
      </c>
      <c r="C3" s="147"/>
      <c r="D3" s="148" t="s">
        <v>70</v>
      </c>
      <c r="E3" s="147"/>
      <c r="F3" s="148" t="s">
        <v>71</v>
      </c>
      <c r="G3" s="147"/>
      <c r="H3" s="148" t="s">
        <v>72</v>
      </c>
      <c r="I3" s="147"/>
      <c r="J3" s="144"/>
      <c r="K3" s="145"/>
    </row>
    <row r="4" spans="1:11" ht="24.75" customHeight="1" thickBot="1">
      <c r="A4" s="138"/>
      <c r="B4" s="24" t="s">
        <v>18</v>
      </c>
      <c r="C4" s="25" t="s">
        <v>19</v>
      </c>
      <c r="D4" s="26" t="s">
        <v>18</v>
      </c>
      <c r="E4" s="25" t="s">
        <v>19</v>
      </c>
      <c r="F4" s="26" t="s">
        <v>18</v>
      </c>
      <c r="G4" s="25" t="s">
        <v>19</v>
      </c>
      <c r="H4" s="26" t="s">
        <v>18</v>
      </c>
      <c r="I4" s="25" t="s">
        <v>19</v>
      </c>
      <c r="J4" s="27" t="s">
        <v>18</v>
      </c>
      <c r="K4" s="28" t="s">
        <v>19</v>
      </c>
    </row>
    <row r="5" spans="1:11" ht="15">
      <c r="A5" s="90" t="s">
        <v>20</v>
      </c>
      <c r="B5" s="29">
        <f>VLOOKUP(A5,'[3]Sheet1'!$A$54:$K$100,2,FALSE)</f>
        <v>5144</v>
      </c>
      <c r="C5" s="30">
        <f>VLOOKUP(A5,'[3]Sheet1'!$A$54:$K$100,3,FALSE)/100</f>
        <v>0.09817168594221154</v>
      </c>
      <c r="D5" s="29">
        <f>VLOOKUP(A5,'[3]Sheet1'!$A$54:$K$100,4,FALSE)</f>
        <v>5209</v>
      </c>
      <c r="E5" s="30">
        <f>VLOOKUP(A5,'[3]Sheet1'!$A$54:$K$100,5,FALSE)/100</f>
        <v>0.08879380880949134</v>
      </c>
      <c r="F5" s="29">
        <f>VLOOKUP(A5,'[3]Sheet1'!$A$54:$K$100,6,FALSE)</f>
        <v>1088</v>
      </c>
      <c r="G5" s="30">
        <f>VLOOKUP(A5,'[3]Sheet1'!$A$54:$K$100,7,FALSE)/100</f>
        <v>0.09384973691020443</v>
      </c>
      <c r="H5" s="31">
        <f>VLOOKUP(A5,'[3]Sheet1'!$A$54:$K$100,8,FALSE)</f>
        <v>12</v>
      </c>
      <c r="I5" s="30">
        <f>VLOOKUP(A5,'[3]Sheet1'!$A$54:$K$100,9,FALSE)/100</f>
        <v>0.14814814814814814</v>
      </c>
      <c r="J5" s="29">
        <f>VLOOKUP(A5,'[3]Sheet1'!$A$54:$K$100,10,FALSE)</f>
        <v>11453</v>
      </c>
      <c r="K5" s="30">
        <f>VLOOKUP(A5,'[3]Sheet1'!$A$54:$K$100,11,FALSE)/100</f>
        <v>0.09331486536032915</v>
      </c>
    </row>
    <row r="6" spans="1:11" ht="15">
      <c r="A6" s="91" t="s">
        <v>21</v>
      </c>
      <c r="B6" s="32">
        <f>VLOOKUP(A6,'[3]Sheet1'!$A$54:$K$100,2,FALSE)</f>
        <v>1648</v>
      </c>
      <c r="C6" s="17">
        <f>VLOOKUP(A6,'[3]Sheet1'!$A$54:$K$100,3,FALSE)/100</f>
        <v>0.03145158212145502</v>
      </c>
      <c r="D6" s="32">
        <f>VLOOKUP(A6,'[3]Sheet1'!$A$54:$K$100,4,FALSE)</f>
        <v>1690</v>
      </c>
      <c r="E6" s="17">
        <f>VLOOKUP(A6,'[3]Sheet1'!$A$54:$K$100,5,FALSE)/100</f>
        <v>0.02880812764216555</v>
      </c>
      <c r="F6" s="32">
        <f>VLOOKUP(A6,'[3]Sheet1'!$A$54:$K$100,6,FALSE)</f>
        <v>314</v>
      </c>
      <c r="G6" s="17">
        <f>VLOOKUP(A6,'[3]Sheet1'!$A$54:$K$100,7,FALSE)/100</f>
        <v>0.02708531010092297</v>
      </c>
      <c r="H6" s="33">
        <f>VLOOKUP(A6,'[3]Sheet1'!$A$54:$K$100,8,FALSE)</f>
        <v>1</v>
      </c>
      <c r="I6" s="17">
        <f>VLOOKUP(A6,'[3]Sheet1'!$A$54:$K$100,9,FALSE)/100</f>
        <v>0.012345679012345678</v>
      </c>
      <c r="J6" s="32">
        <f>VLOOKUP(A6,'[3]Sheet1'!$A$54:$K$100,10,FALSE)</f>
        <v>3653</v>
      </c>
      <c r="K6" s="17">
        <f>VLOOKUP(A6,'[3]Sheet1'!$A$54:$K$100,11,FALSE)/100</f>
        <v>0.029763311198924513</v>
      </c>
    </row>
    <row r="7" spans="1:11" ht="15">
      <c r="A7" s="91" t="s">
        <v>22</v>
      </c>
      <c r="B7" s="32">
        <f>VLOOKUP(A7,'[3]Sheet1'!$A$54:$K$100,2,FALSE)</f>
        <v>2437</v>
      </c>
      <c r="C7" s="17">
        <f>VLOOKUP(A7,'[3]Sheet1'!$A$54:$K$100,3,FALSE)/100</f>
        <v>0.04650940875605939</v>
      </c>
      <c r="D7" s="32">
        <f>VLOOKUP(A7,'[3]Sheet1'!$A$54:$K$100,4,FALSE)</f>
        <v>2940</v>
      </c>
      <c r="E7" s="17">
        <f>VLOOKUP(A7,'[3]Sheet1'!$A$54:$K$100,5,FALSE)/100</f>
        <v>0.05011591435974363</v>
      </c>
      <c r="F7" s="32">
        <f>VLOOKUP(A7,'[3]Sheet1'!$A$54:$K$100,6,FALSE)</f>
        <v>545</v>
      </c>
      <c r="G7" s="17">
        <f>VLOOKUP(A7,'[3]Sheet1'!$A$54:$K$100,7,FALSE)/100</f>
        <v>0.047011127404468216</v>
      </c>
      <c r="H7" s="33">
        <f>VLOOKUP(A7,'[3]Sheet1'!$A$54:$K$100,8,FALSE)</f>
        <v>5</v>
      </c>
      <c r="I7" s="17">
        <f>VLOOKUP(A7,'[3]Sheet1'!$A$54:$K$100,9,FALSE)/100</f>
        <v>0.06172839506172839</v>
      </c>
      <c r="J7" s="32">
        <f>VLOOKUP(A7,'[3]Sheet1'!$A$54:$K$100,10,FALSE)</f>
        <v>5927</v>
      </c>
      <c r="K7" s="17">
        <f>VLOOKUP(A7,'[3]Sheet1'!$A$54:$K$100,11,FALSE)/100</f>
        <v>0.048291033527518644</v>
      </c>
    </row>
    <row r="8" spans="1:11" ht="15">
      <c r="A8" s="91" t="s">
        <v>23</v>
      </c>
      <c r="B8" s="32">
        <f>VLOOKUP(A8,'[3]Sheet1'!$A$54:$K$100,2,FALSE)</f>
        <v>2970</v>
      </c>
      <c r="C8" s="17">
        <f>VLOOKUP(A8,'[3]Sheet1'!$A$54:$K$100,3,FALSE)/100</f>
        <v>0.05668155273102027</v>
      </c>
      <c r="D8" s="32">
        <f>VLOOKUP(A8,'[3]Sheet1'!$A$54:$K$100,4,FALSE)</f>
        <v>3150</v>
      </c>
      <c r="E8" s="17">
        <f>VLOOKUP(A8,'[3]Sheet1'!$A$54:$K$100,5,FALSE)/100</f>
        <v>0.05369562252829674</v>
      </c>
      <c r="F8" s="32">
        <f>VLOOKUP(A8,'[3]Sheet1'!$A$54:$K$100,6,FALSE)</f>
        <v>836</v>
      </c>
      <c r="G8" s="17">
        <f>VLOOKUP(A8,'[3]Sheet1'!$A$54:$K$100,7,FALSE)/100</f>
        <v>0.07211248166997325</v>
      </c>
      <c r="H8" s="33">
        <f>VLOOKUP(A8,'[3]Sheet1'!$A$54:$K$100,8,FALSE)</f>
        <v>3</v>
      </c>
      <c r="I8" s="17">
        <f>VLOOKUP(A8,'[3]Sheet1'!$A$54:$K$100,9,FALSE)/100</f>
        <v>0.037037037037037035</v>
      </c>
      <c r="J8" s="32">
        <f>VLOOKUP(A8,'[3]Sheet1'!$A$54:$K$100,10,FALSE)</f>
        <v>6959</v>
      </c>
      <c r="K8" s="17">
        <f>VLOOKUP(A8,'[3]Sheet1'!$A$54:$K$100,11,FALSE)/100</f>
        <v>0.05669939300118141</v>
      </c>
    </row>
    <row r="9" spans="1:11" ht="15">
      <c r="A9" s="91" t="s">
        <v>24</v>
      </c>
      <c r="B9" s="32">
        <f>VLOOKUP(A9,'[3]Sheet1'!$A$54:$K$100,2,FALSE)</f>
        <v>2324</v>
      </c>
      <c r="C9" s="17">
        <f>VLOOKUP(A9,'[3]Sheet1'!$A$54:$K$100,3,FALSE)/100</f>
        <v>0.044352837894576135</v>
      </c>
      <c r="D9" s="32">
        <f>VLOOKUP(A9,'[3]Sheet1'!$A$54:$K$100,4,FALSE)</f>
        <v>2323</v>
      </c>
      <c r="E9" s="17">
        <f>VLOOKUP(A9,'[3]Sheet1'!$A$54:$K$100,5,FALSE)/100</f>
        <v>0.03959839083594709</v>
      </c>
      <c r="F9" s="32">
        <f>VLOOKUP(A9,'[3]Sheet1'!$A$54:$K$100,6,FALSE)</f>
        <v>543</v>
      </c>
      <c r="G9" s="17">
        <f>VLOOKUP(A9,'[3]Sheet1'!$A$54:$K$100,7,FALSE)/100</f>
        <v>0.04683860950573622</v>
      </c>
      <c r="H9" s="33">
        <f>VLOOKUP(A9,'[3]Sheet1'!$A$54:$K$100,8,FALSE)</f>
        <v>5</v>
      </c>
      <c r="I9" s="17">
        <f>VLOOKUP(A9,'[3]Sheet1'!$A$54:$K$100,9,FALSE)/100</f>
        <v>0.06172839506172839</v>
      </c>
      <c r="J9" s="32">
        <f>VLOOKUP(A9,'[3]Sheet1'!$A$54:$K$100,10,FALSE)</f>
        <v>5195</v>
      </c>
      <c r="K9" s="17">
        <f>VLOOKUP(A9,'[3]Sheet1'!$A$54:$K$100,11,FALSE)/100</f>
        <v>0.04232696459852528</v>
      </c>
    </row>
    <row r="10" spans="1:11" ht="15">
      <c r="A10" s="91" t="s">
        <v>25</v>
      </c>
      <c r="B10" s="32">
        <f>VLOOKUP(A10,'[3]Sheet1'!$A$54:$K$100,2,FALSE)</f>
        <v>2188</v>
      </c>
      <c r="C10" s="17">
        <f>VLOOKUP(A10,'[3]Sheet1'!$A$54:$K$100,3,FALSE)/100</f>
        <v>0.04175731898164052</v>
      </c>
      <c r="D10" s="32">
        <f>VLOOKUP(A10,'[3]Sheet1'!$A$54:$K$100,4,FALSE)</f>
        <v>1977</v>
      </c>
      <c r="E10" s="17">
        <f>VLOOKUP(A10,'[3]Sheet1'!$A$54:$K$100,5,FALSE)/100</f>
        <v>0.03370039547252148</v>
      </c>
      <c r="F10" s="32">
        <f>VLOOKUP(A10,'[3]Sheet1'!$A$54:$K$100,6,FALSE)</f>
        <v>371</v>
      </c>
      <c r="G10" s="17">
        <f>VLOOKUP(A10,'[3]Sheet1'!$A$54:$K$100,7,FALSE)/100</f>
        <v>0.03200207021478478</v>
      </c>
      <c r="H10" s="33">
        <f>VLOOKUP(A10,'[3]Sheet1'!$A$54:$K$100,8,FALSE)</f>
        <v>4</v>
      </c>
      <c r="I10" s="17">
        <f>VLOOKUP(A10,'[3]Sheet1'!$A$54:$K$100,9,FALSE)/100</f>
        <v>0.04938271604938271</v>
      </c>
      <c r="J10" s="32">
        <f>VLOOKUP(A10,'[3]Sheet1'!$A$54:$K$100,10,FALSE)</f>
        <v>4540</v>
      </c>
      <c r="K10" s="17">
        <f>VLOOKUP(A10,'[3]Sheet1'!$A$54:$K$100,11,FALSE)/100</f>
        <v>0.036990263575997065</v>
      </c>
    </row>
    <row r="11" spans="1:11" ht="15">
      <c r="A11" s="91" t="s">
        <v>26</v>
      </c>
      <c r="B11" s="32">
        <f>VLOOKUP(A11,'[3]Sheet1'!$A$54:$K$100,2,FALSE)</f>
        <v>1176</v>
      </c>
      <c r="C11" s="17">
        <f>VLOOKUP(A11,'[3]Sheet1'!$A$54:$K$100,3,FALSE)/100</f>
        <v>0.02244360471773732</v>
      </c>
      <c r="D11" s="32">
        <f>VLOOKUP(A11,'[3]Sheet1'!$A$54:$K$100,4,FALSE)</f>
        <v>1244</v>
      </c>
      <c r="E11" s="17">
        <f>VLOOKUP(A11,'[3]Sheet1'!$A$54:$K$100,5,FALSE)/100</f>
        <v>0.0212055093413337</v>
      </c>
      <c r="F11" s="32">
        <f>VLOOKUP(A11,'[3]Sheet1'!$A$54:$K$100,6,FALSE)</f>
        <v>275</v>
      </c>
      <c r="G11" s="17">
        <f>VLOOKUP(A11,'[3]Sheet1'!$A$54:$K$100,7,FALSE)/100</f>
        <v>0.023721211075649097</v>
      </c>
      <c r="H11" s="33">
        <f>VLOOKUP(A11,'[3]Sheet1'!$A$54:$K$100,8,FALSE)</f>
        <v>0</v>
      </c>
      <c r="I11" s="17">
        <f>VLOOKUP(A11,'[3]Sheet1'!$A$54:$K$100,9,FALSE)/100</f>
        <v>0</v>
      </c>
      <c r="J11" s="32">
        <f>VLOOKUP(A11,'[3]Sheet1'!$A$54:$K$100,10,FALSE)</f>
        <v>2695</v>
      </c>
      <c r="K11" s="17">
        <f>VLOOKUP(A11,'[3]Sheet1'!$A$54:$K$100,11,FALSE)/100</f>
        <v>0.021957876726280197</v>
      </c>
    </row>
    <row r="12" spans="1:11" ht="15">
      <c r="A12" s="91" t="s">
        <v>27</v>
      </c>
      <c r="B12" s="32">
        <f>VLOOKUP(A12,'[3]Sheet1'!$A$54:$K$100,2,FALSE)</f>
        <v>1529</v>
      </c>
      <c r="C12" s="17">
        <f>VLOOKUP(A12,'[3]Sheet1'!$A$54:$K$100,3,FALSE)/100</f>
        <v>0.02918050307263636</v>
      </c>
      <c r="D12" s="32">
        <f>VLOOKUP(A12,'[3]Sheet1'!$A$54:$K$100,4,FALSE)</f>
        <v>1521</v>
      </c>
      <c r="E12" s="17">
        <f>VLOOKUP(A12,'[3]Sheet1'!$A$54:$K$100,5,FALSE)/100</f>
        <v>0.025927314877948998</v>
      </c>
      <c r="F12" s="32">
        <f>VLOOKUP(A12,'[3]Sheet1'!$A$54:$K$100,6,FALSE)</f>
        <v>291</v>
      </c>
      <c r="G12" s="17">
        <f>VLOOKUP(A12,'[3]Sheet1'!$A$54:$K$100,7,FALSE)/100</f>
        <v>0.025101354265505048</v>
      </c>
      <c r="H12" s="33">
        <f>VLOOKUP(A12,'[3]Sheet1'!$A$54:$K$100,8,FALSE)</f>
        <v>4</v>
      </c>
      <c r="I12" s="17">
        <f>VLOOKUP(A12,'[3]Sheet1'!$A$54:$K$100,9,FALSE)/100</f>
        <v>0.04938271604938271</v>
      </c>
      <c r="J12" s="32">
        <f>VLOOKUP(A12,'[3]Sheet1'!$A$54:$K$100,10,FALSE)</f>
        <v>3344</v>
      </c>
      <c r="K12" s="17">
        <f>VLOOKUP(A12,'[3]Sheet1'!$A$54:$K$100,11,FALSE)/100</f>
        <v>0.02724569193791502</v>
      </c>
    </row>
    <row r="13" spans="1:11" ht="15">
      <c r="A13" s="91" t="s">
        <v>28</v>
      </c>
      <c r="B13" s="32">
        <f>VLOOKUP(A13,'[3]Sheet1'!$A$54:$K$100,2,FALSE)</f>
        <v>371</v>
      </c>
      <c r="C13" s="17">
        <f>VLOOKUP(A13,'[3]Sheet1'!$A$54:$K$100,3,FALSE)/100</f>
        <v>0.0070804229169052265</v>
      </c>
      <c r="D13" s="32">
        <f>VLOOKUP(A13,'[3]Sheet1'!$A$54:$K$100,4,FALSE)</f>
        <v>391</v>
      </c>
      <c r="E13" s="17">
        <f>VLOOKUP(A13,'[3]Sheet1'!$A$54:$K$100,5,FALSE)/100</f>
        <v>0.0066650756852584215</v>
      </c>
      <c r="F13" s="32">
        <f>VLOOKUP(A13,'[3]Sheet1'!$A$54:$K$100,6,FALSE)</f>
        <v>56</v>
      </c>
      <c r="G13" s="17">
        <f>VLOOKUP(A13,'[3]Sheet1'!$A$54:$K$100,7,FALSE)/100</f>
        <v>0.004830501164495816</v>
      </c>
      <c r="H13" s="33">
        <f>VLOOKUP(A13,'[3]Sheet1'!$A$54:$K$100,8,FALSE)</f>
        <v>0</v>
      </c>
      <c r="I13" s="17">
        <f>VLOOKUP(A13,'[3]Sheet1'!$A$54:$K$100,9,FALSE)/100</f>
        <v>0</v>
      </c>
      <c r="J13" s="32">
        <f>VLOOKUP(A13,'[3]Sheet1'!$A$54:$K$100,10,FALSE)</f>
        <v>818</v>
      </c>
      <c r="K13" s="17">
        <f>VLOOKUP(A13,'[3]Sheet1'!$A$54:$K$100,11,FALSE)/100</f>
        <v>0.006664765551798592</v>
      </c>
    </row>
    <row r="14" spans="1:11" ht="15">
      <c r="A14" s="91" t="s">
        <v>29</v>
      </c>
      <c r="B14" s="32">
        <f>VLOOKUP(A14,'[3]Sheet1'!$A$54:$K$100,2,FALSE)</f>
        <v>802</v>
      </c>
      <c r="C14" s="17">
        <f>VLOOKUP(A14,'[3]Sheet1'!$A$54:$K$100,3,FALSE)/100</f>
        <v>0.015305927707164395</v>
      </c>
      <c r="D14" s="32">
        <f>VLOOKUP(A14,'[3]Sheet1'!$A$54:$K$100,4,FALSE)</f>
        <v>835</v>
      </c>
      <c r="E14" s="17">
        <f>VLOOKUP(A14,'[3]Sheet1'!$A$54:$K$100,5,FALSE)/100</f>
        <v>0.01423360152734215</v>
      </c>
      <c r="F14" s="32">
        <f>VLOOKUP(A14,'[3]Sheet1'!$A$54:$K$100,6,FALSE)</f>
        <v>114</v>
      </c>
      <c r="G14" s="17">
        <f>VLOOKUP(A14,'[3]Sheet1'!$A$54:$K$100,7,FALSE)/100</f>
        <v>0.009833520227723627</v>
      </c>
      <c r="H14" s="33">
        <f>VLOOKUP(A14,'[3]Sheet1'!$A$54:$K$100,8,FALSE)</f>
        <v>1</v>
      </c>
      <c r="I14" s="17">
        <f>VLOOKUP(A14,'[3]Sheet1'!$A$54:$K$100,9,FALSE)/100</f>
        <v>0.012345679012345678</v>
      </c>
      <c r="J14" s="32">
        <f>VLOOKUP(A14,'[3]Sheet1'!$A$54:$K$100,10,FALSE)</f>
        <v>1752</v>
      </c>
      <c r="K14" s="17">
        <f>VLOOKUP(A14,'[3]Sheet1'!$A$54:$K$100,11,FALSE)/100</f>
        <v>0.014274656780869352</v>
      </c>
    </row>
    <row r="15" spans="1:11" ht="15">
      <c r="A15" s="91" t="s">
        <v>30</v>
      </c>
      <c r="B15" s="32">
        <f>VLOOKUP(A15,'[3]Sheet1'!$A$54:$K$100,2,FALSE)</f>
        <v>1971</v>
      </c>
      <c r="C15" s="17">
        <f>VLOOKUP(A15,'[3]Sheet1'!$A$54:$K$100,3,FALSE)/100</f>
        <v>0.03761593953967709</v>
      </c>
      <c r="D15" s="32">
        <f>VLOOKUP(A15,'[3]Sheet1'!$A$54:$K$100,4,FALSE)</f>
        <v>2166</v>
      </c>
      <c r="E15" s="17">
        <f>VLOOKUP(A15,'[3]Sheet1'!$A$54:$K$100,5,FALSE)/100</f>
        <v>0.03692213282421928</v>
      </c>
      <c r="F15" s="32">
        <f>VLOOKUP(A15,'[3]Sheet1'!$A$54:$K$100,6,FALSE)</f>
        <v>382</v>
      </c>
      <c r="G15" s="17">
        <f>VLOOKUP(A15,'[3]Sheet1'!$A$54:$K$100,7,FALSE)/100</f>
        <v>0.032950918657810746</v>
      </c>
      <c r="H15" s="33">
        <f>VLOOKUP(A15,'[3]Sheet1'!$A$54:$K$100,8,FALSE)</f>
        <v>1</v>
      </c>
      <c r="I15" s="17">
        <f>VLOOKUP(A15,'[3]Sheet1'!$A$54:$K$100,9,FALSE)/100</f>
        <v>0.012345679012345678</v>
      </c>
      <c r="J15" s="32">
        <f>VLOOKUP(A15,'[3]Sheet1'!$A$54:$K$100,10,FALSE)</f>
        <v>4520</v>
      </c>
      <c r="K15" s="17">
        <f>VLOOKUP(A15,'[3]Sheet1'!$A$54:$K$100,11,FALSE)/100</f>
        <v>0.036827310873019097</v>
      </c>
    </row>
    <row r="16" spans="1:11" ht="15">
      <c r="A16" s="91" t="s">
        <v>31</v>
      </c>
      <c r="B16" s="32">
        <f>VLOOKUP(A16,'[3]Sheet1'!$A$54:$K$100,2,FALSE)</f>
        <v>826</v>
      </c>
      <c r="C16" s="17">
        <f>VLOOKUP(A16,'[3]Sheet1'!$A$54:$K$100,3,FALSE)/100</f>
        <v>0.015763960456505972</v>
      </c>
      <c r="D16" s="32">
        <f>VLOOKUP(A16,'[3]Sheet1'!$A$54:$K$100,4,FALSE)</f>
        <v>947</v>
      </c>
      <c r="E16" s="17">
        <f>VLOOKUP(A16,'[3]Sheet1'!$A$54:$K$100,5,FALSE)/100</f>
        <v>0.016142779217237148</v>
      </c>
      <c r="F16" s="32">
        <f>VLOOKUP(A16,'[3]Sheet1'!$A$54:$K$100,6,FALSE)</f>
        <v>110</v>
      </c>
      <c r="G16" s="17">
        <f>VLOOKUP(A16,'[3]Sheet1'!$A$54:$K$100,7,FALSE)/100</f>
        <v>0.009488484430259639</v>
      </c>
      <c r="H16" s="33">
        <f>VLOOKUP(A16,'[3]Sheet1'!$A$54:$K$100,8,FALSE)</f>
        <v>3</v>
      </c>
      <c r="I16" s="17">
        <f>VLOOKUP(A16,'[3]Sheet1'!$A$54:$K$100,9,FALSE)/100</f>
        <v>0.037037037037037035</v>
      </c>
      <c r="J16" s="32">
        <f>VLOOKUP(A16,'[3]Sheet1'!$A$54:$K$100,10,FALSE)</f>
        <v>1886</v>
      </c>
      <c r="K16" s="17">
        <f>VLOOKUP(A16,'[3]Sheet1'!$A$54:$K$100,11,FALSE)/100</f>
        <v>0.01536643989082169</v>
      </c>
    </row>
    <row r="17" spans="1:11" ht="15">
      <c r="A17" s="91" t="s">
        <v>32</v>
      </c>
      <c r="B17" s="32">
        <f>VLOOKUP(A17,'[3]Sheet1'!$A$54:$K$100,2,FALSE)</f>
        <v>1305</v>
      </c>
      <c r="C17" s="17">
        <f>VLOOKUP(A17,'[3]Sheet1'!$A$54:$K$100,3,FALSE)/100</f>
        <v>0.024905530745448302</v>
      </c>
      <c r="D17" s="32">
        <f>VLOOKUP(A17,'[3]Sheet1'!$A$54:$K$100,4,FALSE)</f>
        <v>1130</v>
      </c>
      <c r="E17" s="17">
        <f>VLOOKUP(A17,'[3]Sheet1'!$A$54:$K$100,5,FALSE)/100</f>
        <v>0.019262239192690576</v>
      </c>
      <c r="F17" s="32">
        <f>VLOOKUP(A17,'[3]Sheet1'!$A$54:$K$100,6,FALSE)</f>
        <v>185</v>
      </c>
      <c r="G17" s="17">
        <f>VLOOKUP(A17,'[3]Sheet1'!$A$54:$K$100,7,FALSE)/100</f>
        <v>0.015957905632709393</v>
      </c>
      <c r="H17" s="33">
        <f>VLOOKUP(A17,'[3]Sheet1'!$A$54:$K$100,8,FALSE)</f>
        <v>0</v>
      </c>
      <c r="I17" s="17">
        <f>VLOOKUP(A17,'[3]Sheet1'!$A$54:$K$100,9,FALSE)/100</f>
        <v>0</v>
      </c>
      <c r="J17" s="32">
        <f>VLOOKUP(A17,'[3]Sheet1'!$A$54:$K$100,10,FALSE)</f>
        <v>2620</v>
      </c>
      <c r="K17" s="17">
        <f>VLOOKUP(A17,'[3]Sheet1'!$A$54:$K$100,11,FALSE)/100</f>
        <v>0.021346804090112845</v>
      </c>
    </row>
    <row r="18" spans="1:11" ht="15">
      <c r="A18" s="91" t="s">
        <v>33</v>
      </c>
      <c r="B18" s="32">
        <f>VLOOKUP(A18,'[3]Sheet1'!$A$54:$K$100,2,FALSE)</f>
        <v>618</v>
      </c>
      <c r="C18" s="17">
        <f>VLOOKUP(A18,'[3]Sheet1'!$A$54:$K$100,3,FALSE)/100</f>
        <v>0.011794343295545634</v>
      </c>
      <c r="D18" s="32">
        <f>VLOOKUP(A18,'[3]Sheet1'!$A$54:$K$100,4,FALSE)</f>
        <v>664</v>
      </c>
      <c r="E18" s="17">
        <f>VLOOKUP(A18,'[3]Sheet1'!$A$54:$K$100,5,FALSE)/100</f>
        <v>0.011318696304377474</v>
      </c>
      <c r="F18" s="32">
        <f>VLOOKUP(A18,'[3]Sheet1'!$A$54:$K$100,6,FALSE)</f>
        <v>139</v>
      </c>
      <c r="G18" s="17">
        <f>VLOOKUP(A18,'[3]Sheet1'!$A$54:$K$100,7,FALSE)/100</f>
        <v>0.011989993961873547</v>
      </c>
      <c r="H18" s="33">
        <f>VLOOKUP(A18,'[3]Sheet1'!$A$54:$K$100,8,FALSE)</f>
        <v>0</v>
      </c>
      <c r="I18" s="17">
        <f>VLOOKUP(A18,'[3]Sheet1'!$A$54:$K$100,9,FALSE)/100</f>
        <v>0</v>
      </c>
      <c r="J18" s="32">
        <f>VLOOKUP(A18,'[3]Sheet1'!$A$54:$K$100,10,FALSE)</f>
        <v>1421</v>
      </c>
      <c r="K18" s="17">
        <f>VLOOKUP(A18,'[3]Sheet1'!$A$54:$K$100,11,FALSE)/100</f>
        <v>0.011577789546584106</v>
      </c>
    </row>
    <row r="19" spans="1:11" ht="15">
      <c r="A19" s="91" t="s">
        <v>34</v>
      </c>
      <c r="B19" s="32">
        <f>VLOOKUP(A19,'[3]Sheet1'!$A$54:$K$100,2,FALSE)</f>
        <v>296</v>
      </c>
      <c r="C19" s="17">
        <f>VLOOKUP(A19,'[3]Sheet1'!$A$54:$K$100,3,FALSE)/100</f>
        <v>0.005649070575212795</v>
      </c>
      <c r="D19" s="32">
        <f>VLOOKUP(A19,'[3]Sheet1'!$A$54:$K$100,4,FALSE)</f>
        <v>277</v>
      </c>
      <c r="E19" s="17">
        <f>VLOOKUP(A19,'[3]Sheet1'!$A$54:$K$100,5,FALSE)/100</f>
        <v>0.0047218055366153</v>
      </c>
      <c r="F19" s="32">
        <f>VLOOKUP(A19,'[3]Sheet1'!$A$54:$K$100,6,FALSE)</f>
        <v>40</v>
      </c>
      <c r="G19" s="17">
        <f>VLOOKUP(A19,'[3]Sheet1'!$A$54:$K$100,7,FALSE)/100</f>
        <v>0.003450357974639868</v>
      </c>
      <c r="H19" s="33">
        <f>VLOOKUP(A19,'[3]Sheet1'!$A$54:$K$100,8,FALSE)</f>
        <v>2</v>
      </c>
      <c r="I19" s="17">
        <f>VLOOKUP(A19,'[3]Sheet1'!$A$54:$K$100,9,FALSE)/100</f>
        <v>0.024691358024691357</v>
      </c>
      <c r="J19" s="32">
        <f>VLOOKUP(A19,'[3]Sheet1'!$A$54:$K$100,10,FALSE)</f>
        <v>615</v>
      </c>
      <c r="K19" s="17">
        <f>VLOOKUP(A19,'[3]Sheet1'!$A$54:$K$100,11,FALSE)/100</f>
        <v>0.00501079561657229</v>
      </c>
    </row>
    <row r="20" spans="1:11" ht="15">
      <c r="A20" s="91" t="s">
        <v>35</v>
      </c>
      <c r="B20" s="32">
        <f>VLOOKUP(A20,'[3]Sheet1'!$A$54:$K$100,2,FALSE)</f>
        <v>1401</v>
      </c>
      <c r="C20" s="17">
        <f>VLOOKUP(A20,'[3]Sheet1'!$A$54:$K$100,3,FALSE)/100</f>
        <v>0.026737661742814615</v>
      </c>
      <c r="D20" s="32">
        <f>VLOOKUP(A20,'[3]Sheet1'!$A$54:$K$100,4,FALSE)</f>
        <v>1574</v>
      </c>
      <c r="E20" s="17">
        <f>VLOOKUP(A20,'[3]Sheet1'!$A$54:$K$100,5,FALSE)/100</f>
        <v>0.026830765034774308</v>
      </c>
      <c r="F20" s="32">
        <f>VLOOKUP(A20,'[3]Sheet1'!$A$54:$K$100,6,FALSE)</f>
        <v>325</v>
      </c>
      <c r="G20" s="17">
        <f>VLOOKUP(A20,'[3]Sheet1'!$A$54:$K$100,7,FALSE)/100</f>
        <v>0.02803415854394893</v>
      </c>
      <c r="H20" s="33">
        <f>VLOOKUP(A20,'[3]Sheet1'!$A$54:$K$100,8,FALSE)</f>
        <v>3</v>
      </c>
      <c r="I20" s="17">
        <f>VLOOKUP(A20,'[3]Sheet1'!$A$54:$K$100,9,FALSE)/100</f>
        <v>0.037037037037037035</v>
      </c>
      <c r="J20" s="32">
        <f>VLOOKUP(A20,'[3]Sheet1'!$A$54:$K$100,10,FALSE)</f>
        <v>3303</v>
      </c>
      <c r="K20" s="17">
        <f>VLOOKUP(A20,'[3]Sheet1'!$A$54:$K$100,11,FALSE)/100</f>
        <v>0.0269116388968102</v>
      </c>
    </row>
    <row r="21" spans="1:11" ht="15">
      <c r="A21" s="91" t="s">
        <v>36</v>
      </c>
      <c r="B21" s="32">
        <f>VLOOKUP(A21,'[3]Sheet1'!$A$54:$K$100,2,FALSE)</f>
        <v>1115</v>
      </c>
      <c r="C21" s="17">
        <f>VLOOKUP(A21,'[3]Sheet1'!$A$54:$K$100,3,FALSE)/100</f>
        <v>0.021279438146494144</v>
      </c>
      <c r="D21" s="32">
        <f>VLOOKUP(A21,'[3]Sheet1'!$A$54:$K$100,4,FALSE)</f>
        <v>1156</v>
      </c>
      <c r="E21" s="17">
        <f>VLOOKUP(A21,'[3]Sheet1'!$A$54:$K$100,5,FALSE)/100</f>
        <v>0.0197054411564162</v>
      </c>
      <c r="F21" s="32">
        <f>VLOOKUP(A21,'[3]Sheet1'!$A$54:$K$100,6,FALSE)</f>
        <v>237</v>
      </c>
      <c r="G21" s="17">
        <f>VLOOKUP(A21,'[3]Sheet1'!$A$54:$K$100,7,FALSE)/100</f>
        <v>0.020443370999741223</v>
      </c>
      <c r="H21" s="33">
        <f>VLOOKUP(A21,'[3]Sheet1'!$A$54:$K$100,8,FALSE)</f>
        <v>0</v>
      </c>
      <c r="I21" s="17">
        <f>VLOOKUP(A21,'[3]Sheet1'!$A$54:$K$100,9,FALSE)/100</f>
        <v>0</v>
      </c>
      <c r="J21" s="32">
        <f>VLOOKUP(A21,'[3]Sheet1'!$A$54:$K$100,10,FALSE)</f>
        <v>2508</v>
      </c>
      <c r="K21" s="17">
        <f>VLOOKUP(A21,'[3]Sheet1'!$A$54:$K$100,11,FALSE)/100</f>
        <v>0.020434268953436266</v>
      </c>
    </row>
    <row r="22" spans="1:11" ht="15">
      <c r="A22" s="91" t="s">
        <v>37</v>
      </c>
      <c r="B22" s="32">
        <f>VLOOKUP(A22,'[3]Sheet1'!$A$54:$K$100,2,FALSE)</f>
        <v>562</v>
      </c>
      <c r="C22" s="17">
        <f>VLOOKUP(A22,'[3]Sheet1'!$A$54:$K$100,3,FALSE)/100</f>
        <v>0.010725600213748616</v>
      </c>
      <c r="D22" s="32">
        <f>VLOOKUP(A22,'[3]Sheet1'!$A$54:$K$100,4,FALSE)</f>
        <v>589</v>
      </c>
      <c r="E22" s="17">
        <f>VLOOKUP(A22,'[3]Sheet1'!$A$54:$K$100,5,FALSE)/100</f>
        <v>0.010040229101322788</v>
      </c>
      <c r="F22" s="32">
        <f>VLOOKUP(A22,'[3]Sheet1'!$A$54:$K$100,6,FALSE)</f>
        <v>107</v>
      </c>
      <c r="G22" s="17">
        <f>VLOOKUP(A22,'[3]Sheet1'!$A$54:$K$100,7,FALSE)/100</f>
        <v>0.009229707582161649</v>
      </c>
      <c r="H22" s="33">
        <f>VLOOKUP(A22,'[3]Sheet1'!$A$54:$K$100,8,FALSE)</f>
        <v>1</v>
      </c>
      <c r="I22" s="17">
        <f>VLOOKUP(A22,'[3]Sheet1'!$A$54:$K$100,9,FALSE)/100</f>
        <v>0.012345679012345678</v>
      </c>
      <c r="J22" s="32">
        <f>VLOOKUP(A22,'[3]Sheet1'!$A$54:$K$100,10,FALSE)</f>
        <v>1259</v>
      </c>
      <c r="K22" s="17">
        <f>VLOOKUP(A22,'[3]Sheet1'!$A$54:$K$100,11,FALSE)/100</f>
        <v>0.010257872652462623</v>
      </c>
    </row>
    <row r="23" spans="1:11" ht="15">
      <c r="A23" s="91" t="s">
        <v>38</v>
      </c>
      <c r="B23" s="32">
        <f>VLOOKUP(A23,'[3]Sheet1'!$A$54:$K$100,2,FALSE)</f>
        <v>2825</v>
      </c>
      <c r="C23" s="17">
        <f>VLOOKUP(A23,'[3]Sheet1'!$A$54:$K$100,3,FALSE)/100</f>
        <v>0.05391427153708156</v>
      </c>
      <c r="D23" s="32">
        <f>VLOOKUP(A23,'[3]Sheet1'!$A$54:$K$100,4,FALSE)</f>
        <v>2666</v>
      </c>
      <c r="E23" s="17">
        <f>VLOOKUP(A23,'[3]Sheet1'!$A$54:$K$100,5,FALSE)/100</f>
        <v>0.04544524751125051</v>
      </c>
      <c r="F23" s="32">
        <f>VLOOKUP(A23,'[3]Sheet1'!$A$54:$K$100,6,FALSE)</f>
        <v>454</v>
      </c>
      <c r="G23" s="17">
        <f>VLOOKUP(A23,'[3]Sheet1'!$A$54:$K$100,7,FALSE)/100</f>
        <v>0.03916156301216251</v>
      </c>
      <c r="H23" s="33">
        <f>VLOOKUP(A23,'[3]Sheet1'!$A$54:$K$100,8,FALSE)</f>
        <v>4</v>
      </c>
      <c r="I23" s="17">
        <f>VLOOKUP(A23,'[3]Sheet1'!$A$54:$K$100,9,FALSE)/100</f>
        <v>0.04938271604938271</v>
      </c>
      <c r="J23" s="32">
        <f>VLOOKUP(A23,'[3]Sheet1'!$A$54:$K$100,10,FALSE)</f>
        <v>5949</v>
      </c>
      <c r="K23" s="17">
        <f>VLOOKUP(A23,'[3]Sheet1'!$A$54:$K$100,11,FALSE)/100</f>
        <v>0.048470281500794396</v>
      </c>
    </row>
    <row r="24" spans="1:11" ht="15">
      <c r="A24" s="91" t="s">
        <v>39</v>
      </c>
      <c r="B24" s="32">
        <f>VLOOKUP(A24,'[3]Sheet1'!$A$54:$K$100,2,FALSE)</f>
        <v>730</v>
      </c>
      <c r="C24" s="17">
        <f>VLOOKUP(A24,'[3]Sheet1'!$A$54:$K$100,3,FALSE)/100</f>
        <v>0.013931829459139662</v>
      </c>
      <c r="D24" s="32">
        <f>VLOOKUP(A24,'[3]Sheet1'!$A$54:$K$100,4,FALSE)</f>
        <v>830</v>
      </c>
      <c r="E24" s="17">
        <f>VLOOKUP(A24,'[3]Sheet1'!$A$54:$K$100,5,FALSE)/100</f>
        <v>0.01414837038047184</v>
      </c>
      <c r="F24" s="32">
        <f>VLOOKUP(A24,'[3]Sheet1'!$A$54:$K$100,6,FALSE)</f>
        <v>120</v>
      </c>
      <c r="G24" s="17">
        <f>VLOOKUP(A24,'[3]Sheet1'!$A$54:$K$100,7,FALSE)/100</f>
        <v>0.010351073923919606</v>
      </c>
      <c r="H24" s="33">
        <f>VLOOKUP(A24,'[3]Sheet1'!$A$54:$K$100,8,FALSE)</f>
        <v>1</v>
      </c>
      <c r="I24" s="17">
        <f>VLOOKUP(A24,'[3]Sheet1'!$A$54:$K$100,9,FALSE)/100</f>
        <v>0.012345679012345678</v>
      </c>
      <c r="J24" s="32">
        <f>VLOOKUP(A24,'[3]Sheet1'!$A$54:$K$100,10,FALSE)</f>
        <v>1681</v>
      </c>
      <c r="K24" s="17">
        <f>VLOOKUP(A24,'[3]Sheet1'!$A$54:$K$100,11,FALSE)/100</f>
        <v>0.013696174685297593</v>
      </c>
    </row>
    <row r="25" spans="1:11" ht="15">
      <c r="A25" s="91" t="s">
        <v>40</v>
      </c>
      <c r="B25" s="32">
        <f>VLOOKUP(A25,'[3]Sheet1'!$A$54:$K$100,2,FALSE)</f>
        <v>1445</v>
      </c>
      <c r="C25" s="17">
        <f>VLOOKUP(A25,'[3]Sheet1'!$A$54:$K$100,3,FALSE)/100</f>
        <v>0.027577388449940832</v>
      </c>
      <c r="D25" s="32">
        <f>VLOOKUP(A25,'[3]Sheet1'!$A$54:$K$100,4,FALSE)</f>
        <v>1552</v>
      </c>
      <c r="E25" s="17">
        <f>VLOOKUP(A25,'[3]Sheet1'!$A$54:$K$100,5,FALSE)/100</f>
        <v>0.026455747988544935</v>
      </c>
      <c r="F25" s="32">
        <f>VLOOKUP(A25,'[3]Sheet1'!$A$54:$K$100,6,FALSE)</f>
        <v>338</v>
      </c>
      <c r="G25" s="17">
        <f>VLOOKUP(A25,'[3]Sheet1'!$A$54:$K$100,7,FALSE)/100</f>
        <v>0.029155524885706892</v>
      </c>
      <c r="H25" s="33">
        <f>VLOOKUP(A25,'[3]Sheet1'!$A$54:$K$100,8,FALSE)</f>
        <v>3</v>
      </c>
      <c r="I25" s="17">
        <f>VLOOKUP(A25,'[3]Sheet1'!$A$54:$K$100,9,FALSE)/100</f>
        <v>0.037037037037037035</v>
      </c>
      <c r="J25" s="32">
        <f>VLOOKUP(A25,'[3]Sheet1'!$A$54:$K$100,10,FALSE)</f>
        <v>3338</v>
      </c>
      <c r="K25" s="17">
        <f>VLOOKUP(A25,'[3]Sheet1'!$A$54:$K$100,11,FALSE)/100</f>
        <v>0.02719680612702163</v>
      </c>
    </row>
    <row r="26" spans="1:11" ht="15">
      <c r="A26" s="91" t="s">
        <v>41</v>
      </c>
      <c r="B26" s="32">
        <f>VLOOKUP(A26,'[3]Sheet1'!$A$54:$K$100,2,FALSE)</f>
        <v>390</v>
      </c>
      <c r="C26" s="17">
        <f>VLOOKUP(A26,'[3]Sheet1'!$A$54:$K$100,3,FALSE)/100</f>
        <v>0.0074430321768006414</v>
      </c>
      <c r="D26" s="32">
        <f>VLOOKUP(A26,'[3]Sheet1'!$A$54:$K$100,4,FALSE)</f>
        <v>467</v>
      </c>
      <c r="E26" s="17">
        <f>VLOOKUP(A26,'[3]Sheet1'!$A$54:$K$100,5,FALSE)/100</f>
        <v>0.007960589117687168</v>
      </c>
      <c r="F26" s="32">
        <f>VLOOKUP(A26,'[3]Sheet1'!$A$54:$K$100,6,FALSE)</f>
        <v>92</v>
      </c>
      <c r="G26" s="17">
        <f>VLOOKUP(A26,'[3]Sheet1'!$A$54:$K$100,7,FALSE)/100</f>
        <v>0.007935823341671698</v>
      </c>
      <c r="H26" s="33">
        <f>VLOOKUP(A26,'[3]Sheet1'!$A$54:$K$100,8,FALSE)</f>
        <v>0</v>
      </c>
      <c r="I26" s="17">
        <f>VLOOKUP(A26,'[3]Sheet1'!$A$54:$K$100,9,FALSE)/100</f>
        <v>0</v>
      </c>
      <c r="J26" s="32">
        <f>VLOOKUP(A26,'[3]Sheet1'!$A$54:$K$100,10,FALSE)</f>
        <v>949</v>
      </c>
      <c r="K26" s="17">
        <f>VLOOKUP(A26,'[3]Sheet1'!$A$54:$K$100,11,FALSE)/100</f>
        <v>0.007732105756304233</v>
      </c>
    </row>
    <row r="27" spans="1:11" ht="15">
      <c r="A27" s="91" t="s">
        <v>42</v>
      </c>
      <c r="B27" s="32">
        <f>VLOOKUP(A27,'[3]Sheet1'!$A$54:$K$100,2,FALSE)</f>
        <v>1582</v>
      </c>
      <c r="C27" s="17">
        <f>VLOOKUP(A27,'[3]Sheet1'!$A$54:$K$100,3,FALSE)/100</f>
        <v>0.030191992060765678</v>
      </c>
      <c r="D27" s="32">
        <f>VLOOKUP(A27,'[3]Sheet1'!$A$54:$K$100,4,FALSE)</f>
        <v>2223</v>
      </c>
      <c r="E27" s="17">
        <f>VLOOKUP(A27,'[3]Sheet1'!$A$54:$K$100,5,FALSE)/100</f>
        <v>0.03789376789854084</v>
      </c>
      <c r="F27" s="32">
        <f>VLOOKUP(A27,'[3]Sheet1'!$A$54:$K$100,6,FALSE)</f>
        <v>484</v>
      </c>
      <c r="G27" s="17">
        <f>VLOOKUP(A27,'[3]Sheet1'!$A$54:$K$100,7,FALSE)/100</f>
        <v>0.04174933149314242</v>
      </c>
      <c r="H27" s="33">
        <f>VLOOKUP(A27,'[3]Sheet1'!$A$54:$K$100,8,FALSE)</f>
        <v>4</v>
      </c>
      <c r="I27" s="17">
        <f>VLOOKUP(A27,'[3]Sheet1'!$A$54:$K$100,9,FALSE)/100</f>
        <v>0.04938271604938271</v>
      </c>
      <c r="J27" s="32">
        <f>VLOOKUP(A27,'[3]Sheet1'!$A$54:$K$100,10,FALSE)</f>
        <v>4293</v>
      </c>
      <c r="K27" s="17">
        <f>VLOOKUP(A27,'[3]Sheet1'!$A$54:$K$100,11,FALSE)/100</f>
        <v>0.03497779769421925</v>
      </c>
    </row>
    <row r="28" spans="1:11" ht="15">
      <c r="A28" s="91" t="s">
        <v>43</v>
      </c>
      <c r="B28" s="32">
        <f>VLOOKUP(A28,'[3]Sheet1'!$A$54:$K$100,2,FALSE)</f>
        <v>855</v>
      </c>
      <c r="C28" s="17">
        <f>VLOOKUP(A28,'[3]Sheet1'!$A$54:$K$100,3,FALSE)/100</f>
        <v>0.016317416695293713</v>
      </c>
      <c r="D28" s="32">
        <f>VLOOKUP(A28,'[3]Sheet1'!$A$54:$K$100,4,FALSE)</f>
        <v>1117</v>
      </c>
      <c r="E28" s="17">
        <f>VLOOKUP(A28,'[3]Sheet1'!$A$54:$K$100,5,FALSE)/100</f>
        <v>0.019040638210827764</v>
      </c>
      <c r="F28" s="32">
        <f>VLOOKUP(A28,'[3]Sheet1'!$A$54:$K$100,6,FALSE)</f>
        <v>255</v>
      </c>
      <c r="G28" s="17">
        <f>VLOOKUP(A28,'[3]Sheet1'!$A$54:$K$100,7,FALSE)/100</f>
        <v>0.021996032088329166</v>
      </c>
      <c r="H28" s="33">
        <f>VLOOKUP(A28,'[3]Sheet1'!$A$54:$K$100,8,FALSE)</f>
        <v>5</v>
      </c>
      <c r="I28" s="17">
        <f>VLOOKUP(A28,'[3]Sheet1'!$A$54:$K$100,9,FALSE)/100</f>
        <v>0.06172839506172839</v>
      </c>
      <c r="J28" s="32">
        <f>VLOOKUP(A28,'[3]Sheet1'!$A$54:$K$100,10,FALSE)</f>
        <v>2232</v>
      </c>
      <c r="K28" s="17">
        <f>VLOOKUP(A28,'[3]Sheet1'!$A$54:$K$100,11,FALSE)/100</f>
        <v>0.018185521652340407</v>
      </c>
    </row>
    <row r="29" spans="1:11" ht="15">
      <c r="A29" s="91" t="s">
        <v>44</v>
      </c>
      <c r="B29" s="32">
        <f>VLOOKUP(A29,'[3]Sheet1'!$A$54:$K$100,2,FALSE)</f>
        <v>413</v>
      </c>
      <c r="C29" s="17">
        <f>VLOOKUP(A29,'[3]Sheet1'!$A$54:$K$100,3,FALSE)/100</f>
        <v>0.007881980228252986</v>
      </c>
      <c r="D29" s="32">
        <f>VLOOKUP(A29,'[3]Sheet1'!$A$54:$K$100,4,FALSE)</f>
        <v>759</v>
      </c>
      <c r="E29" s="17">
        <f>VLOOKUP(A29,'[3]Sheet1'!$A$54:$K$100,5,FALSE)/100</f>
        <v>0.012938088094913404</v>
      </c>
      <c r="F29" s="32">
        <f>VLOOKUP(A29,'[3]Sheet1'!$A$54:$K$100,6,FALSE)</f>
        <v>76</v>
      </c>
      <c r="G29" s="17">
        <f>VLOOKUP(A29,'[3]Sheet1'!$A$54:$K$100,7,FALSE)/100</f>
        <v>0.006555680151815751</v>
      </c>
      <c r="H29" s="33">
        <f>VLOOKUP(A29,'[3]Sheet1'!$A$54:$K$100,8,FALSE)</f>
        <v>0</v>
      </c>
      <c r="I29" s="17">
        <f>VLOOKUP(A29,'[3]Sheet1'!$A$54:$K$100,9,FALSE)/100</f>
        <v>0</v>
      </c>
      <c r="J29" s="32">
        <f>VLOOKUP(A29,'[3]Sheet1'!$A$54:$K$100,10,FALSE)</f>
        <v>1248</v>
      </c>
      <c r="K29" s="17">
        <f>VLOOKUP(A29,'[3]Sheet1'!$A$54:$K$100,11,FALSE)/100</f>
        <v>0.010168248665824744</v>
      </c>
    </row>
    <row r="30" spans="1:11" ht="15">
      <c r="A30" s="91" t="s">
        <v>45</v>
      </c>
      <c r="B30" s="32">
        <f>VLOOKUP(A30,'[3]Sheet1'!$A$54:$K$100,2,FALSE)</f>
        <v>712</v>
      </c>
      <c r="C30" s="17">
        <f>VLOOKUP(A30,'[3]Sheet1'!$A$54:$K$100,3,FALSE)/100</f>
        <v>0.013588304897133476</v>
      </c>
      <c r="D30" s="32">
        <f>VLOOKUP(A30,'[3]Sheet1'!$A$54:$K$100,4,FALSE)</f>
        <v>968</v>
      </c>
      <c r="E30" s="17">
        <f>VLOOKUP(A30,'[3]Sheet1'!$A$54:$K$100,5,FALSE)/100</f>
        <v>0.01650075003409246</v>
      </c>
      <c r="F30" s="32">
        <f>VLOOKUP(A30,'[3]Sheet1'!$A$54:$K$100,6,FALSE)</f>
        <v>228</v>
      </c>
      <c r="G30" s="17">
        <f>VLOOKUP(A30,'[3]Sheet1'!$A$54:$K$100,7,FALSE)/100</f>
        <v>0.019667040455447253</v>
      </c>
      <c r="H30" s="33">
        <f>VLOOKUP(A30,'[3]Sheet1'!$A$54:$K$100,8,FALSE)</f>
        <v>1</v>
      </c>
      <c r="I30" s="17">
        <f>VLOOKUP(A30,'[3]Sheet1'!$A$54:$K$100,9,FALSE)/100</f>
        <v>0.012345679012345678</v>
      </c>
      <c r="J30" s="32">
        <f>VLOOKUP(A30,'[3]Sheet1'!$A$54:$K$100,10,FALSE)</f>
        <v>1909</v>
      </c>
      <c r="K30" s="17">
        <f>VLOOKUP(A30,'[3]Sheet1'!$A$54:$K$100,11,FALSE)/100</f>
        <v>0.015553835499246344</v>
      </c>
    </row>
    <row r="31" spans="1:11" ht="15">
      <c r="A31" s="91" t="s">
        <v>46</v>
      </c>
      <c r="B31" s="32">
        <f>VLOOKUP(A31,'[3]Sheet1'!$A$54:$K$100,2,FALSE)</f>
        <v>581</v>
      </c>
      <c r="C31" s="17">
        <f>VLOOKUP(A31,'[3]Sheet1'!$A$54:$K$100,3,FALSE)/100</f>
        <v>0.011088209473644034</v>
      </c>
      <c r="D31" s="32">
        <f>VLOOKUP(A31,'[3]Sheet1'!$A$54:$K$100,4,FALSE)</f>
        <v>723</v>
      </c>
      <c r="E31" s="17">
        <f>VLOOKUP(A31,'[3]Sheet1'!$A$54:$K$100,5,FALSE)/100</f>
        <v>0.012324423837447156</v>
      </c>
      <c r="F31" s="32">
        <f>VLOOKUP(A31,'[3]Sheet1'!$A$54:$K$100,6,FALSE)</f>
        <v>177</v>
      </c>
      <c r="G31" s="17">
        <f>VLOOKUP(A31,'[3]Sheet1'!$A$54:$K$100,7,FALSE)/100</f>
        <v>0.01526783403778142</v>
      </c>
      <c r="H31" s="33">
        <f>VLOOKUP(A31,'[3]Sheet1'!$A$54:$K$100,8,FALSE)</f>
        <v>2</v>
      </c>
      <c r="I31" s="17">
        <f>VLOOKUP(A31,'[3]Sheet1'!$A$54:$K$100,9,FALSE)/100</f>
        <v>0.024691358024691357</v>
      </c>
      <c r="J31" s="32">
        <f>VLOOKUP(A31,'[3]Sheet1'!$A$54:$K$100,10,FALSE)</f>
        <v>1483</v>
      </c>
      <c r="K31" s="17">
        <f>VLOOKUP(A31,'[3]Sheet1'!$A$54:$K$100,11,FALSE)/100</f>
        <v>0.012082942925815783</v>
      </c>
    </row>
    <row r="32" spans="1:11" ht="15">
      <c r="A32" s="91" t="s">
        <v>47</v>
      </c>
      <c r="B32" s="32">
        <f>VLOOKUP(A32,'[3]Sheet1'!$A$54:$K$100,2,FALSE)</f>
        <v>650</v>
      </c>
      <c r="C32" s="17">
        <f>VLOOKUP(A32,'[3]Sheet1'!$A$54:$K$100,3,FALSE)/100</f>
        <v>0.012405053628001069</v>
      </c>
      <c r="D32" s="32">
        <f>VLOOKUP(A32,'[3]Sheet1'!$A$54:$K$100,4,FALSE)</f>
        <v>864</v>
      </c>
      <c r="E32" s="17">
        <f>VLOOKUP(A32,'[3]Sheet1'!$A$54:$K$100,5,FALSE)/100</f>
        <v>0.014727942179189964</v>
      </c>
      <c r="F32" s="32">
        <f>VLOOKUP(A32,'[3]Sheet1'!$A$54:$K$100,6,FALSE)</f>
        <v>138</v>
      </c>
      <c r="G32" s="17">
        <f>VLOOKUP(A32,'[3]Sheet1'!$A$54:$K$100,7,FALSE)/100</f>
        <v>0.011903735012507547</v>
      </c>
      <c r="H32" s="33">
        <f>VLOOKUP(A32,'[3]Sheet1'!$A$54:$K$100,8,FALSE)</f>
        <v>3</v>
      </c>
      <c r="I32" s="17">
        <f>VLOOKUP(A32,'[3]Sheet1'!$A$54:$K$100,9,FALSE)/100</f>
        <v>0.037037037037037035</v>
      </c>
      <c r="J32" s="32">
        <f>VLOOKUP(A32,'[3]Sheet1'!$A$54:$K$100,10,FALSE)</f>
        <v>1655</v>
      </c>
      <c r="K32" s="17">
        <f>VLOOKUP(A32,'[3]Sheet1'!$A$54:$K$100,11,FALSE)/100</f>
        <v>0.013484336171426243</v>
      </c>
    </row>
    <row r="33" spans="1:11" ht="15">
      <c r="A33" s="91" t="s">
        <v>48</v>
      </c>
      <c r="B33" s="32">
        <f>VLOOKUP(A33,'[3]Sheet1'!$A$54:$K$100,2,FALSE)</f>
        <v>472</v>
      </c>
      <c r="C33" s="17">
        <f>VLOOKUP(A33,'[3]Sheet1'!$A$54:$K$100,3,FALSE)/100</f>
        <v>0.009007977403717699</v>
      </c>
      <c r="D33" s="32">
        <f>VLOOKUP(A33,'[3]Sheet1'!$A$54:$K$100,4,FALSE)</f>
        <v>556</v>
      </c>
      <c r="E33" s="17">
        <f>VLOOKUP(A33,'[3]Sheet1'!$A$54:$K$100,5,FALSE)/100</f>
        <v>0.009477703531978725</v>
      </c>
      <c r="F33" s="32">
        <f>VLOOKUP(A33,'[3]Sheet1'!$A$54:$K$100,6,FALSE)</f>
        <v>113</v>
      </c>
      <c r="G33" s="17">
        <f>VLOOKUP(A33,'[3]Sheet1'!$A$54:$K$100,7,FALSE)/100</f>
        <v>0.00974726127835763</v>
      </c>
      <c r="H33" s="33">
        <f>VLOOKUP(A33,'[3]Sheet1'!$A$54:$K$100,8,FALSE)</f>
        <v>0</v>
      </c>
      <c r="I33" s="17">
        <f>VLOOKUP(A33,'[3]Sheet1'!$A$54:$K$100,9,FALSE)/100</f>
        <v>0</v>
      </c>
      <c r="J33" s="32">
        <f>VLOOKUP(A33,'[3]Sheet1'!$A$54:$K$100,10,FALSE)</f>
        <v>1141</v>
      </c>
      <c r="K33" s="17">
        <f>VLOOKUP(A33,'[3]Sheet1'!$A$54:$K$100,11,FALSE)/100</f>
        <v>0.009296451704892655</v>
      </c>
    </row>
    <row r="34" spans="1:11" ht="15">
      <c r="A34" s="91" t="s">
        <v>49</v>
      </c>
      <c r="B34" s="32">
        <f>VLOOKUP(A34,'[3]Sheet1'!$A$54:$K$100,2,FALSE)</f>
        <v>2781</v>
      </c>
      <c r="C34" s="17">
        <f>VLOOKUP(A34,'[3]Sheet1'!$A$54:$K$100,3,FALSE)/100</f>
        <v>0.05307454482995535</v>
      </c>
      <c r="D34" s="32">
        <f>VLOOKUP(A34,'[3]Sheet1'!$A$54:$K$100,4,FALSE)</f>
        <v>3149</v>
      </c>
      <c r="E34" s="17">
        <f>VLOOKUP(A34,'[3]Sheet1'!$A$54:$K$100,5,FALSE)/100</f>
        <v>0.05367857629892268</v>
      </c>
      <c r="F34" s="32">
        <f>VLOOKUP(A34,'[3]Sheet1'!$A$54:$K$100,6,FALSE)</f>
        <v>738</v>
      </c>
      <c r="G34" s="17">
        <f>VLOOKUP(A34,'[3]Sheet1'!$A$54:$K$100,7,FALSE)/100</f>
        <v>0.06365910463210558</v>
      </c>
      <c r="H34" s="33">
        <f>VLOOKUP(A34,'[3]Sheet1'!$A$54:$K$100,8,FALSE)</f>
        <v>0</v>
      </c>
      <c r="I34" s="17">
        <f>VLOOKUP(A34,'[3]Sheet1'!$A$54:$K$100,9,FALSE)/100</f>
        <v>0</v>
      </c>
      <c r="J34" s="32">
        <f>VLOOKUP(A34,'[3]Sheet1'!$A$54:$K$100,10,FALSE)</f>
        <v>6668</v>
      </c>
      <c r="K34" s="17">
        <f>VLOOKUP(A34,'[3]Sheet1'!$A$54:$K$100,11,FALSE)/100</f>
        <v>0.054328431172852076</v>
      </c>
    </row>
    <row r="35" spans="1:11" ht="15">
      <c r="A35" s="91" t="s">
        <v>50</v>
      </c>
      <c r="B35" s="32">
        <f>VLOOKUP(A35,'[3]Sheet1'!$A$54:$K$100,2,FALSE)</f>
        <v>1140</v>
      </c>
      <c r="C35" s="17">
        <f>VLOOKUP(A35,'[3]Sheet1'!$A$54:$K$100,3,FALSE)/100</f>
        <v>0.021756555593724955</v>
      </c>
      <c r="D35" s="32">
        <f>VLOOKUP(A35,'[3]Sheet1'!$A$54:$K$100,4,FALSE)</f>
        <v>1582</v>
      </c>
      <c r="E35" s="17">
        <f>VLOOKUP(A35,'[3]Sheet1'!$A$54:$K$100,5,FALSE)/100</f>
        <v>0.026967134869766807</v>
      </c>
      <c r="F35" s="32">
        <f>VLOOKUP(A35,'[3]Sheet1'!$A$54:$K$100,6,FALSE)</f>
        <v>391</v>
      </c>
      <c r="G35" s="17">
        <f>VLOOKUP(A35,'[3]Sheet1'!$A$54:$K$100,7,FALSE)/100</f>
        <v>0.033727249202104716</v>
      </c>
      <c r="H35" s="33">
        <f>VLOOKUP(A35,'[3]Sheet1'!$A$54:$K$100,8,FALSE)</f>
        <v>0</v>
      </c>
      <c r="I35" s="17">
        <f>VLOOKUP(A35,'[3]Sheet1'!$A$54:$K$100,9,FALSE)/100</f>
        <v>0</v>
      </c>
      <c r="J35" s="32">
        <f>VLOOKUP(A35,'[3]Sheet1'!$A$54:$K$100,10,FALSE)</f>
        <v>3113</v>
      </c>
      <c r="K35" s="17">
        <f>VLOOKUP(A35,'[3]Sheet1'!$A$54:$K$100,11,FALSE)/100</f>
        <v>0.025363588218519573</v>
      </c>
    </row>
    <row r="36" spans="1:11" ht="15">
      <c r="A36" s="91" t="s">
        <v>51</v>
      </c>
      <c r="B36" s="32">
        <f>VLOOKUP(A36,'[3]Sheet1'!$A$54:$K$100,2,FALSE)</f>
        <v>308</v>
      </c>
      <c r="C36" s="17">
        <f>VLOOKUP(A36,'[3]Sheet1'!$A$54:$K$100,3,FALSE)/100</f>
        <v>0.005878086949883583</v>
      </c>
      <c r="D36" s="32">
        <f>VLOOKUP(A36,'[3]Sheet1'!$A$54:$K$100,4,FALSE)</f>
        <v>392</v>
      </c>
      <c r="E36" s="17">
        <f>VLOOKUP(A36,'[3]Sheet1'!$A$54:$K$100,5,FALSE)/100</f>
        <v>0.0066821219146324835</v>
      </c>
      <c r="F36" s="32">
        <f>VLOOKUP(A36,'[3]Sheet1'!$A$54:$K$100,6,FALSE)</f>
        <v>103</v>
      </c>
      <c r="G36" s="17">
        <f>VLOOKUP(A36,'[3]Sheet1'!$A$54:$K$100,7,FALSE)/100</f>
        <v>0.008884671784697663</v>
      </c>
      <c r="H36" s="33">
        <f>VLOOKUP(A36,'[3]Sheet1'!$A$54:$K$100,8,FALSE)</f>
        <v>1</v>
      </c>
      <c r="I36" s="17">
        <f>VLOOKUP(A36,'[3]Sheet1'!$A$54:$K$100,9,FALSE)/100</f>
        <v>0.012345679012345678</v>
      </c>
      <c r="J36" s="32">
        <f>VLOOKUP(A36,'[3]Sheet1'!$A$54:$K$100,10,FALSE)</f>
        <v>804</v>
      </c>
      <c r="K36" s="17">
        <f>VLOOKUP(A36,'[3]Sheet1'!$A$54:$K$100,11,FALSE)/100</f>
        <v>0.006550698659714018</v>
      </c>
    </row>
    <row r="37" spans="1:11" ht="15">
      <c r="A37" s="91" t="s">
        <v>52</v>
      </c>
      <c r="B37" s="32">
        <f>VLOOKUP(A37,'[3]Sheet1'!$A$54:$K$100,2,FALSE)</f>
        <v>2011</v>
      </c>
      <c r="C37" s="17">
        <f>VLOOKUP(A37,'[3]Sheet1'!$A$54:$K$100,3,FALSE)/100</f>
        <v>0.03837932745524638</v>
      </c>
      <c r="D37" s="32">
        <f>VLOOKUP(A37,'[3]Sheet1'!$A$54:$K$100,4,FALSE)</f>
        <v>2441</v>
      </c>
      <c r="E37" s="17">
        <f>VLOOKUP(A37,'[3]Sheet1'!$A$54:$K$100,5,FALSE)/100</f>
        <v>0.04160984590208647</v>
      </c>
      <c r="F37" s="32">
        <f>VLOOKUP(A37,'[3]Sheet1'!$A$54:$K$100,6,FALSE)</f>
        <v>390</v>
      </c>
      <c r="G37" s="17">
        <f>VLOOKUP(A37,'[3]Sheet1'!$A$54:$K$100,7,FALSE)/100</f>
        <v>0.03364099025273872</v>
      </c>
      <c r="H37" s="33">
        <f>VLOOKUP(A37,'[3]Sheet1'!$A$54:$K$100,8,FALSE)</f>
        <v>2</v>
      </c>
      <c r="I37" s="17">
        <f>VLOOKUP(A37,'[3]Sheet1'!$A$54:$K$100,9,FALSE)/100</f>
        <v>0.024691358024691357</v>
      </c>
      <c r="J37" s="32">
        <f>VLOOKUP(A37,'[3]Sheet1'!$A$54:$K$100,10,FALSE)</f>
        <v>4844</v>
      </c>
      <c r="K37" s="17">
        <f>VLOOKUP(A37,'[3]Sheet1'!$A$54:$K$100,11,FALSE)/100</f>
        <v>0.03946714466126207</v>
      </c>
    </row>
    <row r="38" spans="1:11" ht="15">
      <c r="A38" s="91" t="s">
        <v>53</v>
      </c>
      <c r="B38" s="32">
        <f>VLOOKUP(A38,'[3]Sheet1'!$A$54:$K$100,2,FALSE)</f>
        <v>1288</v>
      </c>
      <c r="C38" s="17">
        <f>VLOOKUP(A38,'[3]Sheet1'!$A$54:$K$100,3,FALSE)/100</f>
        <v>0.024581090881331348</v>
      </c>
      <c r="D38" s="32">
        <f>VLOOKUP(A38,'[3]Sheet1'!$A$54:$K$100,4,FALSE)</f>
        <v>1630</v>
      </c>
      <c r="E38" s="17">
        <f>VLOOKUP(A38,'[3]Sheet1'!$A$54:$K$100,5,FALSE)/100</f>
        <v>0.027785353879721805</v>
      </c>
      <c r="F38" s="32">
        <f>VLOOKUP(A38,'[3]Sheet1'!$A$54:$K$100,6,FALSE)</f>
        <v>249</v>
      </c>
      <c r="G38" s="17">
        <f>VLOOKUP(A38,'[3]Sheet1'!$A$54:$K$100,7,FALSE)/100</f>
        <v>0.02147847839213318</v>
      </c>
      <c r="H38" s="33">
        <f>VLOOKUP(A38,'[3]Sheet1'!$A$54:$K$100,8,FALSE)</f>
        <v>1</v>
      </c>
      <c r="I38" s="17">
        <f>VLOOKUP(A38,'[3]Sheet1'!$A$54:$K$100,9,FALSE)/100</f>
        <v>0.012345679012345678</v>
      </c>
      <c r="J38" s="32">
        <f>VLOOKUP(A38,'[3]Sheet1'!$A$54:$K$100,10,FALSE)</f>
        <v>3168</v>
      </c>
      <c r="K38" s="17">
        <f>VLOOKUP(A38,'[3]Sheet1'!$A$54:$K$100,11,FALSE)/100</f>
        <v>0.025811708151708967</v>
      </c>
    </row>
    <row r="39" spans="1:11" ht="15">
      <c r="A39" s="91" t="s">
        <v>54</v>
      </c>
      <c r="B39" s="32">
        <f>VLOOKUP(A39,'[3]Sheet1'!$A$54:$K$100,2,FALSE)</f>
        <v>853</v>
      </c>
      <c r="C39" s="17">
        <f>VLOOKUP(A39,'[3]Sheet1'!$A$54:$K$100,3,FALSE)/100</f>
        <v>0.016279247299515246</v>
      </c>
      <c r="D39" s="32">
        <f>VLOOKUP(A39,'[3]Sheet1'!$A$54:$K$100,4,FALSE)</f>
        <v>1096</v>
      </c>
      <c r="E39" s="17">
        <f>VLOOKUP(A39,'[3]Sheet1'!$A$54:$K$100,5,FALSE)/100</f>
        <v>0.018682667393972452</v>
      </c>
      <c r="F39" s="32">
        <f>VLOOKUP(A39,'[3]Sheet1'!$A$54:$K$100,6,FALSE)</f>
        <v>190</v>
      </c>
      <c r="G39" s="17">
        <f>VLOOKUP(A39,'[3]Sheet1'!$A$54:$K$100,7,FALSE)/100</f>
        <v>0.016389200379539382</v>
      </c>
      <c r="H39" s="33">
        <f>VLOOKUP(A39,'[3]Sheet1'!$A$54:$K$100,8,FALSE)</f>
        <v>0</v>
      </c>
      <c r="I39" s="17">
        <f>VLOOKUP(A39,'[3]Sheet1'!$A$54:$K$100,9,FALSE)/100</f>
        <v>0</v>
      </c>
      <c r="J39" s="32">
        <f>VLOOKUP(A39,'[3]Sheet1'!$A$54:$K$100,10,FALSE)</f>
        <v>2139</v>
      </c>
      <c r="K39" s="17">
        <f>VLOOKUP(A39,'[3]Sheet1'!$A$54:$K$100,11,FALSE)/100</f>
        <v>0.01742779158349289</v>
      </c>
    </row>
    <row r="40" spans="1:11" ht="15">
      <c r="A40" s="91" t="s">
        <v>55</v>
      </c>
      <c r="B40" s="32">
        <f>VLOOKUP(A40,'[3]Sheet1'!$A$54:$K$100,2,FALSE)</f>
        <v>80</v>
      </c>
      <c r="C40" s="17">
        <f>VLOOKUP(A40,'[3]Sheet1'!$A$54:$K$100,3,FALSE)/100</f>
        <v>0.0015267758311385932</v>
      </c>
      <c r="D40" s="32">
        <f>VLOOKUP(A40,'[3]Sheet1'!$A$54:$K$100,4,FALSE)</f>
        <v>66</v>
      </c>
      <c r="E40" s="17">
        <f>VLOOKUP(A40,'[3]Sheet1'!$A$54:$K$100,5,FALSE)/100</f>
        <v>0.0011250511386881221</v>
      </c>
      <c r="F40" s="32">
        <f>VLOOKUP(A40,'[3]Sheet1'!$A$54:$K$100,6,FALSE)</f>
        <v>13</v>
      </c>
      <c r="G40" s="17">
        <f>VLOOKUP(A40,'[3]Sheet1'!$A$54:$K$100,7,FALSE)/100</f>
        <v>0.0011213663417579572</v>
      </c>
      <c r="H40" s="33">
        <f>VLOOKUP(A40,'[3]Sheet1'!$A$54:$K$100,8,FALSE)</f>
        <v>0</v>
      </c>
      <c r="I40" s="17">
        <f>VLOOKUP(A40,'[3]Sheet1'!$A$54:$K$100,9,FALSE)/100</f>
        <v>0</v>
      </c>
      <c r="J40" s="32">
        <f>VLOOKUP(A40,'[3]Sheet1'!$A$54:$K$100,10,FALSE)</f>
        <v>159</v>
      </c>
      <c r="K40" s="17">
        <f>VLOOKUP(A40,'[3]Sheet1'!$A$54:$K$100,11,FALSE)/100</f>
        <v>0.0012954739886747871</v>
      </c>
    </row>
    <row r="41" spans="1:11" ht="15">
      <c r="A41" s="91" t="s">
        <v>56</v>
      </c>
      <c r="B41" s="32">
        <f>VLOOKUP(A41,'[3]Sheet1'!$A$54:$K$100,2,FALSE)</f>
        <v>103</v>
      </c>
      <c r="C41" s="17">
        <f>VLOOKUP(A41,'[3]Sheet1'!$A$54:$K$100,3,FALSE)/100</f>
        <v>0.0019657238825909387</v>
      </c>
      <c r="D41" s="32">
        <f>VLOOKUP(A41,'[3]Sheet1'!$A$54:$K$100,4,FALSE)</f>
        <v>179</v>
      </c>
      <c r="E41" s="17">
        <f>VLOOKUP(A41,'[3]Sheet1'!$A$54:$K$100,5,FALSE)/100</f>
        <v>0.0030512750579571803</v>
      </c>
      <c r="F41" s="32">
        <f>VLOOKUP(A41,'[3]Sheet1'!$A$54:$K$100,6,FALSE)</f>
        <v>29</v>
      </c>
      <c r="G41" s="17">
        <f>VLOOKUP(A41,'[3]Sheet1'!$A$54:$K$100,7,FALSE)/100</f>
        <v>0.002501509531613905</v>
      </c>
      <c r="H41" s="33">
        <f>VLOOKUP(A41,'[3]Sheet1'!$A$54:$K$100,8,FALSE)</f>
        <v>1</v>
      </c>
      <c r="I41" s="17">
        <f>VLOOKUP(A41,'[3]Sheet1'!$A$54:$K$100,9,FALSE)/100</f>
        <v>0.012345679012345678</v>
      </c>
      <c r="J41" s="32">
        <f>VLOOKUP(A41,'[3]Sheet1'!$A$54:$K$100,10,FALSE)</f>
        <v>312</v>
      </c>
      <c r="K41" s="17">
        <f>VLOOKUP(A41,'[3]Sheet1'!$A$54:$K$100,11,FALSE)/100</f>
        <v>0.002542062166456186</v>
      </c>
    </row>
    <row r="42" spans="1:11" ht="28.5">
      <c r="A42" s="91" t="s">
        <v>57</v>
      </c>
      <c r="B42" s="32">
        <f>VLOOKUP(A42,'[3]Sheet1'!$A$54:$K$100,2,FALSE)</f>
        <v>225</v>
      </c>
      <c r="C42" s="17">
        <f>VLOOKUP(A42,'[3]Sheet1'!$A$54:$K$100,3,FALSE)/100</f>
        <v>0.004294057025077293</v>
      </c>
      <c r="D42" s="32">
        <f>VLOOKUP(A42,'[3]Sheet1'!$A$54:$K$100,4,FALSE)</f>
        <v>346</v>
      </c>
      <c r="E42" s="17">
        <f>VLOOKUP(A42,'[3]Sheet1'!$A$54:$K$100,5,FALSE)/100</f>
        <v>0.0058979953634256095</v>
      </c>
      <c r="F42" s="32">
        <f>VLOOKUP(A42,'[3]Sheet1'!$A$54:$K$100,6,FALSE)</f>
        <v>47</v>
      </c>
      <c r="G42" s="17">
        <f>VLOOKUP(A42,'[3]Sheet1'!$A$54:$K$100,7,FALSE)/100</f>
        <v>0.004054170620201847</v>
      </c>
      <c r="H42" s="33">
        <f>VLOOKUP(A42,'[3]Sheet1'!$A$54:$K$100,8,FALSE)</f>
        <v>0</v>
      </c>
      <c r="I42" s="17">
        <f>VLOOKUP(A42,'[3]Sheet1'!$A$54:$K$100,9,FALSE)/100</f>
        <v>0</v>
      </c>
      <c r="J42" s="32">
        <f>VLOOKUP(A42,'[3]Sheet1'!$A$54:$K$100,10,FALSE)</f>
        <v>618</v>
      </c>
      <c r="K42" s="17">
        <f>VLOOKUP(A42,'[3]Sheet1'!$A$54:$K$100,11,FALSE)/100</f>
        <v>0.005035238522018984</v>
      </c>
    </row>
    <row r="43" spans="1:11" ht="15">
      <c r="A43" s="91" t="s">
        <v>58</v>
      </c>
      <c r="B43" s="32">
        <f>VLOOKUP(A43,'[3]Sheet1'!$A$54:$K$100,2,FALSE)</f>
        <v>168</v>
      </c>
      <c r="C43" s="17">
        <f>VLOOKUP(A43,'[3]Sheet1'!$A$54:$K$100,3,FALSE)/100</f>
        <v>0.0032062292453910453</v>
      </c>
      <c r="D43" s="32">
        <f>VLOOKUP(A43,'[3]Sheet1'!$A$54:$K$100,4,FALSE)</f>
        <v>279</v>
      </c>
      <c r="E43" s="17">
        <f>VLOOKUP(A43,'[3]Sheet1'!$A$54:$K$100,5,FALSE)/100</f>
        <v>0.004755897995363426</v>
      </c>
      <c r="F43" s="32">
        <f>VLOOKUP(A43,'[3]Sheet1'!$A$54:$K$100,6,FALSE)</f>
        <v>56</v>
      </c>
      <c r="G43" s="17">
        <f>VLOOKUP(A43,'[3]Sheet1'!$A$54:$K$100,7,FALSE)/100</f>
        <v>0.004830501164495816</v>
      </c>
      <c r="H43" s="33">
        <f>VLOOKUP(A43,'[3]Sheet1'!$A$54:$K$100,8,FALSE)</f>
        <v>0</v>
      </c>
      <c r="I43" s="17">
        <f>VLOOKUP(A43,'[3]Sheet1'!$A$54:$K$100,9,FALSE)/100</f>
        <v>0</v>
      </c>
      <c r="J43" s="32">
        <f>VLOOKUP(A43,'[3]Sheet1'!$A$54:$K$100,10,FALSE)</f>
        <v>503</v>
      </c>
      <c r="K43" s="17">
        <f>VLOOKUP(A43,'[3]Sheet1'!$A$54:$K$100,11,FALSE)/100</f>
        <v>0.00409826047989571</v>
      </c>
    </row>
    <row r="44" spans="1:11" ht="15">
      <c r="A44" s="91" t="s">
        <v>59</v>
      </c>
      <c r="B44" s="32">
        <f>VLOOKUP(A44,'[3]Sheet1'!$A$54:$K$100,2,FALSE)</f>
        <v>119</v>
      </c>
      <c r="C44" s="17">
        <f>VLOOKUP(A44,'[3]Sheet1'!$A$54:$K$100,3,FALSE)/100</f>
        <v>0.002271079048818657</v>
      </c>
      <c r="D44" s="32">
        <f>VLOOKUP(A44,'[3]Sheet1'!$A$54:$K$100,4,FALSE)</f>
        <v>142</v>
      </c>
      <c r="E44" s="17">
        <f>VLOOKUP(A44,'[3]Sheet1'!$A$54:$K$100,5,FALSE)/100</f>
        <v>0.002420564571116869</v>
      </c>
      <c r="F44" s="32">
        <f>VLOOKUP(A44,'[3]Sheet1'!$A$54:$K$100,6,FALSE)</f>
        <v>29</v>
      </c>
      <c r="G44" s="17">
        <f>VLOOKUP(A44,'[3]Sheet1'!$A$54:$K$100,7,FALSE)/100</f>
        <v>0.002501509531613905</v>
      </c>
      <c r="H44" s="33">
        <f>VLOOKUP(A44,'[3]Sheet1'!$A$54:$K$100,8,FALSE)</f>
        <v>1</v>
      </c>
      <c r="I44" s="17">
        <f>VLOOKUP(A44,'[3]Sheet1'!$A$54:$K$100,9,FALSE)/100</f>
        <v>0.012345679012345678</v>
      </c>
      <c r="J44" s="32">
        <f>VLOOKUP(A44,'[3]Sheet1'!$A$54:$K$100,10,FALSE)</f>
        <v>291</v>
      </c>
      <c r="K44" s="17">
        <f>VLOOKUP(A44,'[3]Sheet1'!$A$54:$K$100,11,FALSE)/100</f>
        <v>0.0023709618283293274</v>
      </c>
    </row>
    <row r="45" spans="1:11" ht="15">
      <c r="A45" s="91" t="s">
        <v>60</v>
      </c>
      <c r="B45" s="32">
        <f>VLOOKUP(A45,'[3]Sheet1'!$A$54:$K$100,2,FALSE)</f>
        <v>504</v>
      </c>
      <c r="C45" s="17">
        <f>VLOOKUP(A45,'[3]Sheet1'!$A$54:$K$100,3,FALSE)/100</f>
        <v>0.009618687736173137</v>
      </c>
      <c r="D45" s="32">
        <f>VLOOKUP(A45,'[3]Sheet1'!$A$54:$K$100,4,FALSE)</f>
        <v>664</v>
      </c>
      <c r="E45" s="17">
        <f>VLOOKUP(A45,'[3]Sheet1'!$A$54:$K$100,5,FALSE)/100</f>
        <v>0.011318696304377474</v>
      </c>
      <c r="F45" s="32">
        <f>VLOOKUP(A45,'[3]Sheet1'!$A$54:$K$100,6,FALSE)</f>
        <v>125</v>
      </c>
      <c r="G45" s="17">
        <f>VLOOKUP(A45,'[3]Sheet1'!$A$54:$K$100,7,FALSE)/100</f>
        <v>0.010782368670749588</v>
      </c>
      <c r="H45" s="33">
        <f>VLOOKUP(A45,'[3]Sheet1'!$A$54:$K$100,8,FALSE)</f>
        <v>0</v>
      </c>
      <c r="I45" s="17">
        <f>VLOOKUP(A45,'[3]Sheet1'!$A$54:$K$100,9,FALSE)/100</f>
        <v>0</v>
      </c>
      <c r="J45" s="32">
        <f>VLOOKUP(A45,'[3]Sheet1'!$A$54:$K$100,10,FALSE)</f>
        <v>1293</v>
      </c>
      <c r="K45" s="17">
        <f>VLOOKUP(A45,'[3]Sheet1'!$A$54:$K$100,11,FALSE)/100</f>
        <v>0.010534892247525155</v>
      </c>
    </row>
    <row r="46" spans="1:11" ht="15">
      <c r="A46" s="91" t="s">
        <v>61</v>
      </c>
      <c r="B46" s="32">
        <f>VLOOKUP(A46,'[3]Sheet1'!$A$54:$K$100,2,FALSE)</f>
        <v>1229</v>
      </c>
      <c r="C46" s="17">
        <f>VLOOKUP(A46,'[3]Sheet1'!$A$54:$K$100,3,FALSE)/100</f>
        <v>0.023455093705866636</v>
      </c>
      <c r="D46" s="32">
        <f>VLOOKUP(A46,'[3]Sheet1'!$A$54:$K$100,4,FALSE)</f>
        <v>1472</v>
      </c>
      <c r="E46" s="17">
        <f>VLOOKUP(A46,'[3]Sheet1'!$A$54:$K$100,5,FALSE)/100</f>
        <v>0.025092049638619936</v>
      </c>
      <c r="F46" s="32">
        <f>VLOOKUP(A46,'[3]Sheet1'!$A$54:$K$100,6,FALSE)</f>
        <v>323</v>
      </c>
      <c r="G46" s="17">
        <f>VLOOKUP(A46,'[3]Sheet1'!$A$54:$K$100,7,FALSE)/100</f>
        <v>0.027861640645216942</v>
      </c>
      <c r="H46" s="33">
        <f>VLOOKUP(A46,'[3]Sheet1'!$A$54:$K$100,8,FALSE)</f>
        <v>3</v>
      </c>
      <c r="I46" s="17">
        <f>VLOOKUP(A46,'[3]Sheet1'!$A$54:$K$100,9,FALSE)/100</f>
        <v>0.037037037037037035</v>
      </c>
      <c r="J46" s="32">
        <f>VLOOKUP(A46,'[3]Sheet1'!$A$54:$K$100,10,FALSE)</f>
        <v>3027</v>
      </c>
      <c r="K46" s="17">
        <f>VLOOKUP(A46,'[3]Sheet1'!$A$54:$K$100,11,FALSE)/100</f>
        <v>0.024662891595714345</v>
      </c>
    </row>
    <row r="47" spans="1:11" ht="15">
      <c r="A47" s="91" t="s">
        <v>62</v>
      </c>
      <c r="B47" s="32">
        <f>VLOOKUP(A47,'[3]Sheet1'!$A$54:$K$100,2,FALSE)</f>
        <v>228</v>
      </c>
      <c r="C47" s="17">
        <f>VLOOKUP(A47,'[3]Sheet1'!$A$54:$K$100,3,FALSE)/100</f>
        <v>0.00435131111874499</v>
      </c>
      <c r="D47" s="32">
        <f>VLOOKUP(A47,'[3]Sheet1'!$A$54:$K$100,4,FALSE)</f>
        <v>350</v>
      </c>
      <c r="E47" s="17">
        <f>VLOOKUP(A47,'[3]Sheet1'!$A$54:$K$100,5,FALSE)/100</f>
        <v>0.00596618028092186</v>
      </c>
      <c r="F47" s="32">
        <f>VLOOKUP(A47,'[3]Sheet1'!$A$54:$K$100,6,FALSE)</f>
        <v>74</v>
      </c>
      <c r="G47" s="17">
        <f>VLOOKUP(A47,'[3]Sheet1'!$A$54:$K$100,7,FALSE)/100</f>
        <v>0.0063831622530837575</v>
      </c>
      <c r="H47" s="33">
        <f>VLOOKUP(A47,'[3]Sheet1'!$A$54:$K$100,8,FALSE)</f>
        <v>0</v>
      </c>
      <c r="I47" s="17">
        <f>VLOOKUP(A47,'[3]Sheet1'!$A$54:$K$100,9,FALSE)/100</f>
        <v>0</v>
      </c>
      <c r="J47" s="32">
        <f>VLOOKUP(A47,'[3]Sheet1'!$A$54:$K$100,10,FALSE)</f>
        <v>652</v>
      </c>
      <c r="K47" s="17">
        <f>VLOOKUP(A47,'[3]Sheet1'!$A$54:$K$100,11,FALSE)/100</f>
        <v>0.0053122581170815175</v>
      </c>
    </row>
    <row r="48" spans="1:11" ht="15">
      <c r="A48" s="91" t="s">
        <v>63</v>
      </c>
      <c r="B48" s="32">
        <f>VLOOKUP(A48,'[3]Sheet1'!$A$54:$K$100,2,FALSE)</f>
        <v>202</v>
      </c>
      <c r="C48" s="17">
        <f>VLOOKUP(A48,'[3]Sheet1'!$A$54:$K$100,3,FALSE)/100</f>
        <v>0.003855108973624948</v>
      </c>
      <c r="D48" s="32">
        <f>VLOOKUP(A48,'[3]Sheet1'!$A$54:$K$100,4,FALSE)</f>
        <v>5</v>
      </c>
      <c r="E48" s="17">
        <f>VLOOKUP(A48,'[3]Sheet1'!$A$54:$K$100,5,FALSE)/100</f>
        <v>8.523114687031228E-05</v>
      </c>
      <c r="F48" s="32">
        <f>VLOOKUP(A48,'[3]Sheet1'!$A$54:$K$100,6,FALSE)</f>
        <v>2</v>
      </c>
      <c r="G48" s="17">
        <f>VLOOKUP(A48,'[3]Sheet1'!$A$54:$K$100,7,FALSE)/100</f>
        <v>0.00017251789873199344</v>
      </c>
      <c r="H48" s="33">
        <f>VLOOKUP(A48,'[3]Sheet1'!$A$54:$K$100,8,FALSE)</f>
        <v>0</v>
      </c>
      <c r="I48" s="17">
        <f>VLOOKUP(A48,'[3]Sheet1'!$A$54:$K$100,9,FALSE)/100</f>
        <v>0</v>
      </c>
      <c r="J48" s="32">
        <f>VLOOKUP(A48,'[3]Sheet1'!$A$54:$K$100,10,FALSE)</f>
        <v>209</v>
      </c>
      <c r="K48" s="17">
        <f>VLOOKUP(A48,'[3]Sheet1'!$A$54:$K$100,11,FALSE)/100</f>
        <v>0.0017028557461196887</v>
      </c>
    </row>
    <row r="49" spans="1:11" ht="28.5">
      <c r="A49" s="91" t="s">
        <v>64</v>
      </c>
      <c r="B49" s="32">
        <f>VLOOKUP(A49,'[3]Sheet1'!$A$54:$K$100,2,FALSE)</f>
        <v>483</v>
      </c>
      <c r="C49" s="17">
        <f>VLOOKUP(A49,'[3]Sheet1'!$A$54:$K$100,3,FALSE)/100</f>
        <v>0.009217909080499256</v>
      </c>
      <c r="D49" s="32">
        <f>VLOOKUP(A49,'[3]Sheet1'!$A$54:$K$100,4,FALSE)</f>
        <v>653</v>
      </c>
      <c r="E49" s="17">
        <f>VLOOKUP(A49,'[3]Sheet1'!$A$54:$K$100,5,FALSE)/100</f>
        <v>0.011131187781262784</v>
      </c>
      <c r="F49" s="32">
        <f>VLOOKUP(A49,'[3]Sheet1'!$A$54:$K$100,6,FALSE)</f>
        <v>131</v>
      </c>
      <c r="G49" s="17">
        <f>VLOOKUP(A49,'[3]Sheet1'!$A$54:$K$100,7,FALSE)/100</f>
        <v>0.01129992236694557</v>
      </c>
      <c r="H49" s="33">
        <f>VLOOKUP(A49,'[3]Sheet1'!$A$54:$K$100,8,FALSE)</f>
        <v>1</v>
      </c>
      <c r="I49" s="17">
        <f>VLOOKUP(A49,'[3]Sheet1'!$A$54:$K$100,9,FALSE)/100</f>
        <v>0.012345679012345678</v>
      </c>
      <c r="J49" s="32">
        <f>VLOOKUP(A49,'[3]Sheet1'!$A$54:$K$100,10,FALSE)</f>
        <v>1268</v>
      </c>
      <c r="K49" s="17">
        <f>VLOOKUP(A49,'[3]Sheet1'!$A$54:$K$100,11,FALSE)/100</f>
        <v>0.010331201368802705</v>
      </c>
    </row>
    <row r="50" spans="1:11" ht="29.25" thickBot="1">
      <c r="A50" s="92" t="s">
        <v>65</v>
      </c>
      <c r="B50" s="34">
        <f>VLOOKUP(A50,'[3]Sheet1'!$A$54:$K$100,2,FALSE)</f>
        <v>1338</v>
      </c>
      <c r="C50" s="20">
        <f>VLOOKUP(A50,'[3]Sheet1'!$A$54:$K$100,3,FALSE)/100</f>
        <v>0.02553532577579297</v>
      </c>
      <c r="D50" s="34">
        <f>VLOOKUP(A50,'[3]Sheet1'!$A$54:$K$100,4,FALSE)</f>
        <v>1710</v>
      </c>
      <c r="E50" s="20">
        <f>VLOOKUP(A50,'[3]Sheet1'!$A$54:$K$100,5,FALSE)/100</f>
        <v>0.029149052229646796</v>
      </c>
      <c r="F50" s="34">
        <f>VLOOKUP(A50,'[3]Sheet1'!$A$54:$K$100,6,FALSE)</f>
        <v>270</v>
      </c>
      <c r="G50" s="20">
        <f>VLOOKUP(A50,'[3]Sheet1'!$A$54:$K$100,7,FALSE)/100</f>
        <v>0.023289916328819115</v>
      </c>
      <c r="H50" s="35">
        <f>VLOOKUP(A50,'[3]Sheet1'!$A$54:$K$100,8,FALSE)</f>
        <v>3</v>
      </c>
      <c r="I50" s="20">
        <f>VLOOKUP(A50,'[3]Sheet1'!$A$54:$K$100,9,FALSE)/100</f>
        <v>0.037037037037037035</v>
      </c>
      <c r="J50" s="34">
        <f>VLOOKUP(A50,'[3]Sheet1'!$A$54:$K$100,10,FALSE)</f>
        <v>3321</v>
      </c>
      <c r="K50" s="20">
        <f>VLOOKUP(A50,'[3]Sheet1'!$A$54:$K$100,11,FALSE)/100</f>
        <v>0.027058296329490358</v>
      </c>
    </row>
    <row r="51" spans="1:11" ht="15.75" thickBot="1">
      <c r="A51" s="21" t="s">
        <v>66</v>
      </c>
      <c r="B51" s="22">
        <f>VLOOKUP(A51,'[3]Sheet1'!$A$54:$K$100,2,FALSE)</f>
        <v>52398</v>
      </c>
      <c r="C51" s="23">
        <f>VLOOKUP(A51,'[3]Sheet1'!$A$54:$K$100,3,FALSE)/100</f>
        <v>1</v>
      </c>
      <c r="D51" s="22">
        <f>VLOOKUP(A51,'[3]Sheet1'!$A$54:$K$100,4,FALSE)</f>
        <v>58664</v>
      </c>
      <c r="E51" s="23">
        <f>VLOOKUP(A51,'[3]Sheet1'!$A$54:$K$100,5,FALSE)/100</f>
        <v>1</v>
      </c>
      <c r="F51" s="22">
        <f>VLOOKUP(A51,'[3]Sheet1'!$A$54:$K$100,6,FALSE)</f>
        <v>11593</v>
      </c>
      <c r="G51" s="23">
        <f>VLOOKUP(A51,'[3]Sheet1'!$A$54:$K$100,7,FALSE)/100</f>
        <v>1</v>
      </c>
      <c r="H51" s="36">
        <f>VLOOKUP(A51,'[3]Sheet1'!$A$54:$K$100,8,FALSE)</f>
        <v>81</v>
      </c>
      <c r="I51" s="23">
        <f>VLOOKUP(A51,'[3]Sheet1'!$A$54:$K$100,9,FALSE)/100</f>
        <v>1</v>
      </c>
      <c r="J51" s="22">
        <f>VLOOKUP(A51,'[3]Sheet1'!$A$54:$K$100,10,FALSE)</f>
        <v>122735</v>
      </c>
      <c r="K51" s="23">
        <f>VLOOKUP(A51,'[3]Sheet1'!$A$54:$K$100,11,FALSE)/100</f>
        <v>1</v>
      </c>
    </row>
    <row r="52" spans="1:11" ht="1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</row>
    <row r="53" spans="1:11" ht="15">
      <c r="A53" s="37"/>
      <c r="B53" s="37"/>
      <c r="C53" s="37"/>
      <c r="D53" s="115"/>
      <c r="E53" s="37"/>
      <c r="F53" s="37"/>
      <c r="G53" s="37"/>
      <c r="H53" s="37"/>
      <c r="I53" s="37"/>
      <c r="J53" s="115"/>
      <c r="K53" s="37"/>
    </row>
    <row r="54" spans="1:11" ht="15">
      <c r="A54" s="37"/>
      <c r="B54" s="37"/>
      <c r="C54" s="37"/>
      <c r="D54" s="37"/>
      <c r="E54" s="37"/>
      <c r="F54" s="37"/>
      <c r="G54" s="37"/>
      <c r="H54" s="37"/>
      <c r="I54" s="37"/>
      <c r="J54" s="115"/>
      <c r="K54" s="116"/>
    </row>
    <row r="55" spans="1:11" ht="1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</row>
    <row r="56" spans="1:11" ht="1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</row>
    <row r="57" spans="1:11" ht="1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</row>
    <row r="58" spans="1:11" ht="1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</row>
    <row r="59" spans="1:11" ht="1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</row>
    <row r="60" spans="1:11" ht="1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</row>
    <row r="61" spans="1:11" ht="1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</row>
    <row r="62" spans="1:11" ht="1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</row>
    <row r="63" spans="1:11" ht="1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</row>
    <row r="64" spans="1:11" ht="1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</row>
    <row r="65" spans="1:11" ht="1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</row>
    <row r="66" spans="1:11" ht="1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</row>
    <row r="67" spans="1:11" ht="1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</row>
    <row r="68" spans="1:11" ht="1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</row>
    <row r="69" spans="1:11" ht="1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</row>
    <row r="70" spans="1:11" ht="1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</row>
    <row r="71" spans="1:11" ht="1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</row>
    <row r="72" spans="1:11" ht="1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</row>
    <row r="73" spans="1:11" ht="1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</row>
    <row r="74" spans="1:11" ht="1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</row>
    <row r="75" spans="1:11" ht="1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</row>
    <row r="76" spans="1:11" ht="1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</row>
    <row r="77" spans="1:11" ht="1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</row>
    <row r="78" spans="1:11" ht="1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</row>
    <row r="79" spans="1:11" ht="1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</row>
    <row r="80" spans="1:11" ht="1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</row>
    <row r="81" spans="1:11" ht="1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</row>
    <row r="82" spans="1:11" ht="1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</row>
    <row r="83" spans="1:11" ht="1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</row>
    <row r="84" spans="1:11" ht="1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</row>
    <row r="85" spans="1:11" ht="1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</row>
    <row r="86" spans="1:11" ht="1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</row>
    <row r="87" spans="1:11" ht="1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</row>
    <row r="88" spans="1:11" ht="1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</row>
    <row r="89" spans="1:11" ht="1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</row>
    <row r="90" spans="1:11" ht="1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</row>
    <row r="91" spans="1:11" ht="1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</row>
    <row r="92" spans="1:11" ht="1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</row>
    <row r="93" spans="1:11" ht="1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55"/>
  <sheetViews>
    <sheetView zoomScalePageLayoutView="0" workbookViewId="0" topLeftCell="A42">
      <selection activeCell="U8" sqref="U8:V53"/>
    </sheetView>
  </sheetViews>
  <sheetFormatPr defaultColWidth="8.8515625" defaultRowHeight="15"/>
  <cols>
    <col min="1" max="1" width="24.7109375" style="89" bestFit="1" customWidth="1"/>
    <col min="2" max="22" width="10.00390625" style="89" customWidth="1"/>
    <col min="23" max="16384" width="8.8515625" style="89" customWidth="1"/>
  </cols>
  <sheetData>
    <row r="1" spans="1:22" ht="24.75" customHeight="1" thickBot="1" thickTop="1">
      <c r="A1" s="133" t="s">
        <v>179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49"/>
    </row>
    <row r="2" spans="1:22" ht="24.75" customHeight="1" thickBot="1" thickTop="1">
      <c r="A2" s="142" t="s">
        <v>17</v>
      </c>
      <c r="B2" s="152" t="s">
        <v>73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42" t="s">
        <v>68</v>
      </c>
      <c r="V2" s="154"/>
    </row>
    <row r="3" spans="1:22" ht="24.75" customHeight="1" thickBot="1">
      <c r="A3" s="150"/>
      <c r="B3" s="155" t="s">
        <v>74</v>
      </c>
      <c r="C3" s="156"/>
      <c r="D3" s="156"/>
      <c r="E3" s="156"/>
      <c r="F3" s="156"/>
      <c r="G3" s="156"/>
      <c r="H3" s="156"/>
      <c r="I3" s="157"/>
      <c r="J3" s="158"/>
      <c r="K3" s="156" t="s">
        <v>75</v>
      </c>
      <c r="L3" s="157"/>
      <c r="M3" s="157"/>
      <c r="N3" s="157"/>
      <c r="O3" s="157"/>
      <c r="P3" s="157"/>
      <c r="Q3" s="157"/>
      <c r="R3" s="157"/>
      <c r="S3" s="159"/>
      <c r="T3" s="160"/>
      <c r="U3" s="142"/>
      <c r="V3" s="154"/>
    </row>
    <row r="4" spans="1:22" ht="24.75" customHeight="1" thickBot="1">
      <c r="A4" s="150"/>
      <c r="B4" s="155" t="s">
        <v>67</v>
      </c>
      <c r="C4" s="157"/>
      <c r="D4" s="157"/>
      <c r="E4" s="157"/>
      <c r="F4" s="157"/>
      <c r="G4" s="157"/>
      <c r="H4" s="157"/>
      <c r="I4" s="161" t="s">
        <v>77</v>
      </c>
      <c r="J4" s="162"/>
      <c r="K4" s="155" t="s">
        <v>67</v>
      </c>
      <c r="L4" s="156"/>
      <c r="M4" s="156"/>
      <c r="N4" s="156"/>
      <c r="O4" s="156"/>
      <c r="P4" s="156"/>
      <c r="Q4" s="156"/>
      <c r="R4" s="165"/>
      <c r="S4" s="161" t="s">
        <v>78</v>
      </c>
      <c r="T4" s="162"/>
      <c r="U4" s="142"/>
      <c r="V4" s="154"/>
    </row>
    <row r="5" spans="1:22" ht="24.75" customHeight="1">
      <c r="A5" s="150"/>
      <c r="B5" s="148" t="s">
        <v>69</v>
      </c>
      <c r="C5" s="147"/>
      <c r="D5" s="148" t="s">
        <v>70</v>
      </c>
      <c r="E5" s="147"/>
      <c r="F5" s="167" t="s">
        <v>71</v>
      </c>
      <c r="G5" s="168"/>
      <c r="H5" s="38" t="s">
        <v>72</v>
      </c>
      <c r="I5" s="163"/>
      <c r="J5" s="164"/>
      <c r="K5" s="167" t="s">
        <v>69</v>
      </c>
      <c r="L5" s="168"/>
      <c r="M5" s="169" t="s">
        <v>70</v>
      </c>
      <c r="N5" s="170"/>
      <c r="O5" s="148" t="s">
        <v>71</v>
      </c>
      <c r="P5" s="147"/>
      <c r="Q5" s="144" t="s">
        <v>72</v>
      </c>
      <c r="R5" s="144"/>
      <c r="S5" s="166"/>
      <c r="T5" s="164"/>
      <c r="U5" s="142"/>
      <c r="V5" s="154"/>
    </row>
    <row r="6" spans="1:22" ht="24.75" customHeight="1" thickBot="1">
      <c r="A6" s="151"/>
      <c r="B6" s="26" t="s">
        <v>18</v>
      </c>
      <c r="C6" s="25" t="s">
        <v>19</v>
      </c>
      <c r="D6" s="26" t="s">
        <v>18</v>
      </c>
      <c r="E6" s="25" t="s">
        <v>19</v>
      </c>
      <c r="F6" s="24" t="s">
        <v>18</v>
      </c>
      <c r="G6" s="39" t="s">
        <v>19</v>
      </c>
      <c r="H6" s="40" t="s">
        <v>18</v>
      </c>
      <c r="I6" s="27" t="s">
        <v>18</v>
      </c>
      <c r="J6" s="41" t="s">
        <v>19</v>
      </c>
      <c r="K6" s="24" t="s">
        <v>18</v>
      </c>
      <c r="L6" s="39" t="s">
        <v>19</v>
      </c>
      <c r="M6" s="26" t="s">
        <v>18</v>
      </c>
      <c r="N6" s="25" t="s">
        <v>19</v>
      </c>
      <c r="O6" s="42" t="s">
        <v>18</v>
      </c>
      <c r="P6" s="43" t="s">
        <v>19</v>
      </c>
      <c r="Q6" s="24" t="s">
        <v>18</v>
      </c>
      <c r="R6" s="39" t="s">
        <v>19</v>
      </c>
      <c r="S6" s="44" t="s">
        <v>18</v>
      </c>
      <c r="T6" s="45" t="s">
        <v>19</v>
      </c>
      <c r="U6" s="42" t="s">
        <v>18</v>
      </c>
      <c r="V6" s="46" t="s">
        <v>19</v>
      </c>
    </row>
    <row r="7" spans="1:22" ht="15">
      <c r="A7" s="90" t="s">
        <v>20</v>
      </c>
      <c r="B7" s="29">
        <f>VLOOKUP(A7,'[3]Sheet1'!$A$106:$AE$152,2,FALSE)</f>
        <v>1872</v>
      </c>
      <c r="C7" s="30">
        <f>VLOOKUP(A7,'[3]Sheet1'!$A$106:$AE$152,3,FALSE)/100</f>
        <v>0.09557847442050445</v>
      </c>
      <c r="D7" s="29">
        <f>VLOOKUP(A7,'[3]Sheet1'!$A$106:$AE$152,4,FALSE)</f>
        <v>1396</v>
      </c>
      <c r="E7" s="30">
        <f>VLOOKUP(A7,'[3]Sheet1'!$A$106:$AE$152,5,FALSE)/100</f>
        <v>0.08174737951630849</v>
      </c>
      <c r="F7" s="29">
        <f>VLOOKUP(A7,'[3]Sheet1'!$A$106:$AE$152,6,FALSE)</f>
        <v>237</v>
      </c>
      <c r="G7" s="30">
        <f>VLOOKUP(A7,'[3]Sheet1'!$A$106:$AE$152,7,FALSE)/100</f>
        <v>0.08025736539112767</v>
      </c>
      <c r="H7" s="47">
        <f>VLOOKUP(A7,'[3]Sheet1'!$A$106:$AE$152,8,FALSE)</f>
        <v>0</v>
      </c>
      <c r="I7" s="29">
        <f>VLOOKUP(A7,'[3]Sheet1'!$A$106:$AE$152,10,FALSE)</f>
        <v>3505</v>
      </c>
      <c r="J7" s="30">
        <f>VLOOKUP(A7,'[3]Sheet1'!$A$106:$AE$152,11,FALSE)/100</f>
        <v>0.08846765440823848</v>
      </c>
      <c r="K7" s="29">
        <f>VLOOKUP(A7,'[3]Sheet1'!$A$106:$AE$152,12,FALSE)</f>
        <v>3272</v>
      </c>
      <c r="L7" s="30">
        <f>VLOOKUP(A7,'[3]Sheet1'!$A$106:$AE$152,13,FALSE)/100</f>
        <v>0.09971961477508229</v>
      </c>
      <c r="M7" s="29">
        <f>VLOOKUP(A7,'[3]Sheet1'!$A$106:$AE$152,14,FALSE)</f>
        <v>3813</v>
      </c>
      <c r="N7" s="30">
        <f>VLOOKUP(A7,'[3]Sheet1'!$A$106:$AE$152,15,FALSE)/100</f>
        <v>0.09168730612931926</v>
      </c>
      <c r="O7" s="29">
        <f>VLOOKUP(A7,'[3]Sheet1'!$A$106:$AE$152,16,FALSE)</f>
        <v>851</v>
      </c>
      <c r="P7" s="30">
        <f>VLOOKUP(A7,'[3]Sheet1'!$A$106:$AE$152,17,FALSE)/100</f>
        <v>0.09849537037037039</v>
      </c>
      <c r="Q7" s="29">
        <f>VLOOKUP(A7,'[3]Sheet1'!$A$106:$AE$152,18,FALSE)</f>
        <v>12</v>
      </c>
      <c r="R7" s="30">
        <f>VLOOKUP(A7,'[3]Sheet1'!$A$106:$AE$152,19,FALSE)/100</f>
        <v>0.15384615384615385</v>
      </c>
      <c r="S7" s="29">
        <f>VLOOKUP(A7,'[3]Sheet1'!$A$106:$AE$152,20,FALSE)</f>
        <v>7948</v>
      </c>
      <c r="T7" s="30">
        <f>VLOOKUP(A7,'[3]Sheet1'!$A$106:$AE$152,21,FALSE)/100</f>
        <v>0.09562539101977957</v>
      </c>
      <c r="U7" s="29">
        <f>VLOOKUP(A7,'[3]Sheet1'!$A$106:$AE$152,22,FALSE)</f>
        <v>11453</v>
      </c>
      <c r="V7" s="30">
        <f>VLOOKUP(A7,'[3]Sheet1'!$A$106:$AE$152,23,FALSE)/100</f>
        <v>0.09331486536032915</v>
      </c>
    </row>
    <row r="8" spans="1:22" ht="15">
      <c r="A8" s="90" t="s">
        <v>21</v>
      </c>
      <c r="B8" s="32">
        <f>VLOOKUP(A8,'[3]Sheet1'!$A$106:$AE$152,2,FALSE)</f>
        <v>657</v>
      </c>
      <c r="C8" s="17">
        <f>VLOOKUP(A8,'[3]Sheet1'!$A$106:$AE$152,3,FALSE)/100</f>
        <v>0.03354436842642704</v>
      </c>
      <c r="D8" s="32">
        <f>VLOOKUP(A8,'[3]Sheet1'!$A$106:$AE$152,4,FALSE)</f>
        <v>514</v>
      </c>
      <c r="E8" s="17">
        <f>VLOOKUP(A8,'[3]Sheet1'!$A$106:$AE$152,5,FALSE)/100</f>
        <v>0.03009896351818235</v>
      </c>
      <c r="F8" s="32">
        <f>VLOOKUP(A8,'[3]Sheet1'!$A$106:$AE$152,6,FALSE)</f>
        <v>84</v>
      </c>
      <c r="G8" s="17">
        <f>VLOOKUP(A8,'[3]Sheet1'!$A$106:$AE$152,7,FALSE)/100</f>
        <v>0.028445648493057907</v>
      </c>
      <c r="H8" s="48">
        <f>VLOOKUP(A8,'[3]Sheet1'!$A$106:$AE$152,8,FALSE)</f>
        <v>0</v>
      </c>
      <c r="I8" s="32">
        <f>VLOOKUP(A8,'[3]Sheet1'!$A$106:$AE$152,10,FALSE)</f>
        <v>1255</v>
      </c>
      <c r="J8" s="17">
        <f>VLOOKUP(A8,'[3]Sheet1'!$A$106:$AE$152,11,FALSE)/100</f>
        <v>0.03167672076528938</v>
      </c>
      <c r="K8" s="32">
        <f>VLOOKUP(A8,'[3]Sheet1'!$A$106:$AE$152,12,FALSE)</f>
        <v>991</v>
      </c>
      <c r="L8" s="17">
        <f>VLOOKUP(A8,'[3]Sheet1'!$A$106:$AE$152,13,FALSE)/100</f>
        <v>0.030202364988418873</v>
      </c>
      <c r="M8" s="32">
        <f>VLOOKUP(A8,'[3]Sheet1'!$A$106:$AE$152,14,FALSE)</f>
        <v>1176</v>
      </c>
      <c r="N8" s="17">
        <f>VLOOKUP(A8,'[3]Sheet1'!$A$106:$AE$152,15,FALSE)/100</f>
        <v>0.0282780676653762</v>
      </c>
      <c r="O8" s="32">
        <f>VLOOKUP(A8,'[3]Sheet1'!$A$106:$AE$152,16,FALSE)</f>
        <v>230</v>
      </c>
      <c r="P8" s="17">
        <f>VLOOKUP(A8,'[3]Sheet1'!$A$106:$AE$152,17,FALSE)/100</f>
        <v>0.026620370370370367</v>
      </c>
      <c r="Q8" s="32">
        <f>VLOOKUP(A8,'[3]Sheet1'!$A$106:$AE$152,18,FALSE)</f>
        <v>1</v>
      </c>
      <c r="R8" s="17">
        <f>VLOOKUP(A8,'[3]Sheet1'!$A$106:$AE$152,19,FALSE)/100</f>
        <v>0.01282051282051282</v>
      </c>
      <c r="S8" s="32">
        <f>VLOOKUP(A8,'[3]Sheet1'!$A$106:$AE$152,20,FALSE)</f>
        <v>2398</v>
      </c>
      <c r="T8" s="17">
        <f>VLOOKUP(A8,'[3]Sheet1'!$A$106:$AE$152,21,FALSE)/100</f>
        <v>0.028851244044467973</v>
      </c>
      <c r="U8" s="32">
        <f>VLOOKUP(A8,'[3]Sheet1'!$A$106:$AE$152,22,FALSE)</f>
        <v>3653</v>
      </c>
      <c r="V8" s="17">
        <f>VLOOKUP(A8,'[3]Sheet1'!$A$106:$AE$152,23,FALSE)/100</f>
        <v>0.029763311198924513</v>
      </c>
    </row>
    <row r="9" spans="1:22" ht="15">
      <c r="A9" s="90" t="s">
        <v>22</v>
      </c>
      <c r="B9" s="32">
        <f>VLOOKUP(A9,'[3]Sheet1'!$A$106:$AE$152,2,FALSE)</f>
        <v>868</v>
      </c>
      <c r="C9" s="17">
        <f>VLOOKUP(A9,'[3]Sheet1'!$A$106:$AE$152,3,FALSE)/100</f>
        <v>0.04431736954967833</v>
      </c>
      <c r="D9" s="32">
        <f>VLOOKUP(A9,'[3]Sheet1'!$A$106:$AE$152,4,FALSE)</f>
        <v>921</v>
      </c>
      <c r="E9" s="17">
        <f>VLOOKUP(A9,'[3]Sheet1'!$A$106:$AE$152,5,FALSE)/100</f>
        <v>0.053932189494641916</v>
      </c>
      <c r="F9" s="32">
        <f>VLOOKUP(A9,'[3]Sheet1'!$A$106:$AE$152,6,FALSE)</f>
        <v>151</v>
      </c>
      <c r="G9" s="17">
        <f>VLOOKUP(A9,'[3]Sheet1'!$A$106:$AE$152,7,FALSE)/100</f>
        <v>0.051134439552996944</v>
      </c>
      <c r="H9" s="48">
        <f>VLOOKUP(A9,'[3]Sheet1'!$A$106:$AE$152,8,FALSE)</f>
        <v>0</v>
      </c>
      <c r="I9" s="32">
        <f>VLOOKUP(A9,'[3]Sheet1'!$A$106:$AE$152,10,FALSE)</f>
        <v>1940</v>
      </c>
      <c r="J9" s="17">
        <f>VLOOKUP(A9,'[3]Sheet1'!$A$106:$AE$152,11,FALSE)/100</f>
        <v>0.048966405007698326</v>
      </c>
      <c r="K9" s="32">
        <f>VLOOKUP(A9,'[3]Sheet1'!$A$106:$AE$152,12,FALSE)</f>
        <v>1569</v>
      </c>
      <c r="L9" s="17">
        <f>VLOOKUP(A9,'[3]Sheet1'!$A$106:$AE$152,13,FALSE)/100</f>
        <v>0.04781787151042302</v>
      </c>
      <c r="M9" s="32">
        <f>VLOOKUP(A9,'[3]Sheet1'!$A$106:$AE$152,14,FALSE)</f>
        <v>2019</v>
      </c>
      <c r="N9" s="17">
        <f>VLOOKUP(A9,'[3]Sheet1'!$A$106:$AE$152,15,FALSE)/100</f>
        <v>0.048548825354076994</v>
      </c>
      <c r="O9" s="32">
        <f>VLOOKUP(A9,'[3]Sheet1'!$A$106:$AE$152,16,FALSE)</f>
        <v>394</v>
      </c>
      <c r="P9" s="17">
        <f>VLOOKUP(A9,'[3]Sheet1'!$A$106:$AE$152,17,FALSE)/100</f>
        <v>0.04560185185185185</v>
      </c>
      <c r="Q9" s="32">
        <f>VLOOKUP(A9,'[3]Sheet1'!$A$106:$AE$152,18,FALSE)</f>
        <v>5</v>
      </c>
      <c r="R9" s="17">
        <f>VLOOKUP(A9,'[3]Sheet1'!$A$106:$AE$152,19,FALSE)/100</f>
        <v>0.0641025641025641</v>
      </c>
      <c r="S9" s="32">
        <f>VLOOKUP(A9,'[3]Sheet1'!$A$106:$AE$152,20,FALSE)</f>
        <v>3987</v>
      </c>
      <c r="T9" s="17">
        <f>VLOOKUP(A9,'[3]Sheet1'!$A$106:$AE$152,21,FALSE)/100</f>
        <v>0.04796910342172386</v>
      </c>
      <c r="U9" s="32">
        <f>VLOOKUP(A9,'[3]Sheet1'!$A$106:$AE$152,22,FALSE)</f>
        <v>5927</v>
      </c>
      <c r="V9" s="17">
        <f>VLOOKUP(A9,'[3]Sheet1'!$A$106:$AE$152,23,FALSE)/100</f>
        <v>0.048291033527518644</v>
      </c>
    </row>
    <row r="10" spans="1:22" ht="15">
      <c r="A10" s="90" t="s">
        <v>23</v>
      </c>
      <c r="B10" s="32">
        <f>VLOOKUP(A10,'[3]Sheet1'!$A$106:$AE$152,2,FALSE)</f>
        <v>1262</v>
      </c>
      <c r="C10" s="17">
        <f>VLOOKUP(A10,'[3]Sheet1'!$A$106:$AE$152,3,FALSE)/100</f>
        <v>0.06443377923006227</v>
      </c>
      <c r="D10" s="32">
        <f>VLOOKUP(A10,'[3]Sheet1'!$A$106:$AE$152,4,FALSE)</f>
        <v>1010</v>
      </c>
      <c r="E10" s="17">
        <f>VLOOKUP(A10,'[3]Sheet1'!$A$106:$AE$152,5,FALSE)/100</f>
        <v>0.0591438777302805</v>
      </c>
      <c r="F10" s="32">
        <f>VLOOKUP(A10,'[3]Sheet1'!$A$106:$AE$152,6,FALSE)</f>
        <v>249</v>
      </c>
      <c r="G10" s="17">
        <f>VLOOKUP(A10,'[3]Sheet1'!$A$106:$AE$152,7,FALSE)/100</f>
        <v>0.08432102946156451</v>
      </c>
      <c r="H10" s="48">
        <f>VLOOKUP(A10,'[3]Sheet1'!$A$106:$AE$152,8,FALSE)</f>
        <v>0</v>
      </c>
      <c r="I10" s="32">
        <f>VLOOKUP(A10,'[3]Sheet1'!$A$106:$AE$152,10,FALSE)</f>
        <v>2521</v>
      </c>
      <c r="J10" s="17">
        <f>VLOOKUP(A10,'[3]Sheet1'!$A$106:$AE$152,11,FALSE)/100</f>
        <v>0.0636310860950554</v>
      </c>
      <c r="K10" s="32">
        <f>VLOOKUP(A10,'[3]Sheet1'!$A$106:$AE$152,12,FALSE)</f>
        <v>1708</v>
      </c>
      <c r="L10" s="17">
        <f>VLOOKUP(A10,'[3]Sheet1'!$A$106:$AE$152,13,FALSE)/100</f>
        <v>0.05205412653907107</v>
      </c>
      <c r="M10" s="32">
        <f>VLOOKUP(A10,'[3]Sheet1'!$A$106:$AE$152,14,FALSE)</f>
        <v>2140</v>
      </c>
      <c r="N10" s="17">
        <f>VLOOKUP(A10,'[3]Sheet1'!$A$106:$AE$152,15,FALSE)/100</f>
        <v>0.05145838843869479</v>
      </c>
      <c r="O10" s="32">
        <f>VLOOKUP(A10,'[3]Sheet1'!$A$106:$AE$152,16,FALSE)</f>
        <v>587</v>
      </c>
      <c r="P10" s="17">
        <f>VLOOKUP(A10,'[3]Sheet1'!$A$106:$AE$152,17,FALSE)/100</f>
        <v>0.0679398148148148</v>
      </c>
      <c r="Q10" s="32">
        <f>VLOOKUP(A10,'[3]Sheet1'!$A$106:$AE$152,18,FALSE)</f>
        <v>3</v>
      </c>
      <c r="R10" s="17">
        <f>VLOOKUP(A10,'[3]Sheet1'!$A$106:$AE$152,19,FALSE)/100</f>
        <v>0.038461538461538464</v>
      </c>
      <c r="S10" s="32">
        <f>VLOOKUP(A10,'[3]Sheet1'!$A$106:$AE$152,20,FALSE)</f>
        <v>4438</v>
      </c>
      <c r="T10" s="17">
        <f>VLOOKUP(A10,'[3]Sheet1'!$A$106:$AE$152,21,FALSE)/100</f>
        <v>0.05339525482458251</v>
      </c>
      <c r="U10" s="32">
        <f>VLOOKUP(A10,'[3]Sheet1'!$A$106:$AE$152,22,FALSE)</f>
        <v>6959</v>
      </c>
      <c r="V10" s="17">
        <f>VLOOKUP(A10,'[3]Sheet1'!$A$106:$AE$152,23,FALSE)/100</f>
        <v>0.05669939300118141</v>
      </c>
    </row>
    <row r="11" spans="1:22" ht="15">
      <c r="A11" s="90" t="s">
        <v>24</v>
      </c>
      <c r="B11" s="32">
        <f>VLOOKUP(A11,'[3]Sheet1'!$A$106:$AE$152,2,FALSE)</f>
        <v>1004</v>
      </c>
      <c r="C11" s="17">
        <f>VLOOKUP(A11,'[3]Sheet1'!$A$106:$AE$152,3,FALSE)/100</f>
        <v>0.05126110487082611</v>
      </c>
      <c r="D11" s="32">
        <f>VLOOKUP(A11,'[3]Sheet1'!$A$106:$AE$152,4,FALSE)</f>
        <v>748</v>
      </c>
      <c r="E11" s="17">
        <f>VLOOKUP(A11,'[3]Sheet1'!$A$106:$AE$152,5,FALSE)/100</f>
        <v>0.04380160449727704</v>
      </c>
      <c r="F11" s="32">
        <f>VLOOKUP(A11,'[3]Sheet1'!$A$106:$AE$152,6,FALSE)</f>
        <v>170</v>
      </c>
      <c r="G11" s="17">
        <f>VLOOKUP(A11,'[3]Sheet1'!$A$106:$AE$152,7,FALSE)/100</f>
        <v>0.057568574331188636</v>
      </c>
      <c r="H11" s="48">
        <f>VLOOKUP(A11,'[3]Sheet1'!$A$106:$AE$152,8,FALSE)</f>
        <v>0</v>
      </c>
      <c r="I11" s="32">
        <f>VLOOKUP(A11,'[3]Sheet1'!$A$106:$AE$152,10,FALSE)</f>
        <v>1922</v>
      </c>
      <c r="J11" s="17">
        <f>VLOOKUP(A11,'[3]Sheet1'!$A$106:$AE$152,11,FALSE)/100</f>
        <v>0.048512077538554736</v>
      </c>
      <c r="K11" s="32">
        <f>VLOOKUP(A11,'[3]Sheet1'!$A$106:$AE$152,12,FALSE)</f>
        <v>1320</v>
      </c>
      <c r="L11" s="17">
        <f>VLOOKUP(A11,'[3]Sheet1'!$A$106:$AE$152,13,FALSE)/100</f>
        <v>0.04022918444471535</v>
      </c>
      <c r="M11" s="32">
        <f>VLOOKUP(A11,'[3]Sheet1'!$A$106:$AE$152,14,FALSE)</f>
        <v>1575</v>
      </c>
      <c r="N11" s="17">
        <f>VLOOKUP(A11,'[3]Sheet1'!$A$106:$AE$152,15,FALSE)/100</f>
        <v>0.03787241205184312</v>
      </c>
      <c r="O11" s="32">
        <f>VLOOKUP(A11,'[3]Sheet1'!$A$106:$AE$152,16,FALSE)</f>
        <v>373</v>
      </c>
      <c r="P11" s="17">
        <f>VLOOKUP(A11,'[3]Sheet1'!$A$106:$AE$152,17,FALSE)/100</f>
        <v>0.0431712962962963</v>
      </c>
      <c r="Q11" s="32">
        <f>VLOOKUP(A11,'[3]Sheet1'!$A$106:$AE$152,18,FALSE)</f>
        <v>5</v>
      </c>
      <c r="R11" s="17">
        <f>VLOOKUP(A11,'[3]Sheet1'!$A$106:$AE$152,19,FALSE)/100</f>
        <v>0.0641025641025641</v>
      </c>
      <c r="S11" s="32">
        <f>VLOOKUP(A11,'[3]Sheet1'!$A$106:$AE$152,20,FALSE)</f>
        <v>3273</v>
      </c>
      <c r="T11" s="17">
        <f>VLOOKUP(A11,'[3]Sheet1'!$A$106:$AE$152,21,FALSE)/100</f>
        <v>0.03937869964868377</v>
      </c>
      <c r="U11" s="32">
        <f>VLOOKUP(A11,'[3]Sheet1'!$A$106:$AE$152,22,FALSE)</f>
        <v>5195</v>
      </c>
      <c r="V11" s="17">
        <f>VLOOKUP(A11,'[3]Sheet1'!$A$106:$AE$152,23,FALSE)/100</f>
        <v>0.04232696459852528</v>
      </c>
    </row>
    <row r="12" spans="1:22" ht="15">
      <c r="A12" s="90" t="s">
        <v>25</v>
      </c>
      <c r="B12" s="32">
        <f>VLOOKUP(A12,'[3]Sheet1'!$A$106:$AE$152,2,FALSE)</f>
        <v>1050</v>
      </c>
      <c r="C12" s="17">
        <f>VLOOKUP(A12,'[3]Sheet1'!$A$106:$AE$152,3,FALSE)/100</f>
        <v>0.053609721229449604</v>
      </c>
      <c r="D12" s="32">
        <f>VLOOKUP(A12,'[3]Sheet1'!$A$106:$AE$152,4,FALSE)</f>
        <v>709</v>
      </c>
      <c r="E12" s="17">
        <f>VLOOKUP(A12,'[3]Sheet1'!$A$106:$AE$152,5,FALSE)/100</f>
        <v>0.04151783100076126</v>
      </c>
      <c r="F12" s="32">
        <f>VLOOKUP(A12,'[3]Sheet1'!$A$106:$AE$152,6,FALSE)</f>
        <v>116</v>
      </c>
      <c r="G12" s="17">
        <f>VLOOKUP(A12,'[3]Sheet1'!$A$106:$AE$152,7,FALSE)/100</f>
        <v>0.039282086014222825</v>
      </c>
      <c r="H12" s="48">
        <f>VLOOKUP(A12,'[3]Sheet1'!$A$106:$AE$152,8,FALSE)</f>
        <v>1</v>
      </c>
      <c r="I12" s="32">
        <f>VLOOKUP(A12,'[3]Sheet1'!$A$106:$AE$152,10,FALSE)</f>
        <v>1876</v>
      </c>
      <c r="J12" s="17">
        <f>VLOOKUP(A12,'[3]Sheet1'!$A$106:$AE$152,11,FALSE)/100</f>
        <v>0.04735101845074333</v>
      </c>
      <c r="K12" s="32">
        <f>VLOOKUP(A12,'[3]Sheet1'!$A$106:$AE$152,12,FALSE)</f>
        <v>1138</v>
      </c>
      <c r="L12" s="17">
        <f>VLOOKUP(A12,'[3]Sheet1'!$A$106:$AE$152,13,FALSE)/100</f>
        <v>0.03468243325612581</v>
      </c>
      <c r="M12" s="32">
        <f>VLOOKUP(A12,'[3]Sheet1'!$A$106:$AE$152,14,FALSE)</f>
        <v>1268</v>
      </c>
      <c r="N12" s="17">
        <f>VLOOKUP(A12,'[3]Sheet1'!$A$106:$AE$152,15,FALSE)/100</f>
        <v>0.03049029744872195</v>
      </c>
      <c r="O12" s="32">
        <f>VLOOKUP(A12,'[3]Sheet1'!$A$106:$AE$152,16,FALSE)</f>
        <v>255</v>
      </c>
      <c r="P12" s="17">
        <f>VLOOKUP(A12,'[3]Sheet1'!$A$106:$AE$152,17,FALSE)/100</f>
        <v>0.029513888888888885</v>
      </c>
      <c r="Q12" s="32">
        <f>VLOOKUP(A12,'[3]Sheet1'!$A$106:$AE$152,18,FALSE)</f>
        <v>3</v>
      </c>
      <c r="R12" s="17">
        <f>VLOOKUP(A12,'[3]Sheet1'!$A$106:$AE$152,19,FALSE)/100</f>
        <v>0.038461538461538464</v>
      </c>
      <c r="S12" s="32">
        <f>VLOOKUP(A12,'[3]Sheet1'!$A$106:$AE$152,20,FALSE)</f>
        <v>2664</v>
      </c>
      <c r="T12" s="17">
        <f>VLOOKUP(A12,'[3]Sheet1'!$A$106:$AE$152,21,FALSE)/100</f>
        <v>0.03205159054814957</v>
      </c>
      <c r="U12" s="32">
        <f>VLOOKUP(A12,'[3]Sheet1'!$A$106:$AE$152,22,FALSE)</f>
        <v>4540</v>
      </c>
      <c r="V12" s="17">
        <f>VLOOKUP(A12,'[3]Sheet1'!$A$106:$AE$152,23,FALSE)/100</f>
        <v>0.036990263575997065</v>
      </c>
    </row>
    <row r="13" spans="1:22" ht="15">
      <c r="A13" s="90" t="s">
        <v>26</v>
      </c>
      <c r="B13" s="32">
        <f>VLOOKUP(A13,'[3]Sheet1'!$A$106:$AE$152,2,FALSE)</f>
        <v>554</v>
      </c>
      <c r="C13" s="17">
        <f>VLOOKUP(A13,'[3]Sheet1'!$A$106:$AE$152,3,FALSE)/100</f>
        <v>0.02828551005820484</v>
      </c>
      <c r="D13" s="32">
        <f>VLOOKUP(A13,'[3]Sheet1'!$A$106:$AE$152,4,FALSE)</f>
        <v>411</v>
      </c>
      <c r="E13" s="17">
        <f>VLOOKUP(A13,'[3]Sheet1'!$A$106:$AE$152,5,FALSE)/100</f>
        <v>0.024067459155589388</v>
      </c>
      <c r="F13" s="32">
        <f>VLOOKUP(A13,'[3]Sheet1'!$A$106:$AE$152,6,FALSE)</f>
        <v>86</v>
      </c>
      <c r="G13" s="17">
        <f>VLOOKUP(A13,'[3]Sheet1'!$A$106:$AE$152,7,FALSE)/100</f>
        <v>0.029122925838130715</v>
      </c>
      <c r="H13" s="48">
        <f>VLOOKUP(A13,'[3]Sheet1'!$A$106:$AE$152,8,FALSE)</f>
        <v>0</v>
      </c>
      <c r="I13" s="32">
        <f>VLOOKUP(A13,'[3]Sheet1'!$A$106:$AE$152,10,FALSE)</f>
        <v>1051</v>
      </c>
      <c r="J13" s="17">
        <f>VLOOKUP(A13,'[3]Sheet1'!$A$106:$AE$152,11,FALSE)/100</f>
        <v>0.026527676114995333</v>
      </c>
      <c r="K13" s="32">
        <f>VLOOKUP(A13,'[3]Sheet1'!$A$106:$AE$152,12,FALSE)</f>
        <v>622</v>
      </c>
      <c r="L13" s="17">
        <f>VLOOKUP(A13,'[3]Sheet1'!$A$106:$AE$152,13,FALSE)/100</f>
        <v>0.01895647933682799</v>
      </c>
      <c r="M13" s="32">
        <f>VLOOKUP(A13,'[3]Sheet1'!$A$106:$AE$152,14,FALSE)</f>
        <v>833</v>
      </c>
      <c r="N13" s="17">
        <f>VLOOKUP(A13,'[3]Sheet1'!$A$106:$AE$152,15,FALSE)/100</f>
        <v>0.020030297929641474</v>
      </c>
      <c r="O13" s="32">
        <f>VLOOKUP(A13,'[3]Sheet1'!$A$106:$AE$152,16,FALSE)</f>
        <v>189</v>
      </c>
      <c r="P13" s="17">
        <f>VLOOKUP(A13,'[3]Sheet1'!$A$106:$AE$152,17,FALSE)/100</f>
        <v>0.021875</v>
      </c>
      <c r="Q13" s="32">
        <f>VLOOKUP(A13,'[3]Sheet1'!$A$106:$AE$152,18,FALSE)</f>
        <v>0</v>
      </c>
      <c r="R13" s="17">
        <f>VLOOKUP(A13,'[3]Sheet1'!$A$106:$AE$152,19,FALSE)/100</f>
        <v>0</v>
      </c>
      <c r="S13" s="32">
        <f>VLOOKUP(A13,'[3]Sheet1'!$A$106:$AE$152,20,FALSE)</f>
        <v>1644</v>
      </c>
      <c r="T13" s="17">
        <f>VLOOKUP(A13,'[3]Sheet1'!$A$106:$AE$152,21,FALSE)/100</f>
        <v>0.019779585158092305</v>
      </c>
      <c r="U13" s="32">
        <f>VLOOKUP(A13,'[3]Sheet1'!$A$106:$AE$152,22,FALSE)</f>
        <v>2695</v>
      </c>
      <c r="V13" s="17">
        <f>VLOOKUP(A13,'[3]Sheet1'!$A$106:$AE$152,23,FALSE)/100</f>
        <v>0.021957876726280197</v>
      </c>
    </row>
    <row r="14" spans="1:22" ht="15">
      <c r="A14" s="90" t="s">
        <v>27</v>
      </c>
      <c r="B14" s="32">
        <f>VLOOKUP(A14,'[3]Sheet1'!$A$106:$AE$152,2,FALSE)</f>
        <v>609</v>
      </c>
      <c r="C14" s="17">
        <f>VLOOKUP(A14,'[3]Sheet1'!$A$106:$AE$152,3,FALSE)/100</f>
        <v>0.031093638313080773</v>
      </c>
      <c r="D14" s="32">
        <f>VLOOKUP(A14,'[3]Sheet1'!$A$106:$AE$152,4,FALSE)</f>
        <v>508</v>
      </c>
      <c r="E14" s="17">
        <f>VLOOKUP(A14,'[3]Sheet1'!$A$106:$AE$152,5,FALSE)/100</f>
        <v>0.029747613749487613</v>
      </c>
      <c r="F14" s="32">
        <f>VLOOKUP(A14,'[3]Sheet1'!$A$106:$AE$152,6,FALSE)</f>
        <v>76</v>
      </c>
      <c r="G14" s="17">
        <f>VLOOKUP(A14,'[3]Sheet1'!$A$106:$AE$152,7,FALSE)/100</f>
        <v>0.025736539112766677</v>
      </c>
      <c r="H14" s="48">
        <f>VLOOKUP(A14,'[3]Sheet1'!$A$106:$AE$152,8,FALSE)</f>
        <v>0</v>
      </c>
      <c r="I14" s="32">
        <f>VLOOKUP(A14,'[3]Sheet1'!$A$106:$AE$152,10,FALSE)</f>
        <v>1193</v>
      </c>
      <c r="J14" s="17">
        <f>VLOOKUP(A14,'[3]Sheet1'!$A$106:$AE$152,11,FALSE)/100</f>
        <v>0.030111815038239228</v>
      </c>
      <c r="K14" s="32">
        <f>VLOOKUP(A14,'[3]Sheet1'!$A$106:$AE$152,12,FALSE)</f>
        <v>920</v>
      </c>
      <c r="L14" s="17">
        <f>VLOOKUP(A14,'[3]Sheet1'!$A$106:$AE$152,13,FALSE)/100</f>
        <v>0.028038522491771304</v>
      </c>
      <c r="M14" s="32">
        <f>VLOOKUP(A14,'[3]Sheet1'!$A$106:$AE$152,14,FALSE)</f>
        <v>1013</v>
      </c>
      <c r="N14" s="17">
        <f>VLOOKUP(A14,'[3]Sheet1'!$A$106:$AE$152,15,FALSE)/100</f>
        <v>0.02435857359270926</v>
      </c>
      <c r="O14" s="32">
        <f>VLOOKUP(A14,'[3]Sheet1'!$A$106:$AE$152,16,FALSE)</f>
        <v>215</v>
      </c>
      <c r="P14" s="17">
        <f>VLOOKUP(A14,'[3]Sheet1'!$A$106:$AE$152,17,FALSE)/100</f>
        <v>0.02488425925925926</v>
      </c>
      <c r="Q14" s="32">
        <f>VLOOKUP(A14,'[3]Sheet1'!$A$106:$AE$152,18,FALSE)</f>
        <v>4</v>
      </c>
      <c r="R14" s="17">
        <f>VLOOKUP(A14,'[3]Sheet1'!$A$106:$AE$152,19,FALSE)/100</f>
        <v>0.05128205128205128</v>
      </c>
      <c r="S14" s="32">
        <f>VLOOKUP(A14,'[3]Sheet1'!$A$106:$AE$152,20,FALSE)</f>
        <v>2151</v>
      </c>
      <c r="T14" s="17">
        <f>VLOOKUP(A14,'[3]Sheet1'!$A$106:$AE$152,21,FALSE)/100</f>
        <v>0.025879493719620773</v>
      </c>
      <c r="U14" s="32">
        <f>VLOOKUP(A14,'[3]Sheet1'!$A$106:$AE$152,22,FALSE)</f>
        <v>3344</v>
      </c>
      <c r="V14" s="17">
        <f>VLOOKUP(A14,'[3]Sheet1'!$A$106:$AE$152,23,FALSE)/100</f>
        <v>0.02724569193791502</v>
      </c>
    </row>
    <row r="15" spans="1:22" ht="15">
      <c r="A15" s="90" t="s">
        <v>28</v>
      </c>
      <c r="B15" s="32">
        <f>VLOOKUP(A15,'[3]Sheet1'!$A$106:$AE$152,2,FALSE)</f>
        <v>128</v>
      </c>
      <c r="C15" s="17">
        <f>VLOOKUP(A15,'[3]Sheet1'!$A$106:$AE$152,3,FALSE)/100</f>
        <v>0.006535280302256714</v>
      </c>
      <c r="D15" s="32">
        <f>VLOOKUP(A15,'[3]Sheet1'!$A$106:$AE$152,4,FALSE)</f>
        <v>116</v>
      </c>
      <c r="E15" s="17">
        <f>VLOOKUP(A15,'[3]Sheet1'!$A$106:$AE$152,5,FALSE)/100</f>
        <v>0.006792762194764889</v>
      </c>
      <c r="F15" s="32">
        <f>VLOOKUP(A15,'[3]Sheet1'!$A$106:$AE$152,6,FALSE)</f>
        <v>9</v>
      </c>
      <c r="G15" s="17">
        <f>VLOOKUP(A15,'[3]Sheet1'!$A$106:$AE$152,7,FALSE)/100</f>
        <v>0.0030477480528276328</v>
      </c>
      <c r="H15" s="48">
        <f>VLOOKUP(A15,'[3]Sheet1'!$A$106:$AE$152,8,FALSE)</f>
        <v>0</v>
      </c>
      <c r="I15" s="32">
        <f>VLOOKUP(A15,'[3]Sheet1'!$A$106:$AE$152,10,FALSE)</f>
        <v>253</v>
      </c>
      <c r="J15" s="17">
        <f>VLOOKUP(A15,'[3]Sheet1'!$A$106:$AE$152,11,FALSE)/100</f>
        <v>0.00638582498296272</v>
      </c>
      <c r="K15" s="32">
        <f>VLOOKUP(A15,'[3]Sheet1'!$A$106:$AE$152,12,FALSE)</f>
        <v>243</v>
      </c>
      <c r="L15" s="17">
        <f>VLOOKUP(A15,'[3]Sheet1'!$A$106:$AE$152,13,FALSE)/100</f>
        <v>0.0074058271364135075</v>
      </c>
      <c r="M15" s="32">
        <f>VLOOKUP(A15,'[3]Sheet1'!$A$106:$AE$152,14,FALSE)</f>
        <v>275</v>
      </c>
      <c r="N15" s="17">
        <f>VLOOKUP(A15,'[3]Sheet1'!$A$106:$AE$152,15,FALSE)/100</f>
        <v>0.006612643374131339</v>
      </c>
      <c r="O15" s="32">
        <f>VLOOKUP(A15,'[3]Sheet1'!$A$106:$AE$152,16,FALSE)</f>
        <v>47</v>
      </c>
      <c r="P15" s="17">
        <f>VLOOKUP(A15,'[3]Sheet1'!$A$106:$AE$152,17,FALSE)/100</f>
        <v>0.005439814814814815</v>
      </c>
      <c r="Q15" s="32">
        <f>VLOOKUP(A15,'[3]Sheet1'!$A$106:$AE$152,18,FALSE)</f>
        <v>0</v>
      </c>
      <c r="R15" s="17">
        <f>VLOOKUP(A15,'[3]Sheet1'!$A$106:$AE$152,19,FALSE)/100</f>
        <v>0</v>
      </c>
      <c r="S15" s="32">
        <f>VLOOKUP(A15,'[3]Sheet1'!$A$106:$AE$152,20,FALSE)</f>
        <v>565</v>
      </c>
      <c r="T15" s="17">
        <f>VLOOKUP(A15,'[3]Sheet1'!$A$106:$AE$152,21,FALSE)/100</f>
        <v>0.006797728475865056</v>
      </c>
      <c r="U15" s="32">
        <f>VLOOKUP(A15,'[3]Sheet1'!$A$106:$AE$152,22,FALSE)</f>
        <v>818</v>
      </c>
      <c r="V15" s="17">
        <f>VLOOKUP(A15,'[3]Sheet1'!$A$106:$AE$152,23,FALSE)/100</f>
        <v>0.006664765551798592</v>
      </c>
    </row>
    <row r="16" spans="1:22" ht="15">
      <c r="A16" s="90" t="s">
        <v>29</v>
      </c>
      <c r="B16" s="32">
        <f>VLOOKUP(A16,'[3]Sheet1'!$A$106:$AE$152,2,FALSE)</f>
        <v>272</v>
      </c>
      <c r="C16" s="17">
        <f>VLOOKUP(A16,'[3]Sheet1'!$A$106:$AE$152,3,FALSE)/100</f>
        <v>0.013887470642295516</v>
      </c>
      <c r="D16" s="32">
        <f>VLOOKUP(A16,'[3]Sheet1'!$A$106:$AE$152,4,FALSE)</f>
        <v>215</v>
      </c>
      <c r="E16" s="17">
        <f>VLOOKUP(A16,'[3]Sheet1'!$A$106:$AE$152,5,FALSE)/100</f>
        <v>0.012590033378228026</v>
      </c>
      <c r="F16" s="32">
        <f>VLOOKUP(A16,'[3]Sheet1'!$A$106:$AE$152,6,FALSE)</f>
        <v>23</v>
      </c>
      <c r="G16" s="17">
        <f>VLOOKUP(A16,'[3]Sheet1'!$A$106:$AE$152,7,FALSE)/100</f>
        <v>0.0077886894683372844</v>
      </c>
      <c r="H16" s="48">
        <f>VLOOKUP(A16,'[3]Sheet1'!$A$106:$AE$152,8,FALSE)</f>
        <v>0</v>
      </c>
      <c r="I16" s="32">
        <f>VLOOKUP(A16,'[3]Sheet1'!$A$106:$AE$152,10,FALSE)</f>
        <v>510</v>
      </c>
      <c r="J16" s="17">
        <f>VLOOKUP(A16,'[3]Sheet1'!$A$106:$AE$152,11,FALSE)/100</f>
        <v>0.01287261162573513</v>
      </c>
      <c r="K16" s="32">
        <f>VLOOKUP(A16,'[3]Sheet1'!$A$106:$AE$152,12,FALSE)</f>
        <v>530</v>
      </c>
      <c r="L16" s="17">
        <f>VLOOKUP(A16,'[3]Sheet1'!$A$106:$AE$152,13,FALSE)/100</f>
        <v>0.016152627087650858</v>
      </c>
      <c r="M16" s="32">
        <f>VLOOKUP(A16,'[3]Sheet1'!$A$106:$AE$152,14,FALSE)</f>
        <v>620</v>
      </c>
      <c r="N16" s="17">
        <f>VLOOKUP(A16,'[3]Sheet1'!$A$106:$AE$152,15,FALSE)/100</f>
        <v>0.014908505061677927</v>
      </c>
      <c r="O16" s="32">
        <f>VLOOKUP(A16,'[3]Sheet1'!$A$106:$AE$152,16,FALSE)</f>
        <v>91</v>
      </c>
      <c r="P16" s="17">
        <f>VLOOKUP(A16,'[3]Sheet1'!$A$106:$AE$152,17,FALSE)/100</f>
        <v>0.010532407407407407</v>
      </c>
      <c r="Q16" s="32">
        <f>VLOOKUP(A16,'[3]Sheet1'!$A$106:$AE$152,18,FALSE)</f>
        <v>1</v>
      </c>
      <c r="R16" s="17">
        <f>VLOOKUP(A16,'[3]Sheet1'!$A$106:$AE$152,19,FALSE)/100</f>
        <v>0.01282051282051282</v>
      </c>
      <c r="S16" s="32">
        <f>VLOOKUP(A16,'[3]Sheet1'!$A$106:$AE$152,20,FALSE)</f>
        <v>1242</v>
      </c>
      <c r="T16" s="17">
        <f>VLOOKUP(A16,'[3]Sheet1'!$A$106:$AE$152,21,FALSE)/100</f>
        <v>0.014942971269069733</v>
      </c>
      <c r="U16" s="32">
        <f>VLOOKUP(A16,'[3]Sheet1'!$A$106:$AE$152,22,FALSE)</f>
        <v>1752</v>
      </c>
      <c r="V16" s="17">
        <f>VLOOKUP(A16,'[3]Sheet1'!$A$106:$AE$152,23,FALSE)/100</f>
        <v>0.014274656780869352</v>
      </c>
    </row>
    <row r="17" spans="1:22" ht="15">
      <c r="A17" s="90" t="s">
        <v>30</v>
      </c>
      <c r="B17" s="32">
        <f>VLOOKUP(A17,'[3]Sheet1'!$A$106:$AE$152,2,FALSE)</f>
        <v>729</v>
      </c>
      <c r="C17" s="17">
        <f>VLOOKUP(A17,'[3]Sheet1'!$A$106:$AE$152,3,FALSE)/100</f>
        <v>0.03722046359644644</v>
      </c>
      <c r="D17" s="32">
        <f>VLOOKUP(A17,'[3]Sheet1'!$A$106:$AE$152,4,FALSE)</f>
        <v>605</v>
      </c>
      <c r="E17" s="17">
        <f>VLOOKUP(A17,'[3]Sheet1'!$A$106:$AE$152,5,FALSE)/100</f>
        <v>0.03542776834338584</v>
      </c>
      <c r="F17" s="32">
        <f>VLOOKUP(A17,'[3]Sheet1'!$A$106:$AE$152,6,FALSE)</f>
        <v>81</v>
      </c>
      <c r="G17" s="17">
        <f>VLOOKUP(A17,'[3]Sheet1'!$A$106:$AE$152,7,FALSE)/100</f>
        <v>0.027429732475448696</v>
      </c>
      <c r="H17" s="48">
        <f>VLOOKUP(A17,'[3]Sheet1'!$A$106:$AE$152,8,FALSE)</f>
        <v>0</v>
      </c>
      <c r="I17" s="32">
        <f>VLOOKUP(A17,'[3]Sheet1'!$A$106:$AE$152,10,FALSE)</f>
        <v>1415</v>
      </c>
      <c r="J17" s="17">
        <f>VLOOKUP(A17,'[3]Sheet1'!$A$106:$AE$152,11,FALSE)/100</f>
        <v>0.035715187157676874</v>
      </c>
      <c r="K17" s="32">
        <f>VLOOKUP(A17,'[3]Sheet1'!$A$106:$AE$152,12,FALSE)</f>
        <v>1242</v>
      </c>
      <c r="L17" s="17">
        <f>VLOOKUP(A17,'[3]Sheet1'!$A$106:$AE$152,13,FALSE)/100</f>
        <v>0.03785200536389125</v>
      </c>
      <c r="M17" s="32">
        <f>VLOOKUP(A17,'[3]Sheet1'!$A$106:$AE$152,14,FALSE)</f>
        <v>1561</v>
      </c>
      <c r="N17" s="17">
        <f>VLOOKUP(A17,'[3]Sheet1'!$A$106:$AE$152,15,FALSE)/100</f>
        <v>0.037535768389160076</v>
      </c>
      <c r="O17" s="32">
        <f>VLOOKUP(A17,'[3]Sheet1'!$A$106:$AE$152,16,FALSE)</f>
        <v>301</v>
      </c>
      <c r="P17" s="17">
        <f>VLOOKUP(A17,'[3]Sheet1'!$A$106:$AE$152,17,FALSE)/100</f>
        <v>0.034837962962962966</v>
      </c>
      <c r="Q17" s="32">
        <f>VLOOKUP(A17,'[3]Sheet1'!$A$106:$AE$152,18,FALSE)</f>
        <v>1</v>
      </c>
      <c r="R17" s="17">
        <f>VLOOKUP(A17,'[3]Sheet1'!$A$106:$AE$152,19,FALSE)/100</f>
        <v>0.01282051282051282</v>
      </c>
      <c r="S17" s="32">
        <f>VLOOKUP(A17,'[3]Sheet1'!$A$106:$AE$152,20,FALSE)</f>
        <v>3105</v>
      </c>
      <c r="T17" s="17">
        <f>VLOOKUP(A17,'[3]Sheet1'!$A$106:$AE$152,21,FALSE)/100</f>
        <v>0.03735742817267433</v>
      </c>
      <c r="U17" s="32">
        <f>VLOOKUP(A17,'[3]Sheet1'!$A$106:$AE$152,22,FALSE)</f>
        <v>4520</v>
      </c>
      <c r="V17" s="17">
        <f>VLOOKUP(A17,'[3]Sheet1'!$A$106:$AE$152,23,FALSE)/100</f>
        <v>0.036827310873019097</v>
      </c>
    </row>
    <row r="18" spans="1:22" ht="15">
      <c r="A18" s="90" t="s">
        <v>31</v>
      </c>
      <c r="B18" s="32">
        <f>VLOOKUP(A18,'[3]Sheet1'!$A$106:$AE$152,2,FALSE)</f>
        <v>297</v>
      </c>
      <c r="C18" s="17">
        <f>VLOOKUP(A18,'[3]Sheet1'!$A$106:$AE$152,3,FALSE)/100</f>
        <v>0.01516389257633003</v>
      </c>
      <c r="D18" s="32">
        <f>VLOOKUP(A18,'[3]Sheet1'!$A$106:$AE$152,4,FALSE)</f>
        <v>260</v>
      </c>
      <c r="E18" s="17">
        <f>VLOOKUP(A18,'[3]Sheet1'!$A$106:$AE$152,5,FALSE)/100</f>
        <v>0.015225156643438544</v>
      </c>
      <c r="F18" s="32">
        <f>VLOOKUP(A18,'[3]Sheet1'!$A$106:$AE$152,6,FALSE)</f>
        <v>27</v>
      </c>
      <c r="G18" s="17">
        <f>VLOOKUP(A18,'[3]Sheet1'!$A$106:$AE$152,7,FALSE)/100</f>
        <v>0.009143244158482899</v>
      </c>
      <c r="H18" s="48">
        <f>VLOOKUP(A18,'[3]Sheet1'!$A$106:$AE$152,8,FALSE)</f>
        <v>0</v>
      </c>
      <c r="I18" s="32">
        <f>VLOOKUP(A18,'[3]Sheet1'!$A$106:$AE$152,10,FALSE)</f>
        <v>584</v>
      </c>
      <c r="J18" s="17">
        <f>VLOOKUP(A18,'[3]Sheet1'!$A$106:$AE$152,11,FALSE)/100</f>
        <v>0.014740402332214343</v>
      </c>
      <c r="K18" s="32">
        <f>VLOOKUP(A18,'[3]Sheet1'!$A$106:$AE$152,12,FALSE)</f>
        <v>529</v>
      </c>
      <c r="L18" s="17">
        <f>VLOOKUP(A18,'[3]Sheet1'!$A$106:$AE$152,13,FALSE)/100</f>
        <v>0.0161221504327685</v>
      </c>
      <c r="M18" s="32">
        <f>VLOOKUP(A18,'[3]Sheet1'!$A$106:$AE$152,14,FALSE)</f>
        <v>687</v>
      </c>
      <c r="N18" s="17">
        <f>VLOOKUP(A18,'[3]Sheet1'!$A$106:$AE$152,15,FALSE)/100</f>
        <v>0.016519585447375383</v>
      </c>
      <c r="O18" s="32">
        <f>VLOOKUP(A18,'[3]Sheet1'!$A$106:$AE$152,16,FALSE)</f>
        <v>83</v>
      </c>
      <c r="P18" s="17">
        <f>VLOOKUP(A18,'[3]Sheet1'!$A$106:$AE$152,17,FALSE)/100</f>
        <v>0.009606481481481481</v>
      </c>
      <c r="Q18" s="32">
        <f>VLOOKUP(A18,'[3]Sheet1'!$A$106:$AE$152,18,FALSE)</f>
        <v>3</v>
      </c>
      <c r="R18" s="17">
        <f>VLOOKUP(A18,'[3]Sheet1'!$A$106:$AE$152,19,FALSE)/100</f>
        <v>0.038461538461538464</v>
      </c>
      <c r="S18" s="32">
        <f>VLOOKUP(A18,'[3]Sheet1'!$A$106:$AE$152,20,FALSE)</f>
        <v>1302</v>
      </c>
      <c r="T18" s="17">
        <f>VLOOKUP(A18,'[3]Sheet1'!$A$106:$AE$152,21,FALSE)/100</f>
        <v>0.015664853939073107</v>
      </c>
      <c r="U18" s="32">
        <f>VLOOKUP(A18,'[3]Sheet1'!$A$106:$AE$152,22,FALSE)</f>
        <v>1886</v>
      </c>
      <c r="V18" s="17">
        <f>VLOOKUP(A18,'[3]Sheet1'!$A$106:$AE$152,23,FALSE)/100</f>
        <v>0.01536643989082169</v>
      </c>
    </row>
    <row r="19" spans="1:22" ht="15">
      <c r="A19" s="90" t="s">
        <v>32</v>
      </c>
      <c r="B19" s="32">
        <f>VLOOKUP(A19,'[3]Sheet1'!$A$106:$AE$152,2,FALSE)</f>
        <v>458</v>
      </c>
      <c r="C19" s="17">
        <f>VLOOKUP(A19,'[3]Sheet1'!$A$106:$AE$152,3,FALSE)/100</f>
        <v>0.023384049831512304</v>
      </c>
      <c r="D19" s="32">
        <f>VLOOKUP(A19,'[3]Sheet1'!$A$106:$AE$152,4,FALSE)</f>
        <v>314</v>
      </c>
      <c r="E19" s="17">
        <f>VLOOKUP(A19,'[3]Sheet1'!$A$106:$AE$152,5,FALSE)/100</f>
        <v>0.01838730456169116</v>
      </c>
      <c r="F19" s="32">
        <f>VLOOKUP(A19,'[3]Sheet1'!$A$106:$AE$152,6,FALSE)</f>
        <v>45</v>
      </c>
      <c r="G19" s="17">
        <f>VLOOKUP(A19,'[3]Sheet1'!$A$106:$AE$152,7,FALSE)/100</f>
        <v>0.015238740264138163</v>
      </c>
      <c r="H19" s="48">
        <f>VLOOKUP(A19,'[3]Sheet1'!$A$106:$AE$152,8,FALSE)</f>
        <v>0</v>
      </c>
      <c r="I19" s="32">
        <f>VLOOKUP(A19,'[3]Sheet1'!$A$106:$AE$152,10,FALSE)</f>
        <v>817</v>
      </c>
      <c r="J19" s="17">
        <f>VLOOKUP(A19,'[3]Sheet1'!$A$106:$AE$152,11,FALSE)/100</f>
        <v>0.020621419016128625</v>
      </c>
      <c r="K19" s="32">
        <f>VLOOKUP(A19,'[3]Sheet1'!$A$106:$AE$152,12,FALSE)</f>
        <v>847</v>
      </c>
      <c r="L19" s="17">
        <f>VLOOKUP(A19,'[3]Sheet1'!$A$106:$AE$152,13,FALSE)/100</f>
        <v>0.025813726685359015</v>
      </c>
      <c r="M19" s="32">
        <f>VLOOKUP(A19,'[3]Sheet1'!$A$106:$AE$152,14,FALSE)</f>
        <v>816</v>
      </c>
      <c r="N19" s="17">
        <f>VLOOKUP(A19,'[3]Sheet1'!$A$106:$AE$152,15,FALSE)/100</f>
        <v>0.019621516339240627</v>
      </c>
      <c r="O19" s="32">
        <f>VLOOKUP(A19,'[3]Sheet1'!$A$106:$AE$152,16,FALSE)</f>
        <v>140</v>
      </c>
      <c r="P19" s="17">
        <f>VLOOKUP(A19,'[3]Sheet1'!$A$106:$AE$152,17,FALSE)/100</f>
        <v>0.0162037037037037</v>
      </c>
      <c r="Q19" s="32">
        <f>VLOOKUP(A19,'[3]Sheet1'!$A$106:$AE$152,18,FALSE)</f>
        <v>0</v>
      </c>
      <c r="R19" s="17">
        <f>VLOOKUP(A19,'[3]Sheet1'!$A$106:$AE$152,19,FALSE)/100</f>
        <v>0</v>
      </c>
      <c r="S19" s="32">
        <f>VLOOKUP(A19,'[3]Sheet1'!$A$106:$AE$152,20,FALSE)</f>
        <v>1803</v>
      </c>
      <c r="T19" s="17">
        <f>VLOOKUP(A19,'[3]Sheet1'!$A$106:$AE$152,21,FALSE)/100</f>
        <v>0.021692574233601228</v>
      </c>
      <c r="U19" s="32">
        <f>VLOOKUP(A19,'[3]Sheet1'!$A$106:$AE$152,22,FALSE)</f>
        <v>2620</v>
      </c>
      <c r="V19" s="17">
        <f>VLOOKUP(A19,'[3]Sheet1'!$A$106:$AE$152,23,FALSE)/100</f>
        <v>0.021346804090112845</v>
      </c>
    </row>
    <row r="20" spans="1:22" ht="15">
      <c r="A20" s="90" t="s">
        <v>33</v>
      </c>
      <c r="B20" s="32">
        <f>VLOOKUP(A20,'[3]Sheet1'!$A$106:$AE$152,2,FALSE)</f>
        <v>228</v>
      </c>
      <c r="C20" s="17">
        <f>VLOOKUP(A20,'[3]Sheet1'!$A$106:$AE$152,3,FALSE)/100</f>
        <v>0.011640968038394772</v>
      </c>
      <c r="D20" s="32">
        <f>VLOOKUP(A20,'[3]Sheet1'!$A$106:$AE$152,4,FALSE)</f>
        <v>180</v>
      </c>
      <c r="E20" s="17">
        <f>VLOOKUP(A20,'[3]Sheet1'!$A$106:$AE$152,5,FALSE)/100</f>
        <v>0.010540493060842069</v>
      </c>
      <c r="F20" s="32">
        <f>VLOOKUP(A20,'[3]Sheet1'!$A$106:$AE$152,6,FALSE)</f>
        <v>30</v>
      </c>
      <c r="G20" s="17">
        <f>VLOOKUP(A20,'[3]Sheet1'!$A$106:$AE$152,7,FALSE)/100</f>
        <v>0.01015916017609211</v>
      </c>
      <c r="H20" s="48">
        <f>VLOOKUP(A20,'[3]Sheet1'!$A$106:$AE$152,8,FALSE)</f>
        <v>0</v>
      </c>
      <c r="I20" s="32">
        <f>VLOOKUP(A20,'[3]Sheet1'!$A$106:$AE$152,10,FALSE)</f>
        <v>438</v>
      </c>
      <c r="J20" s="17">
        <f>VLOOKUP(A20,'[3]Sheet1'!$A$106:$AE$152,11,FALSE)/100</f>
        <v>0.011055301749160756</v>
      </c>
      <c r="K20" s="32">
        <f>VLOOKUP(A20,'[3]Sheet1'!$A$106:$AE$152,12,FALSE)</f>
        <v>390</v>
      </c>
      <c r="L20" s="17">
        <f>VLOOKUP(A20,'[3]Sheet1'!$A$106:$AE$152,13,FALSE)/100</f>
        <v>0.011885895404120444</v>
      </c>
      <c r="M20" s="32">
        <f>VLOOKUP(A20,'[3]Sheet1'!$A$106:$AE$152,14,FALSE)</f>
        <v>484</v>
      </c>
      <c r="N20" s="17">
        <f>VLOOKUP(A20,'[3]Sheet1'!$A$106:$AE$152,15,FALSE)/100</f>
        <v>0.011638252338471157</v>
      </c>
      <c r="O20" s="32">
        <f>VLOOKUP(A20,'[3]Sheet1'!$A$106:$AE$152,16,FALSE)</f>
        <v>109</v>
      </c>
      <c r="P20" s="17">
        <f>VLOOKUP(A20,'[3]Sheet1'!$A$106:$AE$152,17,FALSE)/100</f>
        <v>0.012615740740740742</v>
      </c>
      <c r="Q20" s="32">
        <f>VLOOKUP(A20,'[3]Sheet1'!$A$106:$AE$152,18,FALSE)</f>
        <v>0</v>
      </c>
      <c r="R20" s="17">
        <f>VLOOKUP(A20,'[3]Sheet1'!$A$106:$AE$152,19,FALSE)/100</f>
        <v>0</v>
      </c>
      <c r="S20" s="32">
        <f>VLOOKUP(A20,'[3]Sheet1'!$A$106:$AE$152,20,FALSE)</f>
        <v>983</v>
      </c>
      <c r="T20" s="17">
        <f>VLOOKUP(A20,'[3]Sheet1'!$A$106:$AE$152,21,FALSE)/100</f>
        <v>0.011826844410221858</v>
      </c>
      <c r="U20" s="32">
        <f>VLOOKUP(A20,'[3]Sheet1'!$A$106:$AE$152,22,FALSE)</f>
        <v>1421</v>
      </c>
      <c r="V20" s="17">
        <f>VLOOKUP(A20,'[3]Sheet1'!$A$106:$AE$152,23,FALSE)/100</f>
        <v>0.011577789546584106</v>
      </c>
    </row>
    <row r="21" spans="1:22" ht="15">
      <c r="A21" s="90" t="s">
        <v>34</v>
      </c>
      <c r="B21" s="32">
        <f>VLOOKUP(A21,'[3]Sheet1'!$A$106:$AE$152,2,FALSE)</f>
        <v>115</v>
      </c>
      <c r="C21" s="17">
        <f>VLOOKUP(A21,'[3]Sheet1'!$A$106:$AE$152,3,FALSE)/100</f>
        <v>0.005871540896558767</v>
      </c>
      <c r="D21" s="32">
        <f>VLOOKUP(A21,'[3]Sheet1'!$A$106:$AE$152,4,FALSE)</f>
        <v>98</v>
      </c>
      <c r="E21" s="17">
        <f>VLOOKUP(A21,'[3]Sheet1'!$A$106:$AE$152,5,FALSE)/100</f>
        <v>0.005738712888680681</v>
      </c>
      <c r="F21" s="32">
        <f>VLOOKUP(A21,'[3]Sheet1'!$A$106:$AE$152,6,FALSE)</f>
        <v>13</v>
      </c>
      <c r="G21" s="17">
        <f>VLOOKUP(A21,'[3]Sheet1'!$A$106:$AE$152,7,FALSE)/100</f>
        <v>0.0044023027429732475</v>
      </c>
      <c r="H21" s="48">
        <f>VLOOKUP(A21,'[3]Sheet1'!$A$106:$AE$152,8,FALSE)</f>
        <v>0</v>
      </c>
      <c r="I21" s="32">
        <f>VLOOKUP(A21,'[3]Sheet1'!$A$106:$AE$152,10,FALSE)</f>
        <v>226</v>
      </c>
      <c r="J21" s="17">
        <f>VLOOKUP(A21,'[3]Sheet1'!$A$106:$AE$152,11,FALSE)/100</f>
        <v>0.0057043337792473305</v>
      </c>
      <c r="K21" s="32">
        <f>VLOOKUP(A21,'[3]Sheet1'!$A$106:$AE$152,12,FALSE)</f>
        <v>181</v>
      </c>
      <c r="L21" s="17">
        <f>VLOOKUP(A21,'[3]Sheet1'!$A$106:$AE$152,13,FALSE)/100</f>
        <v>0.005516274533707181</v>
      </c>
      <c r="M21" s="32">
        <f>VLOOKUP(A21,'[3]Sheet1'!$A$106:$AE$152,14,FALSE)</f>
        <v>179</v>
      </c>
      <c r="N21" s="17">
        <f>VLOOKUP(A21,'[3]Sheet1'!$A$106:$AE$152,15,FALSE)/100</f>
        <v>0.004304229687161853</v>
      </c>
      <c r="O21" s="32">
        <f>VLOOKUP(A21,'[3]Sheet1'!$A$106:$AE$152,16,FALSE)</f>
        <v>27</v>
      </c>
      <c r="P21" s="17">
        <f>VLOOKUP(A21,'[3]Sheet1'!$A$106:$AE$152,17,FALSE)/100</f>
        <v>0.003125</v>
      </c>
      <c r="Q21" s="32">
        <f>VLOOKUP(A21,'[3]Sheet1'!$A$106:$AE$152,18,FALSE)</f>
        <v>2</v>
      </c>
      <c r="R21" s="17">
        <f>VLOOKUP(A21,'[3]Sheet1'!$A$106:$AE$152,19,FALSE)/100</f>
        <v>0.02564102564102564</v>
      </c>
      <c r="S21" s="32">
        <f>VLOOKUP(A21,'[3]Sheet1'!$A$106:$AE$152,20,FALSE)</f>
        <v>389</v>
      </c>
      <c r="T21" s="17">
        <f>VLOOKUP(A21,'[3]Sheet1'!$A$106:$AE$152,21,FALSE)/100</f>
        <v>0.004680205977188507</v>
      </c>
      <c r="U21" s="32">
        <f>VLOOKUP(A21,'[3]Sheet1'!$A$106:$AE$152,22,FALSE)</f>
        <v>615</v>
      </c>
      <c r="V21" s="17">
        <f>VLOOKUP(A21,'[3]Sheet1'!$A$106:$AE$152,23,FALSE)/100</f>
        <v>0.00501079561657229</v>
      </c>
    </row>
    <row r="22" spans="1:22" ht="15">
      <c r="A22" s="90" t="s">
        <v>35</v>
      </c>
      <c r="B22" s="32">
        <f>VLOOKUP(A22,'[3]Sheet1'!$A$106:$AE$152,2,FALSE)</f>
        <v>522</v>
      </c>
      <c r="C22" s="17">
        <f>VLOOKUP(A22,'[3]Sheet1'!$A$106:$AE$152,3,FALSE)/100</f>
        <v>0.02665168998264066</v>
      </c>
      <c r="D22" s="32">
        <f>VLOOKUP(A22,'[3]Sheet1'!$A$106:$AE$152,4,FALSE)</f>
        <v>502</v>
      </c>
      <c r="E22" s="17">
        <f>VLOOKUP(A22,'[3]Sheet1'!$A$106:$AE$152,5,FALSE)/100</f>
        <v>0.02939626398079288</v>
      </c>
      <c r="F22" s="32">
        <f>VLOOKUP(A22,'[3]Sheet1'!$A$106:$AE$152,6,FALSE)</f>
        <v>80</v>
      </c>
      <c r="G22" s="17">
        <f>VLOOKUP(A22,'[3]Sheet1'!$A$106:$AE$152,7,FALSE)/100</f>
        <v>0.027091093802912292</v>
      </c>
      <c r="H22" s="48">
        <f>VLOOKUP(A22,'[3]Sheet1'!$A$106:$AE$152,8,FALSE)</f>
        <v>0</v>
      </c>
      <c r="I22" s="32">
        <f>VLOOKUP(A22,'[3]Sheet1'!$A$106:$AE$152,10,FALSE)</f>
        <v>1104</v>
      </c>
      <c r="J22" s="17">
        <f>VLOOKUP(A22,'[3]Sheet1'!$A$106:$AE$152,11,FALSE)/100</f>
        <v>0.027865418107473686</v>
      </c>
      <c r="K22" s="32">
        <f>VLOOKUP(A22,'[3]Sheet1'!$A$106:$AE$152,12,FALSE)</f>
        <v>879</v>
      </c>
      <c r="L22" s="17">
        <f>VLOOKUP(A22,'[3]Sheet1'!$A$106:$AE$152,13,FALSE)/100</f>
        <v>0.026788979641594542</v>
      </c>
      <c r="M22" s="32">
        <f>VLOOKUP(A22,'[3]Sheet1'!$A$106:$AE$152,14,FALSE)</f>
        <v>1072</v>
      </c>
      <c r="N22" s="17">
        <f>VLOOKUP(A22,'[3]Sheet1'!$A$106:$AE$152,15,FALSE)/100</f>
        <v>0.025777286171159253</v>
      </c>
      <c r="O22" s="32">
        <f>VLOOKUP(A22,'[3]Sheet1'!$A$106:$AE$152,16,FALSE)</f>
        <v>245</v>
      </c>
      <c r="P22" s="17">
        <f>VLOOKUP(A22,'[3]Sheet1'!$A$106:$AE$152,17,FALSE)/100</f>
        <v>0.028356481481481483</v>
      </c>
      <c r="Q22" s="32">
        <f>VLOOKUP(A22,'[3]Sheet1'!$A$106:$AE$152,18,FALSE)</f>
        <v>3</v>
      </c>
      <c r="R22" s="17">
        <f>VLOOKUP(A22,'[3]Sheet1'!$A$106:$AE$152,19,FALSE)/100</f>
        <v>0.038461538461538464</v>
      </c>
      <c r="S22" s="32">
        <f>VLOOKUP(A22,'[3]Sheet1'!$A$106:$AE$152,20,FALSE)</f>
        <v>2199</v>
      </c>
      <c r="T22" s="17">
        <f>VLOOKUP(A22,'[3]Sheet1'!$A$106:$AE$152,21,FALSE)/100</f>
        <v>0.026456999855623463</v>
      </c>
      <c r="U22" s="32">
        <f>VLOOKUP(A22,'[3]Sheet1'!$A$106:$AE$152,22,FALSE)</f>
        <v>3303</v>
      </c>
      <c r="V22" s="17">
        <f>VLOOKUP(A22,'[3]Sheet1'!$A$106:$AE$152,23,FALSE)/100</f>
        <v>0.0269116388968102</v>
      </c>
    </row>
    <row r="23" spans="1:22" ht="15">
      <c r="A23" s="90" t="s">
        <v>36</v>
      </c>
      <c r="B23" s="32">
        <f>VLOOKUP(A23,'[3]Sheet1'!$A$106:$AE$152,2,FALSE)</f>
        <v>397</v>
      </c>
      <c r="C23" s="17">
        <f>VLOOKUP(A23,'[3]Sheet1'!$A$106:$AE$152,3,FALSE)/100</f>
        <v>0.02026958031246809</v>
      </c>
      <c r="D23" s="32">
        <f>VLOOKUP(A23,'[3]Sheet1'!$A$106:$AE$152,4,FALSE)</f>
        <v>341</v>
      </c>
      <c r="E23" s="17">
        <f>VLOOKUP(A23,'[3]Sheet1'!$A$106:$AE$152,5,FALSE)/100</f>
        <v>0.019968378520817474</v>
      </c>
      <c r="F23" s="32">
        <f>VLOOKUP(A23,'[3]Sheet1'!$A$106:$AE$152,6,FALSE)</f>
        <v>50</v>
      </c>
      <c r="G23" s="17">
        <f>VLOOKUP(A23,'[3]Sheet1'!$A$106:$AE$152,7,FALSE)/100</f>
        <v>0.016931933626820182</v>
      </c>
      <c r="H23" s="48">
        <f>VLOOKUP(A23,'[3]Sheet1'!$A$106:$AE$152,8,FALSE)</f>
        <v>0</v>
      </c>
      <c r="I23" s="32">
        <f>VLOOKUP(A23,'[3]Sheet1'!$A$106:$AE$152,10,FALSE)</f>
        <v>788</v>
      </c>
      <c r="J23" s="17">
        <f>VLOOKUP(A23,'[3]Sheet1'!$A$106:$AE$152,11,FALSE)/100</f>
        <v>0.019889446982508392</v>
      </c>
      <c r="K23" s="32">
        <f>VLOOKUP(A23,'[3]Sheet1'!$A$106:$AE$152,12,FALSE)</f>
        <v>718</v>
      </c>
      <c r="L23" s="17">
        <f>VLOOKUP(A23,'[3]Sheet1'!$A$106:$AE$152,13,FALSE)/100</f>
        <v>0.02188223820553456</v>
      </c>
      <c r="M23" s="32">
        <f>VLOOKUP(A23,'[3]Sheet1'!$A$106:$AE$152,14,FALSE)</f>
        <v>815</v>
      </c>
      <c r="N23" s="17">
        <f>VLOOKUP(A23,'[3]Sheet1'!$A$106:$AE$152,15,FALSE)/100</f>
        <v>0.01959747036333469</v>
      </c>
      <c r="O23" s="32">
        <f>VLOOKUP(A23,'[3]Sheet1'!$A$106:$AE$152,16,FALSE)</f>
        <v>187</v>
      </c>
      <c r="P23" s="17">
        <f>VLOOKUP(A23,'[3]Sheet1'!$A$106:$AE$152,17,FALSE)/100</f>
        <v>0.021643518518518517</v>
      </c>
      <c r="Q23" s="32">
        <f>VLOOKUP(A23,'[3]Sheet1'!$A$106:$AE$152,18,FALSE)</f>
        <v>0</v>
      </c>
      <c r="R23" s="17">
        <f>VLOOKUP(A23,'[3]Sheet1'!$A$106:$AE$152,19,FALSE)/100</f>
        <v>0</v>
      </c>
      <c r="S23" s="32">
        <f>VLOOKUP(A23,'[3]Sheet1'!$A$106:$AE$152,20,FALSE)</f>
        <v>1720</v>
      </c>
      <c r="T23" s="17">
        <f>VLOOKUP(A23,'[3]Sheet1'!$A$106:$AE$152,21,FALSE)/100</f>
        <v>0.020693969873429904</v>
      </c>
      <c r="U23" s="32">
        <f>VLOOKUP(A23,'[3]Sheet1'!$A$106:$AE$152,22,FALSE)</f>
        <v>2508</v>
      </c>
      <c r="V23" s="17">
        <f>VLOOKUP(A23,'[3]Sheet1'!$A$106:$AE$152,23,FALSE)/100</f>
        <v>0.020434268953436266</v>
      </c>
    </row>
    <row r="24" spans="1:22" ht="15">
      <c r="A24" s="90" t="s">
        <v>37</v>
      </c>
      <c r="B24" s="32">
        <f>VLOOKUP(A24,'[3]Sheet1'!$A$106:$AE$152,2,FALSE)</f>
        <v>217</v>
      </c>
      <c r="C24" s="17">
        <f>VLOOKUP(A24,'[3]Sheet1'!$A$106:$AE$152,3,FALSE)/100</f>
        <v>0.011079342387419583</v>
      </c>
      <c r="D24" s="32">
        <f>VLOOKUP(A24,'[3]Sheet1'!$A$106:$AE$152,4,FALSE)</f>
        <v>206</v>
      </c>
      <c r="E24" s="17">
        <f>VLOOKUP(A24,'[3]Sheet1'!$A$106:$AE$152,5,FALSE)/100</f>
        <v>0.012063008725185922</v>
      </c>
      <c r="F24" s="32">
        <f>VLOOKUP(A24,'[3]Sheet1'!$A$106:$AE$152,6,FALSE)</f>
        <v>29</v>
      </c>
      <c r="G24" s="17">
        <f>VLOOKUP(A24,'[3]Sheet1'!$A$106:$AE$152,7,FALSE)/100</f>
        <v>0.009820521503555706</v>
      </c>
      <c r="H24" s="48">
        <f>VLOOKUP(A24,'[3]Sheet1'!$A$106:$AE$152,8,FALSE)</f>
        <v>0</v>
      </c>
      <c r="I24" s="32">
        <f>VLOOKUP(A24,'[3]Sheet1'!$A$106:$AE$152,10,FALSE)</f>
        <v>452</v>
      </c>
      <c r="J24" s="17">
        <f>VLOOKUP(A24,'[3]Sheet1'!$A$106:$AE$152,11,FALSE)/100</f>
        <v>0.011408667558494661</v>
      </c>
      <c r="K24" s="32">
        <f>VLOOKUP(A24,'[3]Sheet1'!$A$106:$AE$152,12,FALSE)</f>
        <v>345</v>
      </c>
      <c r="L24" s="17">
        <f>VLOOKUP(A24,'[3]Sheet1'!$A$106:$AE$152,13,FALSE)/100</f>
        <v>0.010514445934414241</v>
      </c>
      <c r="M24" s="32">
        <f>VLOOKUP(A24,'[3]Sheet1'!$A$106:$AE$152,14,FALSE)</f>
        <v>383</v>
      </c>
      <c r="N24" s="17">
        <f>VLOOKUP(A24,'[3]Sheet1'!$A$106:$AE$152,15,FALSE)/100</f>
        <v>0.00920960877197201</v>
      </c>
      <c r="O24" s="32">
        <f>VLOOKUP(A24,'[3]Sheet1'!$A$106:$AE$152,16,FALSE)</f>
        <v>78</v>
      </c>
      <c r="P24" s="17">
        <f>VLOOKUP(A24,'[3]Sheet1'!$A$106:$AE$152,17,FALSE)/100</f>
        <v>0.009027777777777777</v>
      </c>
      <c r="Q24" s="32">
        <f>VLOOKUP(A24,'[3]Sheet1'!$A$106:$AE$152,18,FALSE)</f>
        <v>1</v>
      </c>
      <c r="R24" s="17">
        <f>VLOOKUP(A24,'[3]Sheet1'!$A$106:$AE$152,19,FALSE)/100</f>
        <v>0.01282051282051282</v>
      </c>
      <c r="S24" s="32">
        <f>VLOOKUP(A24,'[3]Sheet1'!$A$106:$AE$152,20,FALSE)</f>
        <v>807</v>
      </c>
      <c r="T24" s="17">
        <f>VLOOKUP(A24,'[3]Sheet1'!$A$106:$AE$152,21,FALSE)/100</f>
        <v>0.00970932191154531</v>
      </c>
      <c r="U24" s="32">
        <f>VLOOKUP(A24,'[3]Sheet1'!$A$106:$AE$152,22,FALSE)</f>
        <v>1259</v>
      </c>
      <c r="V24" s="17">
        <f>VLOOKUP(A24,'[3]Sheet1'!$A$106:$AE$152,23,FALSE)/100</f>
        <v>0.010257872652462623</v>
      </c>
    </row>
    <row r="25" spans="1:22" ht="15">
      <c r="A25" s="90" t="s">
        <v>38</v>
      </c>
      <c r="B25" s="32">
        <f>VLOOKUP(A25,'[3]Sheet1'!$A$106:$AE$152,2,FALSE)</f>
        <v>1098</v>
      </c>
      <c r="C25" s="17">
        <f>VLOOKUP(A25,'[3]Sheet1'!$A$106:$AE$152,3,FALSE)/100</f>
        <v>0.05606045134279587</v>
      </c>
      <c r="D25" s="32">
        <f>VLOOKUP(A25,'[3]Sheet1'!$A$106:$AE$152,4,FALSE)</f>
        <v>860</v>
      </c>
      <c r="E25" s="17">
        <f>VLOOKUP(A25,'[3]Sheet1'!$A$106:$AE$152,5,FALSE)/100</f>
        <v>0.0503601335129121</v>
      </c>
      <c r="F25" s="32">
        <f>VLOOKUP(A25,'[3]Sheet1'!$A$106:$AE$152,6,FALSE)</f>
        <v>130</v>
      </c>
      <c r="G25" s="17">
        <f>VLOOKUP(A25,'[3]Sheet1'!$A$106:$AE$152,7,FALSE)/100</f>
        <v>0.04402302742973248</v>
      </c>
      <c r="H25" s="48">
        <f>VLOOKUP(A25,'[3]Sheet1'!$A$106:$AE$152,8,FALSE)</f>
        <v>0</v>
      </c>
      <c r="I25" s="32">
        <f>VLOOKUP(A25,'[3]Sheet1'!$A$106:$AE$152,10,FALSE)</f>
        <v>2088</v>
      </c>
      <c r="J25" s="17">
        <f>VLOOKUP(A25,'[3]Sheet1'!$A$106:$AE$152,11,FALSE)/100</f>
        <v>0.05270198642065676</v>
      </c>
      <c r="K25" s="32">
        <f>VLOOKUP(A25,'[3]Sheet1'!$A$106:$AE$152,12,FALSE)</f>
        <v>1727</v>
      </c>
      <c r="L25" s="17">
        <f>VLOOKUP(A25,'[3]Sheet1'!$A$106:$AE$152,13,FALSE)/100</f>
        <v>0.052633182981835926</v>
      </c>
      <c r="M25" s="32">
        <f>VLOOKUP(A25,'[3]Sheet1'!$A$106:$AE$152,14,FALSE)</f>
        <v>1806</v>
      </c>
      <c r="N25" s="17">
        <f>VLOOKUP(A25,'[3]Sheet1'!$A$106:$AE$152,15,FALSE)/100</f>
        <v>0.04342703248611344</v>
      </c>
      <c r="O25" s="32">
        <f>VLOOKUP(A25,'[3]Sheet1'!$A$106:$AE$152,16,FALSE)</f>
        <v>324</v>
      </c>
      <c r="P25" s="17">
        <f>VLOOKUP(A25,'[3]Sheet1'!$A$106:$AE$152,17,FALSE)/100</f>
        <v>0.0375</v>
      </c>
      <c r="Q25" s="32">
        <f>VLOOKUP(A25,'[3]Sheet1'!$A$106:$AE$152,18,FALSE)</f>
        <v>4</v>
      </c>
      <c r="R25" s="17">
        <f>VLOOKUP(A25,'[3]Sheet1'!$A$106:$AE$152,19,FALSE)/100</f>
        <v>0.05128205128205128</v>
      </c>
      <c r="S25" s="32">
        <f>VLOOKUP(A25,'[3]Sheet1'!$A$106:$AE$152,20,FALSE)</f>
        <v>3861</v>
      </c>
      <c r="T25" s="17">
        <f>VLOOKUP(A25,'[3]Sheet1'!$A$106:$AE$152,21,FALSE)/100</f>
        <v>0.04645314981471678</v>
      </c>
      <c r="U25" s="32">
        <f>VLOOKUP(A25,'[3]Sheet1'!$A$106:$AE$152,22,FALSE)</f>
        <v>5949</v>
      </c>
      <c r="V25" s="17">
        <f>VLOOKUP(A25,'[3]Sheet1'!$A$106:$AE$152,23,FALSE)/100</f>
        <v>0.048470281500794396</v>
      </c>
    </row>
    <row r="26" spans="1:22" ht="15">
      <c r="A26" s="90" t="s">
        <v>39</v>
      </c>
      <c r="B26" s="32">
        <f>VLOOKUP(A26,'[3]Sheet1'!$A$106:$AE$152,2,FALSE)</f>
        <v>291</v>
      </c>
      <c r="C26" s="17">
        <f>VLOOKUP(A26,'[3]Sheet1'!$A$106:$AE$152,3,FALSE)/100</f>
        <v>0.014857551312161744</v>
      </c>
      <c r="D26" s="32">
        <f>VLOOKUP(A26,'[3]Sheet1'!$A$106:$AE$152,4,FALSE)</f>
        <v>232</v>
      </c>
      <c r="E26" s="17">
        <f>VLOOKUP(A26,'[3]Sheet1'!$A$106:$AE$152,5,FALSE)/100</f>
        <v>0.013585524389529778</v>
      </c>
      <c r="F26" s="32">
        <f>VLOOKUP(A26,'[3]Sheet1'!$A$106:$AE$152,6,FALSE)</f>
        <v>30</v>
      </c>
      <c r="G26" s="17">
        <f>VLOOKUP(A26,'[3]Sheet1'!$A$106:$AE$152,7,FALSE)/100</f>
        <v>0.01015916017609211</v>
      </c>
      <c r="H26" s="48">
        <f>VLOOKUP(A26,'[3]Sheet1'!$A$106:$AE$152,8,FALSE)</f>
        <v>0</v>
      </c>
      <c r="I26" s="32">
        <f>VLOOKUP(A26,'[3]Sheet1'!$A$106:$AE$152,10,FALSE)</f>
        <v>553</v>
      </c>
      <c r="J26" s="17">
        <f>VLOOKUP(A26,'[3]Sheet1'!$A$106:$AE$152,11,FALSE)/100</f>
        <v>0.013957949468689263</v>
      </c>
      <c r="K26" s="32">
        <f>VLOOKUP(A26,'[3]Sheet1'!$A$106:$AE$152,12,FALSE)</f>
        <v>439</v>
      </c>
      <c r="L26" s="17">
        <f>VLOOKUP(A26,'[3]Sheet1'!$A$106:$AE$152,13,FALSE)/100</f>
        <v>0.013379251493356089</v>
      </c>
      <c r="M26" s="32">
        <f>VLOOKUP(A26,'[3]Sheet1'!$A$106:$AE$152,14,FALSE)</f>
        <v>598</v>
      </c>
      <c r="N26" s="17">
        <f>VLOOKUP(A26,'[3]Sheet1'!$A$106:$AE$152,15,FALSE)/100</f>
        <v>0.01437949359174742</v>
      </c>
      <c r="O26" s="32">
        <f>VLOOKUP(A26,'[3]Sheet1'!$A$106:$AE$152,16,FALSE)</f>
        <v>90</v>
      </c>
      <c r="P26" s="17">
        <f>VLOOKUP(A26,'[3]Sheet1'!$A$106:$AE$152,17,FALSE)/100</f>
        <v>0.010416666666666664</v>
      </c>
      <c r="Q26" s="32">
        <f>VLOOKUP(A26,'[3]Sheet1'!$A$106:$AE$152,18,FALSE)</f>
        <v>1</v>
      </c>
      <c r="R26" s="17">
        <f>VLOOKUP(A26,'[3]Sheet1'!$A$106:$AE$152,19,FALSE)/100</f>
        <v>0.01282051282051282</v>
      </c>
      <c r="S26" s="32">
        <f>VLOOKUP(A26,'[3]Sheet1'!$A$106:$AE$152,20,FALSE)</f>
        <v>1128</v>
      </c>
      <c r="T26" s="17">
        <f>VLOOKUP(A26,'[3]Sheet1'!$A$106:$AE$152,21,FALSE)/100</f>
        <v>0.013571394196063331</v>
      </c>
      <c r="U26" s="32">
        <f>VLOOKUP(A26,'[3]Sheet1'!$A$106:$AE$152,22,FALSE)</f>
        <v>1681</v>
      </c>
      <c r="V26" s="17">
        <f>VLOOKUP(A26,'[3]Sheet1'!$A$106:$AE$152,23,FALSE)/100</f>
        <v>0.013696174685297593</v>
      </c>
    </row>
    <row r="27" spans="1:22" ht="15">
      <c r="A27" s="90" t="s">
        <v>40</v>
      </c>
      <c r="B27" s="32">
        <f>VLOOKUP(A27,'[3]Sheet1'!$A$106:$AE$152,2,FALSE)</f>
        <v>486</v>
      </c>
      <c r="C27" s="17">
        <f>VLOOKUP(A27,'[3]Sheet1'!$A$106:$AE$152,3,FALSE)/100</f>
        <v>0.024813642397630963</v>
      </c>
      <c r="D27" s="32">
        <f>VLOOKUP(A27,'[3]Sheet1'!$A$106:$AE$152,4,FALSE)</f>
        <v>437</v>
      </c>
      <c r="E27" s="17">
        <f>VLOOKUP(A27,'[3]Sheet1'!$A$106:$AE$152,5,FALSE)/100</f>
        <v>0.025589974819933244</v>
      </c>
      <c r="F27" s="32">
        <f>VLOOKUP(A27,'[3]Sheet1'!$A$106:$AE$152,6,FALSE)</f>
        <v>87</v>
      </c>
      <c r="G27" s="17">
        <f>VLOOKUP(A27,'[3]Sheet1'!$A$106:$AE$152,7,FALSE)/100</f>
        <v>0.02946156451066712</v>
      </c>
      <c r="H27" s="48">
        <f>VLOOKUP(A27,'[3]Sheet1'!$A$106:$AE$152,8,FALSE)</f>
        <v>0</v>
      </c>
      <c r="I27" s="32">
        <f>VLOOKUP(A27,'[3]Sheet1'!$A$106:$AE$152,10,FALSE)</f>
        <v>1010</v>
      </c>
      <c r="J27" s="17">
        <f>VLOOKUP(A27,'[3]Sheet1'!$A$106:$AE$152,11,FALSE)/100</f>
        <v>0.025492819101946035</v>
      </c>
      <c r="K27" s="32">
        <f>VLOOKUP(A27,'[3]Sheet1'!$A$106:$AE$152,12,FALSE)</f>
        <v>959</v>
      </c>
      <c r="L27" s="17">
        <f>VLOOKUP(A27,'[3]Sheet1'!$A$106:$AE$152,13,FALSE)/100</f>
        <v>0.029227112032183353</v>
      </c>
      <c r="M27" s="32">
        <f>VLOOKUP(A27,'[3]Sheet1'!$A$106:$AE$152,14,FALSE)</f>
        <v>1115</v>
      </c>
      <c r="N27" s="17">
        <f>VLOOKUP(A27,'[3]Sheet1'!$A$106:$AE$152,15,FALSE)/100</f>
        <v>0.026811263135114335</v>
      </c>
      <c r="O27" s="32">
        <f>VLOOKUP(A27,'[3]Sheet1'!$A$106:$AE$152,16,FALSE)</f>
        <v>251</v>
      </c>
      <c r="P27" s="17">
        <f>VLOOKUP(A27,'[3]Sheet1'!$A$106:$AE$152,17,FALSE)/100</f>
        <v>0.029050925925925924</v>
      </c>
      <c r="Q27" s="32">
        <f>VLOOKUP(A27,'[3]Sheet1'!$A$106:$AE$152,18,FALSE)</f>
        <v>3</v>
      </c>
      <c r="R27" s="17">
        <f>VLOOKUP(A27,'[3]Sheet1'!$A$106:$AE$152,19,FALSE)/100</f>
        <v>0.038461538461538464</v>
      </c>
      <c r="S27" s="32">
        <f>VLOOKUP(A27,'[3]Sheet1'!$A$106:$AE$152,20,FALSE)</f>
        <v>2328</v>
      </c>
      <c r="T27" s="17">
        <f>VLOOKUP(A27,'[3]Sheet1'!$A$106:$AE$152,21,FALSE)/100</f>
        <v>0.028009047596130713</v>
      </c>
      <c r="U27" s="32">
        <f>VLOOKUP(A27,'[3]Sheet1'!$A$106:$AE$152,22,FALSE)</f>
        <v>3338</v>
      </c>
      <c r="V27" s="17">
        <f>VLOOKUP(A27,'[3]Sheet1'!$A$106:$AE$152,23,FALSE)/100</f>
        <v>0.02719680612702163</v>
      </c>
    </row>
    <row r="28" spans="1:22" ht="15">
      <c r="A28" s="90" t="s">
        <v>41</v>
      </c>
      <c r="B28" s="32">
        <f>VLOOKUP(A28,'[3]Sheet1'!$A$106:$AE$152,2,FALSE)</f>
        <v>163</v>
      </c>
      <c r="C28" s="17">
        <f>VLOOKUP(A28,'[3]Sheet1'!$A$106:$AE$152,3,FALSE)/100</f>
        <v>0.008322271009905034</v>
      </c>
      <c r="D28" s="32">
        <f>VLOOKUP(A28,'[3]Sheet1'!$A$106:$AE$152,4,FALSE)</f>
        <v>138</v>
      </c>
      <c r="E28" s="17">
        <f>VLOOKUP(A28,'[3]Sheet1'!$A$106:$AE$152,5,FALSE)/100</f>
        <v>0.00808104467997892</v>
      </c>
      <c r="F28" s="32">
        <f>VLOOKUP(A28,'[3]Sheet1'!$A$106:$AE$152,6,FALSE)</f>
        <v>22</v>
      </c>
      <c r="G28" s="17">
        <f>VLOOKUP(A28,'[3]Sheet1'!$A$106:$AE$152,7,FALSE)/100</f>
        <v>0.007450050795800881</v>
      </c>
      <c r="H28" s="48">
        <f>VLOOKUP(A28,'[3]Sheet1'!$A$106:$AE$152,8,FALSE)</f>
        <v>0</v>
      </c>
      <c r="I28" s="32">
        <f>VLOOKUP(A28,'[3]Sheet1'!$A$106:$AE$152,10,FALSE)</f>
        <v>323</v>
      </c>
      <c r="J28" s="17">
        <f>VLOOKUP(A28,'[3]Sheet1'!$A$106:$AE$152,11,FALSE)/100</f>
        <v>0.008152654029632247</v>
      </c>
      <c r="K28" s="32">
        <f>VLOOKUP(A28,'[3]Sheet1'!$A$106:$AE$152,12,FALSE)</f>
        <v>227</v>
      </c>
      <c r="L28" s="17">
        <f>VLOOKUP(A28,'[3]Sheet1'!$A$106:$AE$152,13,FALSE)/100</f>
        <v>0.006918200658295745</v>
      </c>
      <c r="M28" s="32">
        <f>VLOOKUP(A28,'[3]Sheet1'!$A$106:$AE$152,14,FALSE)</f>
        <v>329</v>
      </c>
      <c r="N28" s="17">
        <f>VLOOKUP(A28,'[3]Sheet1'!$A$106:$AE$152,15,FALSE)/100</f>
        <v>0.007911126073051675</v>
      </c>
      <c r="O28" s="32">
        <f>VLOOKUP(A28,'[3]Sheet1'!$A$106:$AE$152,16,FALSE)</f>
        <v>70</v>
      </c>
      <c r="P28" s="17">
        <f>VLOOKUP(A28,'[3]Sheet1'!$A$106:$AE$152,17,FALSE)/100</f>
        <v>0.00810185185185185</v>
      </c>
      <c r="Q28" s="32">
        <f>VLOOKUP(A28,'[3]Sheet1'!$A$106:$AE$152,18,FALSE)</f>
        <v>0</v>
      </c>
      <c r="R28" s="17">
        <f>VLOOKUP(A28,'[3]Sheet1'!$A$106:$AE$152,19,FALSE)/100</f>
        <v>0</v>
      </c>
      <c r="S28" s="32">
        <f>VLOOKUP(A28,'[3]Sheet1'!$A$106:$AE$152,20,FALSE)</f>
        <v>626</v>
      </c>
      <c r="T28" s="17">
        <f>VLOOKUP(A28,'[3]Sheet1'!$A$106:$AE$152,21,FALSE)/100</f>
        <v>0.007531642523701814</v>
      </c>
      <c r="U28" s="32">
        <f>VLOOKUP(A28,'[3]Sheet1'!$A$106:$AE$152,22,FALSE)</f>
        <v>949</v>
      </c>
      <c r="V28" s="17">
        <f>VLOOKUP(A28,'[3]Sheet1'!$A$106:$AE$152,23,FALSE)/100</f>
        <v>0.007732105756304233</v>
      </c>
    </row>
    <row r="29" spans="1:22" ht="15">
      <c r="A29" s="90" t="s">
        <v>42</v>
      </c>
      <c r="B29" s="32">
        <f>VLOOKUP(A29,'[3]Sheet1'!$A$106:$AE$152,2,FALSE)</f>
        <v>602</v>
      </c>
      <c r="C29" s="17">
        <f>VLOOKUP(A29,'[3]Sheet1'!$A$106:$AE$152,3,FALSE)/100</f>
        <v>0.030736240171551105</v>
      </c>
      <c r="D29" s="32">
        <f>VLOOKUP(A29,'[3]Sheet1'!$A$106:$AE$152,4,FALSE)</f>
        <v>620</v>
      </c>
      <c r="E29" s="17">
        <f>VLOOKUP(A29,'[3]Sheet1'!$A$106:$AE$152,5,FALSE)/100</f>
        <v>0.03630614276512268</v>
      </c>
      <c r="F29" s="32">
        <f>VLOOKUP(A29,'[3]Sheet1'!$A$106:$AE$152,6,FALSE)</f>
        <v>126</v>
      </c>
      <c r="G29" s="17">
        <f>VLOOKUP(A29,'[3]Sheet1'!$A$106:$AE$152,7,FALSE)/100</f>
        <v>0.04266847273958686</v>
      </c>
      <c r="H29" s="48">
        <f>VLOOKUP(A29,'[3]Sheet1'!$A$106:$AE$152,8,FALSE)</f>
        <v>0</v>
      </c>
      <c r="I29" s="32">
        <f>VLOOKUP(A29,'[3]Sheet1'!$A$106:$AE$152,10,FALSE)</f>
        <v>1348</v>
      </c>
      <c r="J29" s="17">
        <f>VLOOKUP(A29,'[3]Sheet1'!$A$106:$AE$152,11,FALSE)/100</f>
        <v>0.03402407935586461</v>
      </c>
      <c r="K29" s="32">
        <f>VLOOKUP(A29,'[3]Sheet1'!$A$106:$AE$152,12,FALSE)</f>
        <v>980</v>
      </c>
      <c r="L29" s="17">
        <f>VLOOKUP(A29,'[3]Sheet1'!$A$106:$AE$152,13,FALSE)/100</f>
        <v>0.02986712178471291</v>
      </c>
      <c r="M29" s="32">
        <f>VLOOKUP(A29,'[3]Sheet1'!$A$106:$AE$152,14,FALSE)</f>
        <v>1603</v>
      </c>
      <c r="N29" s="17">
        <f>VLOOKUP(A29,'[3]Sheet1'!$A$106:$AE$152,15,FALSE)/100</f>
        <v>0.038545699377209225</v>
      </c>
      <c r="O29" s="32">
        <f>VLOOKUP(A29,'[3]Sheet1'!$A$106:$AE$152,16,FALSE)</f>
        <v>358</v>
      </c>
      <c r="P29" s="17">
        <f>VLOOKUP(A29,'[3]Sheet1'!$A$106:$AE$152,17,FALSE)/100</f>
        <v>0.04143518518518519</v>
      </c>
      <c r="Q29" s="32">
        <f>VLOOKUP(A29,'[3]Sheet1'!$A$106:$AE$152,18,FALSE)</f>
        <v>4</v>
      </c>
      <c r="R29" s="17">
        <f>VLOOKUP(A29,'[3]Sheet1'!$A$106:$AE$152,19,FALSE)/100</f>
        <v>0.05128205128205128</v>
      </c>
      <c r="S29" s="32">
        <f>VLOOKUP(A29,'[3]Sheet1'!$A$106:$AE$152,20,FALSE)</f>
        <v>2945</v>
      </c>
      <c r="T29" s="17">
        <f>VLOOKUP(A29,'[3]Sheet1'!$A$106:$AE$152,21,FALSE)/100</f>
        <v>0.03543240771933202</v>
      </c>
      <c r="U29" s="32">
        <f>VLOOKUP(A29,'[3]Sheet1'!$A$106:$AE$152,22,FALSE)</f>
        <v>4293</v>
      </c>
      <c r="V29" s="17">
        <f>VLOOKUP(A29,'[3]Sheet1'!$A$106:$AE$152,23,FALSE)/100</f>
        <v>0.03497779769421925</v>
      </c>
    </row>
    <row r="30" spans="1:22" ht="15">
      <c r="A30" s="90" t="s">
        <v>43</v>
      </c>
      <c r="B30" s="32">
        <f>VLOOKUP(A30,'[3]Sheet1'!$A$106:$AE$152,2,FALSE)</f>
        <v>336</v>
      </c>
      <c r="C30" s="17">
        <f>VLOOKUP(A30,'[3]Sheet1'!$A$106:$AE$152,3,FALSE)/100</f>
        <v>0.017155110793423873</v>
      </c>
      <c r="D30" s="32">
        <f>VLOOKUP(A30,'[3]Sheet1'!$A$106:$AE$152,4,FALSE)</f>
        <v>334</v>
      </c>
      <c r="E30" s="17">
        <f>VLOOKUP(A30,'[3]Sheet1'!$A$106:$AE$152,5,FALSE)/100</f>
        <v>0.01955847045734028</v>
      </c>
      <c r="F30" s="32">
        <f>VLOOKUP(A30,'[3]Sheet1'!$A$106:$AE$152,6,FALSE)</f>
        <v>64</v>
      </c>
      <c r="G30" s="17">
        <f>VLOOKUP(A30,'[3]Sheet1'!$A$106:$AE$152,7,FALSE)/100</f>
        <v>0.021672875042329832</v>
      </c>
      <c r="H30" s="48">
        <f>VLOOKUP(A30,'[3]Sheet1'!$A$106:$AE$152,8,FALSE)</f>
        <v>0</v>
      </c>
      <c r="I30" s="32">
        <f>VLOOKUP(A30,'[3]Sheet1'!$A$106:$AE$152,10,FALSE)</f>
        <v>734</v>
      </c>
      <c r="J30" s="17">
        <f>VLOOKUP(A30,'[3]Sheet1'!$A$106:$AE$152,11,FALSE)/100</f>
        <v>0.01852646457507761</v>
      </c>
      <c r="K30" s="32">
        <f>VLOOKUP(A30,'[3]Sheet1'!$A$106:$AE$152,12,FALSE)</f>
        <v>519</v>
      </c>
      <c r="L30" s="17">
        <f>VLOOKUP(A30,'[3]Sheet1'!$A$106:$AE$152,13,FALSE)/100</f>
        <v>0.0158173838839449</v>
      </c>
      <c r="M30" s="32">
        <f>VLOOKUP(A30,'[3]Sheet1'!$A$106:$AE$152,14,FALSE)</f>
        <v>783</v>
      </c>
      <c r="N30" s="17">
        <f>VLOOKUP(A30,'[3]Sheet1'!$A$106:$AE$152,15,FALSE)/100</f>
        <v>0.018827999134344867</v>
      </c>
      <c r="O30" s="32">
        <f>VLOOKUP(A30,'[3]Sheet1'!$A$106:$AE$152,16,FALSE)</f>
        <v>191</v>
      </c>
      <c r="P30" s="17">
        <f>VLOOKUP(A30,'[3]Sheet1'!$A$106:$AE$152,17,FALSE)/100</f>
        <v>0.02210648148148148</v>
      </c>
      <c r="Q30" s="32">
        <f>VLOOKUP(A30,'[3]Sheet1'!$A$106:$AE$152,18,FALSE)</f>
        <v>5</v>
      </c>
      <c r="R30" s="17">
        <f>VLOOKUP(A30,'[3]Sheet1'!$A$106:$AE$152,19,FALSE)/100</f>
        <v>0.0641025641025641</v>
      </c>
      <c r="S30" s="32">
        <f>VLOOKUP(A30,'[3]Sheet1'!$A$106:$AE$152,20,FALSE)</f>
        <v>1498</v>
      </c>
      <c r="T30" s="17">
        <f>VLOOKUP(A30,'[3]Sheet1'!$A$106:$AE$152,21,FALSE)/100</f>
        <v>0.01802300399441744</v>
      </c>
      <c r="U30" s="32">
        <f>VLOOKUP(A30,'[3]Sheet1'!$A$106:$AE$152,22,FALSE)</f>
        <v>2232</v>
      </c>
      <c r="V30" s="17">
        <f>VLOOKUP(A30,'[3]Sheet1'!$A$106:$AE$152,23,FALSE)/100</f>
        <v>0.018185521652340407</v>
      </c>
    </row>
    <row r="31" spans="1:22" ht="15">
      <c r="A31" s="90" t="s">
        <v>44</v>
      </c>
      <c r="B31" s="32">
        <f>VLOOKUP(A31,'[3]Sheet1'!$A$106:$AE$152,2,FALSE)</f>
        <v>124</v>
      </c>
      <c r="C31" s="17">
        <f>VLOOKUP(A31,'[3]Sheet1'!$A$106:$AE$152,3,FALSE)/100</f>
        <v>0.006331052792811192</v>
      </c>
      <c r="D31" s="32">
        <f>VLOOKUP(A31,'[3]Sheet1'!$A$106:$AE$152,4,FALSE)</f>
        <v>178</v>
      </c>
      <c r="E31" s="17">
        <f>VLOOKUP(A31,'[3]Sheet1'!$A$106:$AE$152,5,FALSE)/100</f>
        <v>0.010423376471277158</v>
      </c>
      <c r="F31" s="32">
        <f>VLOOKUP(A31,'[3]Sheet1'!$A$106:$AE$152,6,FALSE)</f>
        <v>11</v>
      </c>
      <c r="G31" s="17">
        <f>VLOOKUP(A31,'[3]Sheet1'!$A$106:$AE$152,7,FALSE)/100</f>
        <v>0.0037250253979004403</v>
      </c>
      <c r="H31" s="48">
        <f>VLOOKUP(A31,'[3]Sheet1'!$A$106:$AE$152,8,FALSE)</f>
        <v>0</v>
      </c>
      <c r="I31" s="32">
        <f>VLOOKUP(A31,'[3]Sheet1'!$A$106:$AE$152,10,FALSE)</f>
        <v>313</v>
      </c>
      <c r="J31" s="17">
        <f>VLOOKUP(A31,'[3]Sheet1'!$A$106:$AE$152,11,FALSE)/100</f>
        <v>0.007900249880108031</v>
      </c>
      <c r="K31" s="32">
        <f>VLOOKUP(A31,'[3]Sheet1'!$A$106:$AE$152,12,FALSE)</f>
        <v>289</v>
      </c>
      <c r="L31" s="17">
        <f>VLOOKUP(A31,'[3]Sheet1'!$A$106:$AE$152,13,FALSE)/100</f>
        <v>0.008807753261002072</v>
      </c>
      <c r="M31" s="32">
        <f>VLOOKUP(A31,'[3]Sheet1'!$A$106:$AE$152,14,FALSE)</f>
        <v>581</v>
      </c>
      <c r="N31" s="17">
        <f>VLOOKUP(A31,'[3]Sheet1'!$A$106:$AE$152,15,FALSE)/100</f>
        <v>0.013970712001346575</v>
      </c>
      <c r="O31" s="32">
        <f>VLOOKUP(A31,'[3]Sheet1'!$A$106:$AE$152,16,FALSE)</f>
        <v>65</v>
      </c>
      <c r="P31" s="17">
        <f>VLOOKUP(A31,'[3]Sheet1'!$A$106:$AE$152,17,FALSE)/100</f>
        <v>0.007523148148148148</v>
      </c>
      <c r="Q31" s="32">
        <f>VLOOKUP(A31,'[3]Sheet1'!$A$106:$AE$152,18,FALSE)</f>
        <v>0</v>
      </c>
      <c r="R31" s="17">
        <f>VLOOKUP(A31,'[3]Sheet1'!$A$106:$AE$152,19,FALSE)/100</f>
        <v>0</v>
      </c>
      <c r="S31" s="32">
        <f>VLOOKUP(A31,'[3]Sheet1'!$A$106:$AE$152,20,FALSE)</f>
        <v>935</v>
      </c>
      <c r="T31" s="17">
        <f>VLOOKUP(A31,'[3]Sheet1'!$A$106:$AE$152,21,FALSE)/100</f>
        <v>0.011249338274219166</v>
      </c>
      <c r="U31" s="32">
        <f>VLOOKUP(A31,'[3]Sheet1'!$A$106:$AE$152,22,FALSE)</f>
        <v>1248</v>
      </c>
      <c r="V31" s="17">
        <f>VLOOKUP(A31,'[3]Sheet1'!$A$106:$AE$152,23,FALSE)/100</f>
        <v>0.010168248665824744</v>
      </c>
    </row>
    <row r="32" spans="1:22" ht="15">
      <c r="A32" s="90" t="s">
        <v>45</v>
      </c>
      <c r="B32" s="32">
        <f>VLOOKUP(A32,'[3]Sheet1'!$A$106:$AE$152,2,FALSE)</f>
        <v>258</v>
      </c>
      <c r="C32" s="17">
        <f>VLOOKUP(A32,'[3]Sheet1'!$A$106:$AE$152,3,FALSE)/100</f>
        <v>0.01317267435923619</v>
      </c>
      <c r="D32" s="32">
        <f>VLOOKUP(A32,'[3]Sheet1'!$A$106:$AE$152,4,FALSE)</f>
        <v>284</v>
      </c>
      <c r="E32" s="17">
        <f>VLOOKUP(A32,'[3]Sheet1'!$A$106:$AE$152,5,FALSE)/100</f>
        <v>0.016630555718217487</v>
      </c>
      <c r="F32" s="32">
        <f>VLOOKUP(A32,'[3]Sheet1'!$A$106:$AE$152,6,FALSE)</f>
        <v>67</v>
      </c>
      <c r="G32" s="17">
        <f>VLOOKUP(A32,'[3]Sheet1'!$A$106:$AE$152,7,FALSE)/100</f>
        <v>0.02268879105993905</v>
      </c>
      <c r="H32" s="48">
        <f>VLOOKUP(A32,'[3]Sheet1'!$A$106:$AE$152,8,FALSE)</f>
        <v>0</v>
      </c>
      <c r="I32" s="32">
        <f>VLOOKUP(A32,'[3]Sheet1'!$A$106:$AE$152,10,FALSE)</f>
        <v>609</v>
      </c>
      <c r="J32" s="17">
        <f>VLOOKUP(A32,'[3]Sheet1'!$A$106:$AE$152,11,FALSE)/100</f>
        <v>0.015371412706024887</v>
      </c>
      <c r="K32" s="32">
        <f>VLOOKUP(A32,'[3]Sheet1'!$A$106:$AE$152,12,FALSE)</f>
        <v>454</v>
      </c>
      <c r="L32" s="17">
        <f>VLOOKUP(A32,'[3]Sheet1'!$A$106:$AE$152,13,FALSE)/100</f>
        <v>0.01383640131659149</v>
      </c>
      <c r="M32" s="32">
        <f>VLOOKUP(A32,'[3]Sheet1'!$A$106:$AE$152,14,FALSE)</f>
        <v>684</v>
      </c>
      <c r="N32" s="17">
        <f>VLOOKUP(A32,'[3]Sheet1'!$A$106:$AE$152,15,FALSE)/100</f>
        <v>0.016447447519657588</v>
      </c>
      <c r="O32" s="32">
        <f>VLOOKUP(A32,'[3]Sheet1'!$A$106:$AE$152,16,FALSE)</f>
        <v>161</v>
      </c>
      <c r="P32" s="17">
        <f>VLOOKUP(A32,'[3]Sheet1'!$A$106:$AE$152,17,FALSE)/100</f>
        <v>0.01863425925925926</v>
      </c>
      <c r="Q32" s="32">
        <f>VLOOKUP(A32,'[3]Sheet1'!$A$106:$AE$152,18,FALSE)</f>
        <v>1</v>
      </c>
      <c r="R32" s="17">
        <f>VLOOKUP(A32,'[3]Sheet1'!$A$106:$AE$152,19,FALSE)/100</f>
        <v>0.01282051282051282</v>
      </c>
      <c r="S32" s="32">
        <f>VLOOKUP(A32,'[3]Sheet1'!$A$106:$AE$152,20,FALSE)</f>
        <v>1300</v>
      </c>
      <c r="T32" s="17">
        <f>VLOOKUP(A32,'[3]Sheet1'!$A$106:$AE$152,21,FALSE)/100</f>
        <v>0.015640791183406322</v>
      </c>
      <c r="U32" s="32">
        <f>VLOOKUP(A32,'[3]Sheet1'!$A$106:$AE$152,22,FALSE)</f>
        <v>1909</v>
      </c>
      <c r="V32" s="17">
        <f>VLOOKUP(A32,'[3]Sheet1'!$A$106:$AE$152,23,FALSE)/100</f>
        <v>0.015553835499246344</v>
      </c>
    </row>
    <row r="33" spans="1:22" ht="15">
      <c r="A33" s="90" t="s">
        <v>46</v>
      </c>
      <c r="B33" s="32">
        <f>VLOOKUP(A33,'[3]Sheet1'!$A$106:$AE$152,2,FALSE)</f>
        <v>198</v>
      </c>
      <c r="C33" s="17">
        <f>VLOOKUP(A33,'[3]Sheet1'!$A$106:$AE$152,3,FALSE)/100</f>
        <v>0.010109261717553355</v>
      </c>
      <c r="D33" s="32">
        <f>VLOOKUP(A33,'[3]Sheet1'!$A$106:$AE$152,4,FALSE)</f>
        <v>212</v>
      </c>
      <c r="E33" s="17">
        <f>VLOOKUP(A33,'[3]Sheet1'!$A$106:$AE$152,5,FALSE)/100</f>
        <v>0.012414358493880659</v>
      </c>
      <c r="F33" s="32">
        <f>VLOOKUP(A33,'[3]Sheet1'!$A$106:$AE$152,6,FALSE)</f>
        <v>44</v>
      </c>
      <c r="G33" s="17">
        <f>VLOOKUP(A33,'[3]Sheet1'!$A$106:$AE$152,7,FALSE)/100</f>
        <v>0.014900101591601761</v>
      </c>
      <c r="H33" s="48">
        <f>VLOOKUP(A33,'[3]Sheet1'!$A$106:$AE$152,8,FALSE)</f>
        <v>0</v>
      </c>
      <c r="I33" s="32">
        <f>VLOOKUP(A33,'[3]Sheet1'!$A$106:$AE$152,10,FALSE)</f>
        <v>454</v>
      </c>
      <c r="J33" s="17">
        <f>VLOOKUP(A33,'[3]Sheet1'!$A$106:$AE$152,11,FALSE)/100</f>
        <v>0.011459148388399504</v>
      </c>
      <c r="K33" s="32">
        <f>VLOOKUP(A33,'[3]Sheet1'!$A$106:$AE$152,12,FALSE)</f>
        <v>383</v>
      </c>
      <c r="L33" s="17">
        <f>VLOOKUP(A33,'[3]Sheet1'!$A$106:$AE$152,13,FALSE)/100</f>
        <v>0.011672558819943923</v>
      </c>
      <c r="M33" s="32">
        <f>VLOOKUP(A33,'[3]Sheet1'!$A$106:$AE$152,14,FALSE)</f>
        <v>511</v>
      </c>
      <c r="N33" s="17">
        <f>VLOOKUP(A33,'[3]Sheet1'!$A$106:$AE$152,15,FALSE)/100</f>
        <v>0.012287493687931327</v>
      </c>
      <c r="O33" s="32">
        <f>VLOOKUP(A33,'[3]Sheet1'!$A$106:$AE$152,16,FALSE)</f>
        <v>133</v>
      </c>
      <c r="P33" s="17">
        <f>VLOOKUP(A33,'[3]Sheet1'!$A$106:$AE$152,17,FALSE)/100</f>
        <v>0.015393518518518518</v>
      </c>
      <c r="Q33" s="32">
        <f>VLOOKUP(A33,'[3]Sheet1'!$A$106:$AE$152,18,FALSE)</f>
        <v>2</v>
      </c>
      <c r="R33" s="17">
        <f>VLOOKUP(A33,'[3]Sheet1'!$A$106:$AE$152,19,FALSE)/100</f>
        <v>0.02564102564102564</v>
      </c>
      <c r="S33" s="32">
        <f>VLOOKUP(A33,'[3]Sheet1'!$A$106:$AE$152,20,FALSE)</f>
        <v>1029</v>
      </c>
      <c r="T33" s="17">
        <f>VLOOKUP(A33,'[3]Sheet1'!$A$106:$AE$152,21,FALSE)/100</f>
        <v>0.012380287790557774</v>
      </c>
      <c r="U33" s="32">
        <f>VLOOKUP(A33,'[3]Sheet1'!$A$106:$AE$152,22,FALSE)</f>
        <v>1483</v>
      </c>
      <c r="V33" s="17">
        <f>VLOOKUP(A33,'[3]Sheet1'!$A$106:$AE$152,23,FALSE)/100</f>
        <v>0.012082942925815783</v>
      </c>
    </row>
    <row r="34" spans="1:22" ht="15">
      <c r="A34" s="90" t="s">
        <v>47</v>
      </c>
      <c r="B34" s="32">
        <f>VLOOKUP(A34,'[3]Sheet1'!$A$106:$AE$152,2,FALSE)</f>
        <v>238</v>
      </c>
      <c r="C34" s="17">
        <f>VLOOKUP(A34,'[3]Sheet1'!$A$106:$AE$152,3,FALSE)/100</f>
        <v>0.01215153681200858</v>
      </c>
      <c r="D34" s="32">
        <f>VLOOKUP(A34,'[3]Sheet1'!$A$106:$AE$152,4,FALSE)</f>
        <v>263</v>
      </c>
      <c r="E34" s="17">
        <f>VLOOKUP(A34,'[3]Sheet1'!$A$106:$AE$152,5,FALSE)/100</f>
        <v>0.015400831527785912</v>
      </c>
      <c r="F34" s="32">
        <f>VLOOKUP(A34,'[3]Sheet1'!$A$106:$AE$152,6,FALSE)</f>
        <v>27</v>
      </c>
      <c r="G34" s="17">
        <f>VLOOKUP(A34,'[3]Sheet1'!$A$106:$AE$152,7,FALSE)/100</f>
        <v>0.009143244158482899</v>
      </c>
      <c r="H34" s="48">
        <f>VLOOKUP(A34,'[3]Sheet1'!$A$106:$AE$152,8,FALSE)</f>
        <v>1</v>
      </c>
      <c r="I34" s="32">
        <f>VLOOKUP(A34,'[3]Sheet1'!$A$106:$AE$152,10,FALSE)</f>
        <v>529</v>
      </c>
      <c r="J34" s="17">
        <f>VLOOKUP(A34,'[3]Sheet1'!$A$106:$AE$152,11,FALSE)/100</f>
        <v>0.01335217950983114</v>
      </c>
      <c r="K34" s="32">
        <f>VLOOKUP(A34,'[3]Sheet1'!$A$106:$AE$152,12,FALSE)</f>
        <v>412</v>
      </c>
      <c r="L34" s="17">
        <f>VLOOKUP(A34,'[3]Sheet1'!$A$106:$AE$152,13,FALSE)/100</f>
        <v>0.012556381811532367</v>
      </c>
      <c r="M34" s="32">
        <f>VLOOKUP(A34,'[3]Sheet1'!$A$106:$AE$152,14,FALSE)</f>
        <v>601</v>
      </c>
      <c r="N34" s="17">
        <f>VLOOKUP(A34,'[3]Sheet1'!$A$106:$AE$152,15,FALSE)/100</f>
        <v>0.014451631519465219</v>
      </c>
      <c r="O34" s="32">
        <f>VLOOKUP(A34,'[3]Sheet1'!$A$106:$AE$152,16,FALSE)</f>
        <v>111</v>
      </c>
      <c r="P34" s="17">
        <f>VLOOKUP(A34,'[3]Sheet1'!$A$106:$AE$152,17,FALSE)/100</f>
        <v>0.012847222222222222</v>
      </c>
      <c r="Q34" s="32">
        <f>VLOOKUP(A34,'[3]Sheet1'!$A$106:$AE$152,18,FALSE)</f>
        <v>2</v>
      </c>
      <c r="R34" s="17">
        <f>VLOOKUP(A34,'[3]Sheet1'!$A$106:$AE$152,19,FALSE)/100</f>
        <v>0.02564102564102564</v>
      </c>
      <c r="S34" s="32">
        <f>VLOOKUP(A34,'[3]Sheet1'!$A$106:$AE$152,20,FALSE)</f>
        <v>1126</v>
      </c>
      <c r="T34" s="17">
        <f>VLOOKUP(A34,'[3]Sheet1'!$A$106:$AE$152,21,FALSE)/100</f>
        <v>0.013547331440396554</v>
      </c>
      <c r="U34" s="32">
        <f>VLOOKUP(A34,'[3]Sheet1'!$A$106:$AE$152,22,FALSE)</f>
        <v>1655</v>
      </c>
      <c r="V34" s="17">
        <f>VLOOKUP(A34,'[3]Sheet1'!$A$106:$AE$152,23,FALSE)/100</f>
        <v>0.013484336171426243</v>
      </c>
    </row>
    <row r="35" spans="1:22" ht="15">
      <c r="A35" s="90" t="s">
        <v>48</v>
      </c>
      <c r="B35" s="32">
        <f>VLOOKUP(A35,'[3]Sheet1'!$A$106:$AE$152,2,FALSE)</f>
        <v>136</v>
      </c>
      <c r="C35" s="17">
        <f>VLOOKUP(A35,'[3]Sheet1'!$A$106:$AE$152,3,FALSE)/100</f>
        <v>0.006943735321147758</v>
      </c>
      <c r="D35" s="32">
        <f>VLOOKUP(A35,'[3]Sheet1'!$A$106:$AE$152,4,FALSE)</f>
        <v>178</v>
      </c>
      <c r="E35" s="17">
        <f>VLOOKUP(A35,'[3]Sheet1'!$A$106:$AE$152,5,FALSE)/100</f>
        <v>0.010423376471277158</v>
      </c>
      <c r="F35" s="32">
        <f>VLOOKUP(A35,'[3]Sheet1'!$A$106:$AE$152,6,FALSE)</f>
        <v>32</v>
      </c>
      <c r="G35" s="17">
        <f>VLOOKUP(A35,'[3]Sheet1'!$A$106:$AE$152,7,FALSE)/100</f>
        <v>0.010836437521164916</v>
      </c>
      <c r="H35" s="48">
        <f>VLOOKUP(A35,'[3]Sheet1'!$A$106:$AE$152,8,FALSE)</f>
        <v>0</v>
      </c>
      <c r="I35" s="32">
        <f>VLOOKUP(A35,'[3]Sheet1'!$A$106:$AE$152,10,FALSE)</f>
        <v>346</v>
      </c>
      <c r="J35" s="17">
        <f>VLOOKUP(A35,'[3]Sheet1'!$A$106:$AE$152,11,FALSE)/100</f>
        <v>0.008733183573537948</v>
      </c>
      <c r="K35" s="32">
        <f>VLOOKUP(A35,'[3]Sheet1'!$A$106:$AE$152,12,FALSE)</f>
        <v>336</v>
      </c>
      <c r="L35" s="17">
        <f>VLOOKUP(A35,'[3]Sheet1'!$A$106:$AE$152,13,FALSE)/100</f>
        <v>0.010240156040472998</v>
      </c>
      <c r="M35" s="32">
        <f>VLOOKUP(A35,'[3]Sheet1'!$A$106:$AE$152,14,FALSE)</f>
        <v>378</v>
      </c>
      <c r="N35" s="17">
        <f>VLOOKUP(A35,'[3]Sheet1'!$A$106:$AE$152,15,FALSE)/100</f>
        <v>0.00908937889244235</v>
      </c>
      <c r="O35" s="32">
        <f>VLOOKUP(A35,'[3]Sheet1'!$A$106:$AE$152,16,FALSE)</f>
        <v>81</v>
      </c>
      <c r="P35" s="17">
        <f>VLOOKUP(A35,'[3]Sheet1'!$A$106:$AE$152,17,FALSE)/100</f>
        <v>0.009375</v>
      </c>
      <c r="Q35" s="32">
        <f>VLOOKUP(A35,'[3]Sheet1'!$A$106:$AE$152,18,FALSE)</f>
        <v>0</v>
      </c>
      <c r="R35" s="17">
        <f>VLOOKUP(A35,'[3]Sheet1'!$A$106:$AE$152,19,FALSE)/100</f>
        <v>0</v>
      </c>
      <c r="S35" s="32">
        <f>VLOOKUP(A35,'[3]Sheet1'!$A$106:$AE$152,20,FALSE)</f>
        <v>795</v>
      </c>
      <c r="T35" s="17">
        <f>VLOOKUP(A35,'[3]Sheet1'!$A$106:$AE$152,21,FALSE)/100</f>
        <v>0.009564945377544636</v>
      </c>
      <c r="U35" s="32">
        <f>VLOOKUP(A35,'[3]Sheet1'!$A$106:$AE$152,22,FALSE)</f>
        <v>1141</v>
      </c>
      <c r="V35" s="17">
        <f>VLOOKUP(A35,'[3]Sheet1'!$A$106:$AE$152,23,FALSE)/100</f>
        <v>0.009296451704892655</v>
      </c>
    </row>
    <row r="36" spans="1:22" ht="15">
      <c r="A36" s="90" t="s">
        <v>49</v>
      </c>
      <c r="B36" s="32">
        <f>VLOOKUP(A36,'[3]Sheet1'!$A$106:$AE$152,2,FALSE)</f>
        <v>881</v>
      </c>
      <c r="C36" s="17">
        <f>VLOOKUP(A36,'[3]Sheet1'!$A$106:$AE$152,3,FALSE)/100</f>
        <v>0.0449811089553763</v>
      </c>
      <c r="D36" s="32">
        <f>VLOOKUP(A36,'[3]Sheet1'!$A$106:$AE$152,4,FALSE)</f>
        <v>776</v>
      </c>
      <c r="E36" s="17">
        <f>VLOOKUP(A36,'[3]Sheet1'!$A$106:$AE$152,5,FALSE)/100</f>
        <v>0.045441236751185804</v>
      </c>
      <c r="F36" s="32">
        <f>VLOOKUP(A36,'[3]Sheet1'!$A$106:$AE$152,6,FALSE)</f>
        <v>156</v>
      </c>
      <c r="G36" s="17">
        <f>VLOOKUP(A36,'[3]Sheet1'!$A$106:$AE$152,7,FALSE)/100</f>
        <v>0.052827632915678976</v>
      </c>
      <c r="H36" s="48">
        <f>VLOOKUP(A36,'[3]Sheet1'!$A$106:$AE$152,8,FALSE)</f>
        <v>0</v>
      </c>
      <c r="I36" s="32">
        <f>VLOOKUP(A36,'[3]Sheet1'!$A$106:$AE$152,10,FALSE)</f>
        <v>1813</v>
      </c>
      <c r="J36" s="17">
        <f>VLOOKUP(A36,'[3]Sheet1'!$A$106:$AE$152,11,FALSE)/100</f>
        <v>0.045760872308740756</v>
      </c>
      <c r="K36" s="32">
        <f>VLOOKUP(A36,'[3]Sheet1'!$A$106:$AE$152,12,FALSE)</f>
        <v>1900</v>
      </c>
      <c r="L36" s="17">
        <f>VLOOKUP(A36,'[3]Sheet1'!$A$106:$AE$152,13,FALSE)/100</f>
        <v>0.05790564427648422</v>
      </c>
      <c r="M36" s="32">
        <f>VLOOKUP(A36,'[3]Sheet1'!$A$106:$AE$152,14,FALSE)</f>
        <v>2373</v>
      </c>
      <c r="N36" s="17">
        <f>VLOOKUP(A36,'[3]Sheet1'!$A$106:$AE$152,15,FALSE)/100</f>
        <v>0.05706110082477697</v>
      </c>
      <c r="O36" s="32">
        <f>VLOOKUP(A36,'[3]Sheet1'!$A$106:$AE$152,16,FALSE)</f>
        <v>582</v>
      </c>
      <c r="P36" s="17">
        <f>VLOOKUP(A36,'[3]Sheet1'!$A$106:$AE$152,17,FALSE)/100</f>
        <v>0.06736111111111111</v>
      </c>
      <c r="Q36" s="32">
        <f>VLOOKUP(A36,'[3]Sheet1'!$A$106:$AE$152,18,FALSE)</f>
        <v>0</v>
      </c>
      <c r="R36" s="17">
        <f>VLOOKUP(A36,'[3]Sheet1'!$A$106:$AE$152,19,FALSE)/100</f>
        <v>0</v>
      </c>
      <c r="S36" s="32">
        <f>VLOOKUP(A36,'[3]Sheet1'!$A$106:$AE$152,20,FALSE)</f>
        <v>4855</v>
      </c>
      <c r="T36" s="17">
        <f>VLOOKUP(A36,'[3]Sheet1'!$A$106:$AE$152,21,FALSE)/100</f>
        <v>0.058412339381105925</v>
      </c>
      <c r="U36" s="32">
        <f>VLOOKUP(A36,'[3]Sheet1'!$A$106:$AE$152,22,FALSE)</f>
        <v>6668</v>
      </c>
      <c r="V36" s="17">
        <f>VLOOKUP(A36,'[3]Sheet1'!$A$106:$AE$152,23,FALSE)/100</f>
        <v>0.054328431172852076</v>
      </c>
    </row>
    <row r="37" spans="1:22" ht="15">
      <c r="A37" s="90" t="s">
        <v>50</v>
      </c>
      <c r="B37" s="32">
        <f>VLOOKUP(A37,'[3]Sheet1'!$A$106:$AE$152,2,FALSE)</f>
        <v>358</v>
      </c>
      <c r="C37" s="17">
        <f>VLOOKUP(A37,'[3]Sheet1'!$A$106:$AE$152,3,FALSE)/100</f>
        <v>0.018278362095374246</v>
      </c>
      <c r="D37" s="32">
        <f>VLOOKUP(A37,'[3]Sheet1'!$A$106:$AE$152,4,FALSE)</f>
        <v>322</v>
      </c>
      <c r="E37" s="17">
        <f>VLOOKUP(A37,'[3]Sheet1'!$A$106:$AE$152,5,FALSE)/100</f>
        <v>0.01885577091995081</v>
      </c>
      <c r="F37" s="32">
        <f>VLOOKUP(A37,'[3]Sheet1'!$A$106:$AE$152,6,FALSE)</f>
        <v>97</v>
      </c>
      <c r="G37" s="17">
        <f>VLOOKUP(A37,'[3]Sheet1'!$A$106:$AE$152,7,FALSE)/100</f>
        <v>0.03284795123603115</v>
      </c>
      <c r="H37" s="48">
        <f>VLOOKUP(A37,'[3]Sheet1'!$A$106:$AE$152,8,FALSE)</f>
        <v>0</v>
      </c>
      <c r="I37" s="32">
        <f>VLOOKUP(A37,'[3]Sheet1'!$A$106:$AE$152,10,FALSE)</f>
        <v>777</v>
      </c>
      <c r="J37" s="17">
        <f>VLOOKUP(A37,'[3]Sheet1'!$A$106:$AE$152,11,FALSE)/100</f>
        <v>0.019611802418031753</v>
      </c>
      <c r="K37" s="32">
        <f>VLOOKUP(A37,'[3]Sheet1'!$A$106:$AE$152,12,FALSE)</f>
        <v>782</v>
      </c>
      <c r="L37" s="17">
        <f>VLOOKUP(A37,'[3]Sheet1'!$A$106:$AE$152,13,FALSE)/100</f>
        <v>0.023832744118005608</v>
      </c>
      <c r="M37" s="32">
        <f>VLOOKUP(A37,'[3]Sheet1'!$A$106:$AE$152,14,FALSE)</f>
        <v>1260</v>
      </c>
      <c r="N37" s="17">
        <f>VLOOKUP(A37,'[3]Sheet1'!$A$106:$AE$152,15,FALSE)/100</f>
        <v>0.030297929641474496</v>
      </c>
      <c r="O37" s="32">
        <f>VLOOKUP(A37,'[3]Sheet1'!$A$106:$AE$152,16,FALSE)</f>
        <v>294</v>
      </c>
      <c r="P37" s="17">
        <f>VLOOKUP(A37,'[3]Sheet1'!$A$106:$AE$152,17,FALSE)/100</f>
        <v>0.034027777777777775</v>
      </c>
      <c r="Q37" s="32">
        <f>VLOOKUP(A37,'[3]Sheet1'!$A$106:$AE$152,18,FALSE)</f>
        <v>0</v>
      </c>
      <c r="R37" s="17">
        <f>VLOOKUP(A37,'[3]Sheet1'!$A$106:$AE$152,19,FALSE)/100</f>
        <v>0</v>
      </c>
      <c r="S37" s="32">
        <f>VLOOKUP(A37,'[3]Sheet1'!$A$106:$AE$152,20,FALSE)</f>
        <v>2336</v>
      </c>
      <c r="T37" s="17">
        <f>VLOOKUP(A37,'[3]Sheet1'!$A$106:$AE$152,21,FALSE)/100</f>
        <v>0.028105298618797826</v>
      </c>
      <c r="U37" s="32">
        <f>VLOOKUP(A37,'[3]Sheet1'!$A$106:$AE$152,22,FALSE)</f>
        <v>3113</v>
      </c>
      <c r="V37" s="17">
        <f>VLOOKUP(A37,'[3]Sheet1'!$A$106:$AE$152,23,FALSE)/100</f>
        <v>0.025363588218519573</v>
      </c>
    </row>
    <row r="38" spans="1:22" ht="15">
      <c r="A38" s="90" t="s">
        <v>51</v>
      </c>
      <c r="B38" s="32">
        <f>VLOOKUP(A38,'[3]Sheet1'!$A$106:$AE$152,2,FALSE)</f>
        <v>97</v>
      </c>
      <c r="C38" s="17">
        <f>VLOOKUP(A38,'[3]Sheet1'!$A$106:$AE$152,3,FALSE)/100</f>
        <v>0.004952517104053916</v>
      </c>
      <c r="D38" s="32">
        <f>VLOOKUP(A38,'[3]Sheet1'!$A$106:$AE$152,4,FALSE)</f>
        <v>103</v>
      </c>
      <c r="E38" s="17">
        <f>VLOOKUP(A38,'[3]Sheet1'!$A$106:$AE$152,5,FALSE)/100</f>
        <v>0.006031504362592961</v>
      </c>
      <c r="F38" s="32">
        <f>VLOOKUP(A38,'[3]Sheet1'!$A$106:$AE$152,6,FALSE)</f>
        <v>20</v>
      </c>
      <c r="G38" s="17">
        <f>VLOOKUP(A38,'[3]Sheet1'!$A$106:$AE$152,7,FALSE)/100</f>
        <v>0.006772773450728073</v>
      </c>
      <c r="H38" s="48">
        <f>VLOOKUP(A38,'[3]Sheet1'!$A$106:$AE$152,8,FALSE)</f>
        <v>0</v>
      </c>
      <c r="I38" s="32">
        <f>VLOOKUP(A38,'[3]Sheet1'!$A$106:$AE$152,10,FALSE)</f>
        <v>220</v>
      </c>
      <c r="J38" s="17">
        <f>VLOOKUP(A38,'[3]Sheet1'!$A$106:$AE$152,11,FALSE)/100</f>
        <v>0.0055528912895327995</v>
      </c>
      <c r="K38" s="32">
        <f>VLOOKUP(A38,'[3]Sheet1'!$A$106:$AE$152,12,FALSE)</f>
        <v>211</v>
      </c>
      <c r="L38" s="17">
        <f>VLOOKUP(A38,'[3]Sheet1'!$A$106:$AE$152,13,FALSE)/100</f>
        <v>0.006430574180177983</v>
      </c>
      <c r="M38" s="32">
        <f>VLOOKUP(A38,'[3]Sheet1'!$A$106:$AE$152,14,FALSE)</f>
        <v>289</v>
      </c>
      <c r="N38" s="17">
        <f>VLOOKUP(A38,'[3]Sheet1'!$A$106:$AE$152,15,FALSE)/100</f>
        <v>0.0069492870368143885</v>
      </c>
      <c r="O38" s="32">
        <f>VLOOKUP(A38,'[3]Sheet1'!$A$106:$AE$152,16,FALSE)</f>
        <v>83</v>
      </c>
      <c r="P38" s="17">
        <f>VLOOKUP(A38,'[3]Sheet1'!$A$106:$AE$152,17,FALSE)/100</f>
        <v>0.009606481481481481</v>
      </c>
      <c r="Q38" s="32">
        <f>VLOOKUP(A38,'[3]Sheet1'!$A$106:$AE$152,18,FALSE)</f>
        <v>1</v>
      </c>
      <c r="R38" s="17">
        <f>VLOOKUP(A38,'[3]Sheet1'!$A$106:$AE$152,19,FALSE)/100</f>
        <v>0.01282051282051282</v>
      </c>
      <c r="S38" s="32">
        <f>VLOOKUP(A38,'[3]Sheet1'!$A$106:$AE$152,20,FALSE)</f>
        <v>584</v>
      </c>
      <c r="T38" s="17">
        <f>VLOOKUP(A38,'[3]Sheet1'!$A$106:$AE$152,21,FALSE)/100</f>
        <v>0.0070263246546994566</v>
      </c>
      <c r="U38" s="32">
        <f>VLOOKUP(A38,'[3]Sheet1'!$A$106:$AE$152,22,FALSE)</f>
        <v>804</v>
      </c>
      <c r="V38" s="17">
        <f>VLOOKUP(A38,'[3]Sheet1'!$A$106:$AE$152,23,FALSE)/100</f>
        <v>0.006550698659714018</v>
      </c>
    </row>
    <row r="39" spans="1:22" ht="15">
      <c r="A39" s="90" t="s">
        <v>52</v>
      </c>
      <c r="B39" s="32">
        <f>VLOOKUP(A39,'[3]Sheet1'!$A$106:$AE$152,2,FALSE)</f>
        <v>742</v>
      </c>
      <c r="C39" s="17">
        <f>VLOOKUP(A39,'[3]Sheet1'!$A$106:$AE$152,3,FALSE)/100</f>
        <v>0.03788420300214439</v>
      </c>
      <c r="D39" s="32">
        <f>VLOOKUP(A39,'[3]Sheet1'!$A$106:$AE$152,4,FALSE)</f>
        <v>723</v>
      </c>
      <c r="E39" s="17">
        <f>VLOOKUP(A39,'[3]Sheet1'!$A$106:$AE$152,5,FALSE)/100</f>
        <v>0.04233764712771564</v>
      </c>
      <c r="F39" s="32">
        <f>VLOOKUP(A39,'[3]Sheet1'!$A$106:$AE$152,6,FALSE)</f>
        <v>97</v>
      </c>
      <c r="G39" s="17">
        <f>VLOOKUP(A39,'[3]Sheet1'!$A$106:$AE$152,7,FALSE)/100</f>
        <v>0.03284795123603115</v>
      </c>
      <c r="H39" s="48">
        <f>VLOOKUP(A39,'[3]Sheet1'!$A$106:$AE$152,8,FALSE)</f>
        <v>0</v>
      </c>
      <c r="I39" s="32">
        <f>VLOOKUP(A39,'[3]Sheet1'!$A$106:$AE$152,10,FALSE)</f>
        <v>1562</v>
      </c>
      <c r="J39" s="17">
        <f>VLOOKUP(A39,'[3]Sheet1'!$A$106:$AE$152,11,FALSE)/100</f>
        <v>0.03942552815568288</v>
      </c>
      <c r="K39" s="32">
        <f>VLOOKUP(A39,'[3]Sheet1'!$A$106:$AE$152,12,FALSE)</f>
        <v>1269</v>
      </c>
      <c r="L39" s="17">
        <f>VLOOKUP(A39,'[3]Sheet1'!$A$106:$AE$152,13,FALSE)/100</f>
        <v>0.038674875045714985</v>
      </c>
      <c r="M39" s="32">
        <f>VLOOKUP(A39,'[3]Sheet1'!$A$106:$AE$152,14,FALSE)</f>
        <v>1718</v>
      </c>
      <c r="N39" s="17">
        <f>VLOOKUP(A39,'[3]Sheet1'!$A$106:$AE$152,15,FALSE)/100</f>
        <v>0.04131098660639141</v>
      </c>
      <c r="O39" s="32">
        <f>VLOOKUP(A39,'[3]Sheet1'!$A$106:$AE$152,16,FALSE)</f>
        <v>293</v>
      </c>
      <c r="P39" s="17">
        <f>VLOOKUP(A39,'[3]Sheet1'!$A$106:$AE$152,17,FALSE)/100</f>
        <v>0.03391203703703704</v>
      </c>
      <c r="Q39" s="32">
        <f>VLOOKUP(A39,'[3]Sheet1'!$A$106:$AE$152,18,FALSE)</f>
        <v>2</v>
      </c>
      <c r="R39" s="17">
        <f>VLOOKUP(A39,'[3]Sheet1'!$A$106:$AE$152,19,FALSE)/100</f>
        <v>0.02564102564102564</v>
      </c>
      <c r="S39" s="32">
        <f>VLOOKUP(A39,'[3]Sheet1'!$A$106:$AE$152,20,FALSE)</f>
        <v>3282</v>
      </c>
      <c r="T39" s="17">
        <f>VLOOKUP(A39,'[3]Sheet1'!$A$106:$AE$152,21,FALSE)/100</f>
        <v>0.03948698204918427</v>
      </c>
      <c r="U39" s="32">
        <f>VLOOKUP(A39,'[3]Sheet1'!$A$106:$AE$152,22,FALSE)</f>
        <v>4844</v>
      </c>
      <c r="V39" s="17">
        <f>VLOOKUP(A39,'[3]Sheet1'!$A$106:$AE$152,23,FALSE)/100</f>
        <v>0.03946714466126207</v>
      </c>
    </row>
    <row r="40" spans="1:22" ht="15">
      <c r="A40" s="90" t="s">
        <v>53</v>
      </c>
      <c r="B40" s="32">
        <f>VLOOKUP(A40,'[3]Sheet1'!$A$106:$AE$152,2,FALSE)</f>
        <v>452</v>
      </c>
      <c r="C40" s="17">
        <f>VLOOKUP(A40,'[3]Sheet1'!$A$106:$AE$152,3,FALSE)/100</f>
        <v>0.02307770856734402</v>
      </c>
      <c r="D40" s="32">
        <f>VLOOKUP(A40,'[3]Sheet1'!$A$106:$AE$152,4,FALSE)</f>
        <v>495</v>
      </c>
      <c r="E40" s="17">
        <f>VLOOKUP(A40,'[3]Sheet1'!$A$106:$AE$152,5,FALSE)/100</f>
        <v>0.028986355917315687</v>
      </c>
      <c r="F40" s="32">
        <f>VLOOKUP(A40,'[3]Sheet1'!$A$106:$AE$152,6,FALSE)</f>
        <v>61</v>
      </c>
      <c r="G40" s="17">
        <f>VLOOKUP(A40,'[3]Sheet1'!$A$106:$AE$152,7,FALSE)/100</f>
        <v>0.020656959024720624</v>
      </c>
      <c r="H40" s="48">
        <f>VLOOKUP(A40,'[3]Sheet1'!$A$106:$AE$152,8,FALSE)</f>
        <v>0</v>
      </c>
      <c r="I40" s="32">
        <f>VLOOKUP(A40,'[3]Sheet1'!$A$106:$AE$152,10,FALSE)</f>
        <v>1008</v>
      </c>
      <c r="J40" s="17">
        <f>VLOOKUP(A40,'[3]Sheet1'!$A$106:$AE$152,11,FALSE)/100</f>
        <v>0.02544233827204119</v>
      </c>
      <c r="K40" s="32">
        <f>VLOOKUP(A40,'[3]Sheet1'!$A$106:$AE$152,12,FALSE)</f>
        <v>836</v>
      </c>
      <c r="L40" s="17">
        <f>VLOOKUP(A40,'[3]Sheet1'!$A$106:$AE$152,13,FALSE)/100</f>
        <v>0.025478483481653057</v>
      </c>
      <c r="M40" s="32">
        <f>VLOOKUP(A40,'[3]Sheet1'!$A$106:$AE$152,14,FALSE)</f>
        <v>1135</v>
      </c>
      <c r="N40" s="17">
        <f>VLOOKUP(A40,'[3]Sheet1'!$A$106:$AE$152,15,FALSE)/100</f>
        <v>0.027292182653232983</v>
      </c>
      <c r="O40" s="32">
        <f>VLOOKUP(A40,'[3]Sheet1'!$A$106:$AE$152,16,FALSE)</f>
        <v>188</v>
      </c>
      <c r="P40" s="17">
        <f>VLOOKUP(A40,'[3]Sheet1'!$A$106:$AE$152,17,FALSE)/100</f>
        <v>0.02175925925925926</v>
      </c>
      <c r="Q40" s="32">
        <f>VLOOKUP(A40,'[3]Sheet1'!$A$106:$AE$152,18,FALSE)</f>
        <v>1</v>
      </c>
      <c r="R40" s="17">
        <f>VLOOKUP(A40,'[3]Sheet1'!$A$106:$AE$152,19,FALSE)/100</f>
        <v>0.01282051282051282</v>
      </c>
      <c r="S40" s="32">
        <f>VLOOKUP(A40,'[3]Sheet1'!$A$106:$AE$152,20,FALSE)</f>
        <v>2160</v>
      </c>
      <c r="T40" s="17">
        <f>VLOOKUP(A40,'[3]Sheet1'!$A$106:$AE$152,21,FALSE)/100</f>
        <v>0.025987776120121268</v>
      </c>
      <c r="U40" s="32">
        <f>VLOOKUP(A40,'[3]Sheet1'!$A$106:$AE$152,22,FALSE)</f>
        <v>3168</v>
      </c>
      <c r="V40" s="17">
        <f>VLOOKUP(A40,'[3]Sheet1'!$A$106:$AE$152,23,FALSE)/100</f>
        <v>0.025811708151708967</v>
      </c>
    </row>
    <row r="41" spans="1:22" ht="15">
      <c r="A41" s="90" t="s">
        <v>54</v>
      </c>
      <c r="B41" s="32">
        <f>VLOOKUP(A41,'[3]Sheet1'!$A$106:$AE$152,2,FALSE)</f>
        <v>286</v>
      </c>
      <c r="C41" s="17">
        <f>VLOOKUP(A41,'[3]Sheet1'!$A$106:$AE$152,3,FALSE)/100</f>
        <v>0.014602266925354846</v>
      </c>
      <c r="D41" s="32">
        <f>VLOOKUP(A41,'[3]Sheet1'!$A$106:$AE$152,4,FALSE)</f>
        <v>299</v>
      </c>
      <c r="E41" s="17">
        <f>VLOOKUP(A41,'[3]Sheet1'!$A$106:$AE$152,5,FALSE)/100</f>
        <v>0.017508930139954325</v>
      </c>
      <c r="F41" s="32">
        <f>VLOOKUP(A41,'[3]Sheet1'!$A$106:$AE$152,6,FALSE)</f>
        <v>44</v>
      </c>
      <c r="G41" s="17">
        <f>VLOOKUP(A41,'[3]Sheet1'!$A$106:$AE$152,7,FALSE)/100</f>
        <v>0.014900101591601761</v>
      </c>
      <c r="H41" s="48">
        <f>VLOOKUP(A41,'[3]Sheet1'!$A$106:$AE$152,8,FALSE)</f>
        <v>0</v>
      </c>
      <c r="I41" s="32">
        <f>VLOOKUP(A41,'[3]Sheet1'!$A$106:$AE$152,10,FALSE)</f>
        <v>629</v>
      </c>
      <c r="J41" s="17">
        <f>VLOOKUP(A41,'[3]Sheet1'!$A$106:$AE$152,11,FALSE)/100</f>
        <v>0.015876221005073327</v>
      </c>
      <c r="K41" s="32">
        <f>VLOOKUP(A41,'[3]Sheet1'!$A$106:$AE$152,12,FALSE)</f>
        <v>567</v>
      </c>
      <c r="L41" s="17">
        <f>VLOOKUP(A41,'[3]Sheet1'!$A$106:$AE$152,13,FALSE)/100</f>
        <v>0.01728026331829818</v>
      </c>
      <c r="M41" s="32">
        <f>VLOOKUP(A41,'[3]Sheet1'!$A$106:$AE$152,14,FALSE)</f>
        <v>797</v>
      </c>
      <c r="N41" s="17">
        <f>VLOOKUP(A41,'[3]Sheet1'!$A$106:$AE$152,15,FALSE)/100</f>
        <v>0.01916464279702792</v>
      </c>
      <c r="O41" s="32">
        <f>VLOOKUP(A41,'[3]Sheet1'!$A$106:$AE$152,16,FALSE)</f>
        <v>146</v>
      </c>
      <c r="P41" s="17">
        <f>VLOOKUP(A41,'[3]Sheet1'!$A$106:$AE$152,17,FALSE)/100</f>
        <v>0.016898148148148148</v>
      </c>
      <c r="Q41" s="32">
        <f>VLOOKUP(A41,'[3]Sheet1'!$A$106:$AE$152,18,FALSE)</f>
        <v>0</v>
      </c>
      <c r="R41" s="17">
        <f>VLOOKUP(A41,'[3]Sheet1'!$A$106:$AE$152,19,FALSE)/100</f>
        <v>0</v>
      </c>
      <c r="S41" s="32">
        <f>VLOOKUP(A41,'[3]Sheet1'!$A$106:$AE$152,20,FALSE)</f>
        <v>1510</v>
      </c>
      <c r="T41" s="17">
        <f>VLOOKUP(A41,'[3]Sheet1'!$A$106:$AE$152,21,FALSE)/100</f>
        <v>0.018167380528418115</v>
      </c>
      <c r="U41" s="32">
        <f>VLOOKUP(A41,'[3]Sheet1'!$A$106:$AE$152,22,FALSE)</f>
        <v>2139</v>
      </c>
      <c r="V41" s="17">
        <f>VLOOKUP(A41,'[3]Sheet1'!$A$106:$AE$152,23,FALSE)/100</f>
        <v>0.01742779158349289</v>
      </c>
    </row>
    <row r="42" spans="1:22" ht="15">
      <c r="A42" s="90" t="s">
        <v>55</v>
      </c>
      <c r="B42" s="32">
        <f>VLOOKUP(A42,'[3]Sheet1'!$A$106:$AE$152,2,FALSE)</f>
        <v>33</v>
      </c>
      <c r="C42" s="17">
        <f>VLOOKUP(A42,'[3]Sheet1'!$A$106:$AE$152,3,FALSE)/100</f>
        <v>0.001684876952925559</v>
      </c>
      <c r="D42" s="32">
        <f>VLOOKUP(A42,'[3]Sheet1'!$A$106:$AE$152,4,FALSE)</f>
        <v>26</v>
      </c>
      <c r="E42" s="17">
        <f>VLOOKUP(A42,'[3]Sheet1'!$A$106:$AE$152,5,FALSE)/100</f>
        <v>0.0015225156643438541</v>
      </c>
      <c r="F42" s="32">
        <f>VLOOKUP(A42,'[3]Sheet1'!$A$106:$AE$152,6,FALSE)</f>
        <v>6</v>
      </c>
      <c r="G42" s="17">
        <f>VLOOKUP(A42,'[3]Sheet1'!$A$106:$AE$152,7,FALSE)/100</f>
        <v>0.002031832035218422</v>
      </c>
      <c r="H42" s="48">
        <f>VLOOKUP(A42,'[3]Sheet1'!$A$106:$AE$152,8,FALSE)</f>
        <v>0</v>
      </c>
      <c r="I42" s="32">
        <f>VLOOKUP(A42,'[3]Sheet1'!$A$106:$AE$152,10,FALSE)</f>
        <v>65</v>
      </c>
      <c r="J42" s="17">
        <f>VLOOKUP(A42,'[3]Sheet1'!$A$106:$AE$152,11,FALSE)/100</f>
        <v>0.001640626971907418</v>
      </c>
      <c r="K42" s="32">
        <f>VLOOKUP(A42,'[3]Sheet1'!$A$106:$AE$152,12,FALSE)</f>
        <v>47</v>
      </c>
      <c r="L42" s="17">
        <f>VLOOKUP(A42,'[3]Sheet1'!$A$106:$AE$152,13,FALSE)/100</f>
        <v>0.0014324027794709252</v>
      </c>
      <c r="M42" s="32">
        <f>VLOOKUP(A42,'[3]Sheet1'!$A$106:$AE$152,14,FALSE)</f>
        <v>40</v>
      </c>
      <c r="N42" s="17">
        <f>VLOOKUP(A42,'[3]Sheet1'!$A$106:$AE$152,15,FALSE)/100</f>
        <v>0.0009618390362372857</v>
      </c>
      <c r="O42" s="32">
        <f>VLOOKUP(A42,'[3]Sheet1'!$A$106:$AE$152,16,FALSE)</f>
        <v>7</v>
      </c>
      <c r="P42" s="17">
        <f>VLOOKUP(A42,'[3]Sheet1'!$A$106:$AE$152,17,FALSE)/100</f>
        <v>0.0008101851851851852</v>
      </c>
      <c r="Q42" s="32">
        <f>VLOOKUP(A42,'[3]Sheet1'!$A$106:$AE$152,18,FALSE)</f>
        <v>0</v>
      </c>
      <c r="R42" s="17">
        <f>VLOOKUP(A42,'[3]Sheet1'!$A$106:$AE$152,19,FALSE)/100</f>
        <v>0</v>
      </c>
      <c r="S42" s="32">
        <f>VLOOKUP(A42,'[3]Sheet1'!$A$106:$AE$152,20,FALSE)</f>
        <v>94</v>
      </c>
      <c r="T42" s="17">
        <f>VLOOKUP(A42,'[3]Sheet1'!$A$106:$AE$152,21,FALSE)/100</f>
        <v>0.001130949516338611</v>
      </c>
      <c r="U42" s="32">
        <f>VLOOKUP(A42,'[3]Sheet1'!$A$106:$AE$152,22,FALSE)</f>
        <v>159</v>
      </c>
      <c r="V42" s="17">
        <f>VLOOKUP(A42,'[3]Sheet1'!$A$106:$AE$152,23,FALSE)/100</f>
        <v>0.0012954739886747871</v>
      </c>
    </row>
    <row r="43" spans="1:22" ht="15">
      <c r="A43" s="90" t="s">
        <v>56</v>
      </c>
      <c r="B43" s="32">
        <f>VLOOKUP(A43,'[3]Sheet1'!$A$106:$AE$152,2,FALSE)</f>
        <v>35</v>
      </c>
      <c r="C43" s="17">
        <f>VLOOKUP(A43,'[3]Sheet1'!$A$106:$AE$152,3,FALSE)/100</f>
        <v>0.0017869907076483202</v>
      </c>
      <c r="D43" s="32">
        <f>VLOOKUP(A43,'[3]Sheet1'!$A$106:$AE$152,4,FALSE)</f>
        <v>39</v>
      </c>
      <c r="E43" s="17">
        <f>VLOOKUP(A43,'[3]Sheet1'!$A$106:$AE$152,5,FALSE)/100</f>
        <v>0.0022837734965157814</v>
      </c>
      <c r="F43" s="32">
        <f>VLOOKUP(A43,'[3]Sheet1'!$A$106:$AE$152,6,FALSE)</f>
        <v>5</v>
      </c>
      <c r="G43" s="17">
        <f>VLOOKUP(A43,'[3]Sheet1'!$A$106:$AE$152,7,FALSE)/100</f>
        <v>0.0016931933626820183</v>
      </c>
      <c r="H43" s="48">
        <f>VLOOKUP(A43,'[3]Sheet1'!$A$106:$AE$152,8,FALSE)</f>
        <v>0</v>
      </c>
      <c r="I43" s="32">
        <f>VLOOKUP(A43,'[3]Sheet1'!$A$106:$AE$152,10,FALSE)</f>
        <v>79</v>
      </c>
      <c r="J43" s="17">
        <f>VLOOKUP(A43,'[3]Sheet1'!$A$106:$AE$152,11,FALSE)/100</f>
        <v>0.001993992781241324</v>
      </c>
      <c r="K43" s="32">
        <f>VLOOKUP(A43,'[3]Sheet1'!$A$106:$AE$152,12,FALSE)</f>
        <v>68</v>
      </c>
      <c r="L43" s="17">
        <f>VLOOKUP(A43,'[3]Sheet1'!$A$106:$AE$152,13,FALSE)/100</f>
        <v>0.0020724125320004875</v>
      </c>
      <c r="M43" s="32">
        <f>VLOOKUP(A43,'[3]Sheet1'!$A$106:$AE$152,14,FALSE)</f>
        <v>140</v>
      </c>
      <c r="N43" s="17">
        <f>VLOOKUP(A43,'[3]Sheet1'!$A$106:$AE$152,15,FALSE)/100</f>
        <v>0.0033664366268304994</v>
      </c>
      <c r="O43" s="32">
        <f>VLOOKUP(A43,'[3]Sheet1'!$A$106:$AE$152,16,FALSE)</f>
        <v>24</v>
      </c>
      <c r="P43" s="17">
        <f>VLOOKUP(A43,'[3]Sheet1'!$A$106:$AE$152,17,FALSE)/100</f>
        <v>0.002777777777777778</v>
      </c>
      <c r="Q43" s="32">
        <f>VLOOKUP(A43,'[3]Sheet1'!$A$106:$AE$152,18,FALSE)</f>
        <v>1</v>
      </c>
      <c r="R43" s="17">
        <f>VLOOKUP(A43,'[3]Sheet1'!$A$106:$AE$152,19,FALSE)/100</f>
        <v>0.01282051282051282</v>
      </c>
      <c r="S43" s="32">
        <f>VLOOKUP(A43,'[3]Sheet1'!$A$106:$AE$152,20,FALSE)</f>
        <v>233</v>
      </c>
      <c r="T43" s="17">
        <f>VLOOKUP(A43,'[3]Sheet1'!$A$106:$AE$152,21,FALSE)/100</f>
        <v>0.0028033110351797486</v>
      </c>
      <c r="U43" s="32">
        <f>VLOOKUP(A43,'[3]Sheet1'!$A$106:$AE$152,22,FALSE)</f>
        <v>312</v>
      </c>
      <c r="V43" s="17">
        <f>VLOOKUP(A43,'[3]Sheet1'!$A$106:$AE$152,23,FALSE)/100</f>
        <v>0.002542062166456186</v>
      </c>
    </row>
    <row r="44" spans="1:22" ht="28.5">
      <c r="A44" s="90" t="s">
        <v>57</v>
      </c>
      <c r="B44" s="32">
        <f>VLOOKUP(A44,'[3]Sheet1'!$A$106:$AE$152,2,FALSE)</f>
        <v>84</v>
      </c>
      <c r="C44" s="17">
        <f>VLOOKUP(A44,'[3]Sheet1'!$A$106:$AE$152,3,FALSE)/100</f>
        <v>0.004288777698355968</v>
      </c>
      <c r="D44" s="32">
        <f>VLOOKUP(A44,'[3]Sheet1'!$A$106:$AE$152,4,FALSE)</f>
        <v>95</v>
      </c>
      <c r="E44" s="17">
        <f>VLOOKUP(A44,'[3]Sheet1'!$A$106:$AE$152,5,FALSE)/100</f>
        <v>0.005563038004333314</v>
      </c>
      <c r="F44" s="32">
        <f>VLOOKUP(A44,'[3]Sheet1'!$A$106:$AE$152,6,FALSE)</f>
        <v>11</v>
      </c>
      <c r="G44" s="17">
        <f>VLOOKUP(A44,'[3]Sheet1'!$A$106:$AE$152,7,FALSE)/100</f>
        <v>0.0037250253979004403</v>
      </c>
      <c r="H44" s="48">
        <f>VLOOKUP(A44,'[3]Sheet1'!$A$106:$AE$152,8,FALSE)</f>
        <v>0</v>
      </c>
      <c r="I44" s="32">
        <f>VLOOKUP(A44,'[3]Sheet1'!$A$106:$AE$152,10,FALSE)</f>
        <v>190</v>
      </c>
      <c r="J44" s="17">
        <f>VLOOKUP(A44,'[3]Sheet1'!$A$106:$AE$152,11,FALSE)/100</f>
        <v>0.0047956788409601455</v>
      </c>
      <c r="K44" s="32">
        <f>VLOOKUP(A44,'[3]Sheet1'!$A$106:$AE$152,12,FALSE)</f>
        <v>141</v>
      </c>
      <c r="L44" s="17">
        <f>VLOOKUP(A44,'[3]Sheet1'!$A$106:$AE$152,13,FALSE)/100</f>
        <v>0.0042972083384127755</v>
      </c>
      <c r="M44" s="32">
        <f>VLOOKUP(A44,'[3]Sheet1'!$A$106:$AE$152,14,FALSE)</f>
        <v>251</v>
      </c>
      <c r="N44" s="17">
        <f>VLOOKUP(A44,'[3]Sheet1'!$A$106:$AE$152,15,FALSE)/100</f>
        <v>0.0060355399523889675</v>
      </c>
      <c r="O44" s="32">
        <f>VLOOKUP(A44,'[3]Sheet1'!$A$106:$AE$152,16,FALSE)</f>
        <v>36</v>
      </c>
      <c r="P44" s="17">
        <f>VLOOKUP(A44,'[3]Sheet1'!$A$106:$AE$152,17,FALSE)/100</f>
        <v>0.0041666666666666675</v>
      </c>
      <c r="Q44" s="32">
        <f>VLOOKUP(A44,'[3]Sheet1'!$A$106:$AE$152,18,FALSE)</f>
        <v>0</v>
      </c>
      <c r="R44" s="17">
        <f>VLOOKUP(A44,'[3]Sheet1'!$A$106:$AE$152,19,FALSE)/100</f>
        <v>0</v>
      </c>
      <c r="S44" s="32">
        <f>VLOOKUP(A44,'[3]Sheet1'!$A$106:$AE$152,20,FALSE)</f>
        <v>428</v>
      </c>
      <c r="T44" s="17">
        <f>VLOOKUP(A44,'[3]Sheet1'!$A$106:$AE$152,21,FALSE)/100</f>
        <v>0.005149429712690698</v>
      </c>
      <c r="U44" s="32">
        <f>VLOOKUP(A44,'[3]Sheet1'!$A$106:$AE$152,22,FALSE)</f>
        <v>618</v>
      </c>
      <c r="V44" s="17">
        <f>VLOOKUP(A44,'[3]Sheet1'!$A$106:$AE$152,23,FALSE)/100</f>
        <v>0.005035238522018984</v>
      </c>
    </row>
    <row r="45" spans="1:22" ht="15">
      <c r="A45" s="90" t="s">
        <v>58</v>
      </c>
      <c r="B45" s="32">
        <f>VLOOKUP(A45,'[3]Sheet1'!$A$106:$AE$152,2,FALSE)</f>
        <v>53</v>
      </c>
      <c r="C45" s="17">
        <f>VLOOKUP(A45,'[3]Sheet1'!$A$106:$AE$152,3,FALSE)/100</f>
        <v>0.0027060145001531703</v>
      </c>
      <c r="D45" s="32">
        <f>VLOOKUP(A45,'[3]Sheet1'!$A$106:$AE$152,4,FALSE)</f>
        <v>71</v>
      </c>
      <c r="E45" s="17">
        <f>VLOOKUP(A45,'[3]Sheet1'!$A$106:$AE$152,5,FALSE)/100</f>
        <v>0.004157638929554372</v>
      </c>
      <c r="F45" s="32">
        <f>VLOOKUP(A45,'[3]Sheet1'!$A$106:$AE$152,6,FALSE)</f>
        <v>15</v>
      </c>
      <c r="G45" s="17">
        <f>VLOOKUP(A45,'[3]Sheet1'!$A$106:$AE$152,7,FALSE)/100</f>
        <v>0.005079580088046055</v>
      </c>
      <c r="H45" s="48">
        <f>VLOOKUP(A45,'[3]Sheet1'!$A$106:$AE$152,8,FALSE)</f>
        <v>0</v>
      </c>
      <c r="I45" s="32">
        <f>VLOOKUP(A45,'[3]Sheet1'!$A$106:$AE$152,10,FALSE)</f>
        <v>139</v>
      </c>
      <c r="J45" s="17">
        <f>VLOOKUP(A45,'[3]Sheet1'!$A$106:$AE$152,11,FALSE)/100</f>
        <v>0.0035084176783866327</v>
      </c>
      <c r="K45" s="32">
        <f>VLOOKUP(A45,'[3]Sheet1'!$A$106:$AE$152,12,FALSE)</f>
        <v>115</v>
      </c>
      <c r="L45" s="17">
        <f>VLOOKUP(A45,'[3]Sheet1'!$A$106:$AE$152,13,FALSE)/100</f>
        <v>0.003504815311471413</v>
      </c>
      <c r="M45" s="32">
        <f>VLOOKUP(A45,'[3]Sheet1'!$A$106:$AE$152,14,FALSE)</f>
        <v>208</v>
      </c>
      <c r="N45" s="17">
        <f>VLOOKUP(A45,'[3]Sheet1'!$A$106:$AE$152,15,FALSE)/100</f>
        <v>0.005001562988433885</v>
      </c>
      <c r="O45" s="32">
        <f>VLOOKUP(A45,'[3]Sheet1'!$A$106:$AE$152,16,FALSE)</f>
        <v>41</v>
      </c>
      <c r="P45" s="17">
        <f>VLOOKUP(A45,'[3]Sheet1'!$A$106:$AE$152,17,FALSE)/100</f>
        <v>0.00474537037037037</v>
      </c>
      <c r="Q45" s="32">
        <f>VLOOKUP(A45,'[3]Sheet1'!$A$106:$AE$152,18,FALSE)</f>
        <v>0</v>
      </c>
      <c r="R45" s="17">
        <f>VLOOKUP(A45,'[3]Sheet1'!$A$106:$AE$152,19,FALSE)/100</f>
        <v>0</v>
      </c>
      <c r="S45" s="32">
        <f>VLOOKUP(A45,'[3]Sheet1'!$A$106:$AE$152,20,FALSE)</f>
        <v>364</v>
      </c>
      <c r="T45" s="17">
        <f>VLOOKUP(A45,'[3]Sheet1'!$A$106:$AE$152,21,FALSE)/100</f>
        <v>0.0043794215313537705</v>
      </c>
      <c r="U45" s="32">
        <f>VLOOKUP(A45,'[3]Sheet1'!$A$106:$AE$152,22,FALSE)</f>
        <v>503</v>
      </c>
      <c r="V45" s="17">
        <f>VLOOKUP(A45,'[3]Sheet1'!$A$106:$AE$152,23,FALSE)/100</f>
        <v>0.00409826047989571</v>
      </c>
    </row>
    <row r="46" spans="1:22" ht="15">
      <c r="A46" s="90" t="s">
        <v>59</v>
      </c>
      <c r="B46" s="32">
        <f>VLOOKUP(A46,'[3]Sheet1'!$A$106:$AE$152,2,FALSE)</f>
        <v>50</v>
      </c>
      <c r="C46" s="17">
        <f>VLOOKUP(A46,'[3]Sheet1'!$A$106:$AE$152,3,FALSE)/100</f>
        <v>0.002552843868069029</v>
      </c>
      <c r="D46" s="32">
        <f>VLOOKUP(A46,'[3]Sheet1'!$A$106:$AE$152,4,FALSE)</f>
        <v>42</v>
      </c>
      <c r="E46" s="17">
        <f>VLOOKUP(A46,'[3]Sheet1'!$A$106:$AE$152,5,FALSE)/100</f>
        <v>0.002459448380863149</v>
      </c>
      <c r="F46" s="32">
        <f>VLOOKUP(A46,'[3]Sheet1'!$A$106:$AE$152,6,FALSE)</f>
        <v>4</v>
      </c>
      <c r="G46" s="17">
        <f>VLOOKUP(A46,'[3]Sheet1'!$A$106:$AE$152,7,FALSE)/100</f>
        <v>0.0013545546901456145</v>
      </c>
      <c r="H46" s="48">
        <f>VLOOKUP(A46,'[3]Sheet1'!$A$106:$AE$152,8,FALSE)</f>
        <v>0</v>
      </c>
      <c r="I46" s="32">
        <f>VLOOKUP(A46,'[3]Sheet1'!$A$106:$AE$152,10,FALSE)</f>
        <v>96</v>
      </c>
      <c r="J46" s="17">
        <f>VLOOKUP(A46,'[3]Sheet1'!$A$106:$AE$152,11,FALSE)/100</f>
        <v>0.0024230798354324943</v>
      </c>
      <c r="K46" s="32">
        <f>VLOOKUP(A46,'[3]Sheet1'!$A$106:$AE$152,12,FALSE)</f>
        <v>69</v>
      </c>
      <c r="L46" s="17">
        <f>VLOOKUP(A46,'[3]Sheet1'!$A$106:$AE$152,13,FALSE)/100</f>
        <v>0.002102889186882848</v>
      </c>
      <c r="M46" s="32">
        <f>VLOOKUP(A46,'[3]Sheet1'!$A$106:$AE$152,14,FALSE)</f>
        <v>100</v>
      </c>
      <c r="N46" s="17">
        <f>VLOOKUP(A46,'[3]Sheet1'!$A$106:$AE$152,15,FALSE)/100</f>
        <v>0.002404597590593214</v>
      </c>
      <c r="O46" s="32">
        <f>VLOOKUP(A46,'[3]Sheet1'!$A$106:$AE$152,16,FALSE)</f>
        <v>25</v>
      </c>
      <c r="P46" s="17">
        <f>VLOOKUP(A46,'[3]Sheet1'!$A$106:$AE$152,17,FALSE)/100</f>
        <v>0.002893518518518519</v>
      </c>
      <c r="Q46" s="32">
        <f>VLOOKUP(A46,'[3]Sheet1'!$A$106:$AE$152,18,FALSE)</f>
        <v>1</v>
      </c>
      <c r="R46" s="17">
        <f>VLOOKUP(A46,'[3]Sheet1'!$A$106:$AE$152,19,FALSE)/100</f>
        <v>0.01282051282051282</v>
      </c>
      <c r="S46" s="32">
        <f>VLOOKUP(A46,'[3]Sheet1'!$A$106:$AE$152,20,FALSE)</f>
        <v>195</v>
      </c>
      <c r="T46" s="17">
        <f>VLOOKUP(A46,'[3]Sheet1'!$A$106:$AE$152,21,FALSE)/100</f>
        <v>0.0023461186775109487</v>
      </c>
      <c r="U46" s="32">
        <f>VLOOKUP(A46,'[3]Sheet1'!$A$106:$AE$152,22,FALSE)</f>
        <v>291</v>
      </c>
      <c r="V46" s="17">
        <f>VLOOKUP(A46,'[3]Sheet1'!$A$106:$AE$152,23,FALSE)/100</f>
        <v>0.0023709618283293274</v>
      </c>
    </row>
    <row r="47" spans="1:22" ht="15">
      <c r="A47" s="90" t="s">
        <v>60</v>
      </c>
      <c r="B47" s="32">
        <f>VLOOKUP(A47,'[3]Sheet1'!$A$106:$AE$152,2,FALSE)</f>
        <v>214</v>
      </c>
      <c r="C47" s="17">
        <f>VLOOKUP(A47,'[3]Sheet1'!$A$106:$AE$152,3,FALSE)/100</f>
        <v>0.010926171755335444</v>
      </c>
      <c r="D47" s="32">
        <f>VLOOKUP(A47,'[3]Sheet1'!$A$106:$AE$152,4,FALSE)</f>
        <v>215</v>
      </c>
      <c r="E47" s="17">
        <f>VLOOKUP(A47,'[3]Sheet1'!$A$106:$AE$152,5,FALSE)/100</f>
        <v>0.012590033378228026</v>
      </c>
      <c r="F47" s="32">
        <f>VLOOKUP(A47,'[3]Sheet1'!$A$106:$AE$152,6,FALSE)</f>
        <v>34</v>
      </c>
      <c r="G47" s="17">
        <f>VLOOKUP(A47,'[3]Sheet1'!$A$106:$AE$152,7,FALSE)/100</f>
        <v>0.011513714866237725</v>
      </c>
      <c r="H47" s="48">
        <f>VLOOKUP(A47,'[3]Sheet1'!$A$106:$AE$152,8,FALSE)</f>
        <v>0</v>
      </c>
      <c r="I47" s="32">
        <f>VLOOKUP(A47,'[3]Sheet1'!$A$106:$AE$152,10,FALSE)</f>
        <v>463</v>
      </c>
      <c r="J47" s="17">
        <f>VLOOKUP(A47,'[3]Sheet1'!$A$106:$AE$152,11,FALSE)/100</f>
        <v>0.011686312122971302</v>
      </c>
      <c r="K47" s="32">
        <f>VLOOKUP(A47,'[3]Sheet1'!$A$106:$AE$152,12,FALSE)</f>
        <v>290</v>
      </c>
      <c r="L47" s="17">
        <f>VLOOKUP(A47,'[3]Sheet1'!$A$106:$AE$152,13,FALSE)/100</f>
        <v>0.008838229915884432</v>
      </c>
      <c r="M47" s="32">
        <f>VLOOKUP(A47,'[3]Sheet1'!$A$106:$AE$152,14,FALSE)</f>
        <v>449</v>
      </c>
      <c r="N47" s="17">
        <f>VLOOKUP(A47,'[3]Sheet1'!$A$106:$AE$152,15,FALSE)/100</f>
        <v>0.010796643181763533</v>
      </c>
      <c r="O47" s="32">
        <f>VLOOKUP(A47,'[3]Sheet1'!$A$106:$AE$152,16,FALSE)</f>
        <v>91</v>
      </c>
      <c r="P47" s="17">
        <f>VLOOKUP(A47,'[3]Sheet1'!$A$106:$AE$152,17,FALSE)/100</f>
        <v>0.010532407407407407</v>
      </c>
      <c r="Q47" s="32">
        <f>VLOOKUP(A47,'[3]Sheet1'!$A$106:$AE$152,18,FALSE)</f>
        <v>0</v>
      </c>
      <c r="R47" s="17">
        <f>VLOOKUP(A47,'[3]Sheet1'!$A$106:$AE$152,19,FALSE)/100</f>
        <v>0</v>
      </c>
      <c r="S47" s="32">
        <f>VLOOKUP(A47,'[3]Sheet1'!$A$106:$AE$152,20,FALSE)</f>
        <v>830</v>
      </c>
      <c r="T47" s="17">
        <f>VLOOKUP(A47,'[3]Sheet1'!$A$106:$AE$152,21,FALSE)/100</f>
        <v>0.009986043601713268</v>
      </c>
      <c r="U47" s="32">
        <f>VLOOKUP(A47,'[3]Sheet1'!$A$106:$AE$152,22,FALSE)</f>
        <v>1293</v>
      </c>
      <c r="V47" s="17">
        <f>VLOOKUP(A47,'[3]Sheet1'!$A$106:$AE$152,23,FALSE)/100</f>
        <v>0.010534892247525155</v>
      </c>
    </row>
    <row r="48" spans="1:22" ht="15">
      <c r="A48" s="90" t="s">
        <v>61</v>
      </c>
      <c r="B48" s="32">
        <f>VLOOKUP(A48,'[3]Sheet1'!$A$106:$AE$152,2,FALSE)</f>
        <v>531</v>
      </c>
      <c r="C48" s="17">
        <f>VLOOKUP(A48,'[3]Sheet1'!$A$106:$AE$152,3,FALSE)/100</f>
        <v>0.027111201878893088</v>
      </c>
      <c r="D48" s="32">
        <f>VLOOKUP(A48,'[3]Sheet1'!$A$106:$AE$152,4,FALSE)</f>
        <v>527</v>
      </c>
      <c r="E48" s="17">
        <f>VLOOKUP(A48,'[3]Sheet1'!$A$106:$AE$152,5,FALSE)/100</f>
        <v>0.030860221350354277</v>
      </c>
      <c r="F48" s="32">
        <f>VLOOKUP(A48,'[3]Sheet1'!$A$106:$AE$152,6,FALSE)</f>
        <v>104</v>
      </c>
      <c r="G48" s="17">
        <f>VLOOKUP(A48,'[3]Sheet1'!$A$106:$AE$152,7,FALSE)/100</f>
        <v>0.03521842194378598</v>
      </c>
      <c r="H48" s="48">
        <f>VLOOKUP(A48,'[3]Sheet1'!$A$106:$AE$152,8,FALSE)</f>
        <v>1</v>
      </c>
      <c r="I48" s="32">
        <f>VLOOKUP(A48,'[3]Sheet1'!$A$106:$AE$152,10,FALSE)</f>
        <v>1163</v>
      </c>
      <c r="J48" s="17">
        <f>VLOOKUP(A48,'[3]Sheet1'!$A$106:$AE$152,11,FALSE)/100</f>
        <v>0.029354602589666573</v>
      </c>
      <c r="K48" s="32">
        <f>VLOOKUP(A48,'[3]Sheet1'!$A$106:$AE$152,12,FALSE)</f>
        <v>698</v>
      </c>
      <c r="L48" s="17">
        <f>VLOOKUP(A48,'[3]Sheet1'!$A$106:$AE$152,13,FALSE)/100</f>
        <v>0.021272705107887358</v>
      </c>
      <c r="M48" s="32">
        <f>VLOOKUP(A48,'[3]Sheet1'!$A$106:$AE$152,14,FALSE)</f>
        <v>945</v>
      </c>
      <c r="N48" s="17">
        <f>VLOOKUP(A48,'[3]Sheet1'!$A$106:$AE$152,15,FALSE)/100</f>
        <v>0.022723447231105875</v>
      </c>
      <c r="O48" s="32">
        <f>VLOOKUP(A48,'[3]Sheet1'!$A$106:$AE$152,16,FALSE)</f>
        <v>219</v>
      </c>
      <c r="P48" s="17">
        <f>VLOOKUP(A48,'[3]Sheet1'!$A$106:$AE$152,17,FALSE)/100</f>
        <v>0.025347222222222222</v>
      </c>
      <c r="Q48" s="32">
        <f>VLOOKUP(A48,'[3]Sheet1'!$A$106:$AE$152,18,FALSE)</f>
        <v>2</v>
      </c>
      <c r="R48" s="17">
        <f>VLOOKUP(A48,'[3]Sheet1'!$A$106:$AE$152,19,FALSE)/100</f>
        <v>0.02564102564102564</v>
      </c>
      <c r="S48" s="32">
        <f>VLOOKUP(A48,'[3]Sheet1'!$A$106:$AE$152,20,FALSE)</f>
        <v>1864</v>
      </c>
      <c r="T48" s="17">
        <f>VLOOKUP(A48,'[3]Sheet1'!$A$106:$AE$152,21,FALSE)/100</f>
        <v>0.02242648828143799</v>
      </c>
      <c r="U48" s="32">
        <f>VLOOKUP(A48,'[3]Sheet1'!$A$106:$AE$152,22,FALSE)</f>
        <v>3027</v>
      </c>
      <c r="V48" s="17">
        <f>VLOOKUP(A48,'[3]Sheet1'!$A$106:$AE$152,23,FALSE)/100</f>
        <v>0.024662891595714345</v>
      </c>
    </row>
    <row r="49" spans="1:22" ht="15">
      <c r="A49" s="90" t="s">
        <v>62</v>
      </c>
      <c r="B49" s="32">
        <f>VLOOKUP(A49,'[3]Sheet1'!$A$106:$AE$152,2,FALSE)</f>
        <v>92</v>
      </c>
      <c r="C49" s="17">
        <f>VLOOKUP(A49,'[3]Sheet1'!$A$106:$AE$152,3,FALSE)/100</f>
        <v>0.0046972327172470135</v>
      </c>
      <c r="D49" s="32">
        <f>VLOOKUP(A49,'[3]Sheet1'!$A$106:$AE$152,4,FALSE)</f>
        <v>95</v>
      </c>
      <c r="E49" s="17">
        <f>VLOOKUP(A49,'[3]Sheet1'!$A$106:$AE$152,5,FALSE)/100</f>
        <v>0.005563038004333314</v>
      </c>
      <c r="F49" s="32">
        <f>VLOOKUP(A49,'[3]Sheet1'!$A$106:$AE$152,6,FALSE)</f>
        <v>26</v>
      </c>
      <c r="G49" s="17">
        <f>VLOOKUP(A49,'[3]Sheet1'!$A$106:$AE$152,7,FALSE)/100</f>
        <v>0.008804605485946495</v>
      </c>
      <c r="H49" s="48">
        <f>VLOOKUP(A49,'[3]Sheet1'!$A$106:$AE$152,8,FALSE)</f>
        <v>0</v>
      </c>
      <c r="I49" s="32">
        <f>VLOOKUP(A49,'[3]Sheet1'!$A$106:$AE$152,10,FALSE)</f>
        <v>213</v>
      </c>
      <c r="J49" s="17">
        <f>VLOOKUP(A49,'[3]Sheet1'!$A$106:$AE$152,11,FALSE)/100</f>
        <v>0.005376208384865847</v>
      </c>
      <c r="K49" s="32">
        <f>VLOOKUP(A49,'[3]Sheet1'!$A$106:$AE$152,12,FALSE)</f>
        <v>136</v>
      </c>
      <c r="L49" s="17">
        <f>VLOOKUP(A49,'[3]Sheet1'!$A$106:$AE$152,13,FALSE)/100</f>
        <v>0.004144825064000975</v>
      </c>
      <c r="M49" s="32">
        <f>VLOOKUP(A49,'[3]Sheet1'!$A$106:$AE$152,14,FALSE)</f>
        <v>255</v>
      </c>
      <c r="N49" s="17">
        <f>VLOOKUP(A49,'[3]Sheet1'!$A$106:$AE$152,15,FALSE)/100</f>
        <v>0.006131723856012696</v>
      </c>
      <c r="O49" s="32">
        <f>VLOOKUP(A49,'[3]Sheet1'!$A$106:$AE$152,16,FALSE)</f>
        <v>48</v>
      </c>
      <c r="P49" s="17">
        <f>VLOOKUP(A49,'[3]Sheet1'!$A$106:$AE$152,17,FALSE)/100</f>
        <v>0.005555555555555556</v>
      </c>
      <c r="Q49" s="32">
        <f>VLOOKUP(A49,'[3]Sheet1'!$A$106:$AE$152,18,FALSE)</f>
        <v>0</v>
      </c>
      <c r="R49" s="17">
        <f>VLOOKUP(A49,'[3]Sheet1'!$A$106:$AE$152,19,FALSE)/100</f>
        <v>0</v>
      </c>
      <c r="S49" s="32">
        <f>VLOOKUP(A49,'[3]Sheet1'!$A$106:$AE$152,20,FALSE)</f>
        <v>439</v>
      </c>
      <c r="T49" s="17">
        <f>VLOOKUP(A49,'[3]Sheet1'!$A$106:$AE$152,21,FALSE)/100</f>
        <v>0.005281774868857982</v>
      </c>
      <c r="U49" s="32">
        <f>VLOOKUP(A49,'[3]Sheet1'!$A$106:$AE$152,22,FALSE)</f>
        <v>652</v>
      </c>
      <c r="V49" s="17">
        <f>VLOOKUP(A49,'[3]Sheet1'!$A$106:$AE$152,23,FALSE)/100</f>
        <v>0.0053122581170815175</v>
      </c>
    </row>
    <row r="50" spans="1:22" ht="15">
      <c r="A50" s="90" t="s">
        <v>63</v>
      </c>
      <c r="B50" s="32">
        <f>VLOOKUP(A50,'[3]Sheet1'!$A$106:$AE$152,2,FALSE)</f>
        <v>75</v>
      </c>
      <c r="C50" s="17">
        <f>VLOOKUP(A50,'[3]Sheet1'!$A$106:$AE$152,3,FALSE)/100</f>
        <v>0.0038292658021035434</v>
      </c>
      <c r="D50" s="32">
        <f>VLOOKUP(A50,'[3]Sheet1'!$A$106:$AE$152,4,FALSE)</f>
        <v>1</v>
      </c>
      <c r="E50" s="17">
        <f>VLOOKUP(A50,'[3]Sheet1'!$A$106:$AE$152,5,FALSE)/100</f>
        <v>5.855829478245594E-05</v>
      </c>
      <c r="F50" s="32">
        <f>VLOOKUP(A50,'[3]Sheet1'!$A$106:$AE$152,6,FALSE)</f>
        <v>0</v>
      </c>
      <c r="G50" s="17">
        <f>VLOOKUP(A50,'[3]Sheet1'!$A$106:$AE$152,7,FALSE)/100</f>
        <v>0</v>
      </c>
      <c r="H50" s="48">
        <f>VLOOKUP(A50,'[3]Sheet1'!$A$106:$AE$152,8,FALSE)</f>
        <v>0</v>
      </c>
      <c r="I50" s="32">
        <f>VLOOKUP(A50,'[3]Sheet1'!$A$106:$AE$152,10,FALSE)</f>
        <v>76</v>
      </c>
      <c r="J50" s="17">
        <f>VLOOKUP(A50,'[3]Sheet1'!$A$106:$AE$152,11,FALSE)/100</f>
        <v>0.001918271536384058</v>
      </c>
      <c r="K50" s="32">
        <f>VLOOKUP(A50,'[3]Sheet1'!$A$106:$AE$152,12,FALSE)</f>
        <v>127</v>
      </c>
      <c r="L50" s="17">
        <f>VLOOKUP(A50,'[3]Sheet1'!$A$106:$AE$152,13,FALSE)/100</f>
        <v>0.003870535170059734</v>
      </c>
      <c r="M50" s="32">
        <f>VLOOKUP(A50,'[3]Sheet1'!$A$106:$AE$152,14,FALSE)</f>
        <v>4</v>
      </c>
      <c r="N50" s="17">
        <f>VLOOKUP(A50,'[3]Sheet1'!$A$106:$AE$152,15,FALSE)/100</f>
        <v>9.618390362372856E-05</v>
      </c>
      <c r="O50" s="32">
        <f>VLOOKUP(A50,'[3]Sheet1'!$A$106:$AE$152,16,FALSE)</f>
        <v>2</v>
      </c>
      <c r="P50" s="17">
        <f>VLOOKUP(A50,'[3]Sheet1'!$A$106:$AE$152,17,FALSE)/100</f>
        <v>0.0002314814814814815</v>
      </c>
      <c r="Q50" s="32">
        <f>VLOOKUP(A50,'[3]Sheet1'!$A$106:$AE$152,18,FALSE)</f>
        <v>0</v>
      </c>
      <c r="R50" s="17">
        <f>VLOOKUP(A50,'[3]Sheet1'!$A$106:$AE$152,19,FALSE)/100</f>
        <v>0</v>
      </c>
      <c r="S50" s="32">
        <f>VLOOKUP(A50,'[3]Sheet1'!$A$106:$AE$152,20,FALSE)</f>
        <v>133</v>
      </c>
      <c r="T50" s="17">
        <f>VLOOKUP(A50,'[3]Sheet1'!$A$106:$AE$152,21,FALSE)/100</f>
        <v>0.0016001732518408007</v>
      </c>
      <c r="U50" s="32">
        <f>VLOOKUP(A50,'[3]Sheet1'!$A$106:$AE$152,22,FALSE)</f>
        <v>209</v>
      </c>
      <c r="V50" s="17">
        <f>VLOOKUP(A50,'[3]Sheet1'!$A$106:$AE$152,23,FALSE)/100</f>
        <v>0.0017028557461196887</v>
      </c>
    </row>
    <row r="51" spans="1:22" ht="28.5">
      <c r="A51" s="90" t="s">
        <v>64</v>
      </c>
      <c r="B51" s="32">
        <f>VLOOKUP(A51,'[3]Sheet1'!$A$106:$AE$152,2,FALSE)</f>
        <v>107</v>
      </c>
      <c r="C51" s="17">
        <f>VLOOKUP(A51,'[3]Sheet1'!$A$106:$AE$152,3,FALSE)/100</f>
        <v>0.005463085877667722</v>
      </c>
      <c r="D51" s="32">
        <f>VLOOKUP(A51,'[3]Sheet1'!$A$106:$AE$152,4,FALSE)</f>
        <v>134</v>
      </c>
      <c r="E51" s="17">
        <f>VLOOKUP(A51,'[3]Sheet1'!$A$106:$AE$152,5,FALSE)/100</f>
        <v>0.007846811500849095</v>
      </c>
      <c r="F51" s="32">
        <f>VLOOKUP(A51,'[3]Sheet1'!$A$106:$AE$152,6,FALSE)</f>
        <v>28</v>
      </c>
      <c r="G51" s="17">
        <f>VLOOKUP(A51,'[3]Sheet1'!$A$106:$AE$152,7,FALSE)/100</f>
        <v>0.009481882831019302</v>
      </c>
      <c r="H51" s="48">
        <f>VLOOKUP(A51,'[3]Sheet1'!$A$106:$AE$152,8,FALSE)</f>
        <v>0</v>
      </c>
      <c r="I51" s="32">
        <f>VLOOKUP(A51,'[3]Sheet1'!$A$106:$AE$152,10,FALSE)</f>
        <v>269</v>
      </c>
      <c r="J51" s="17">
        <f>VLOOKUP(A51,'[3]Sheet1'!$A$106:$AE$152,11,FALSE)/100</f>
        <v>0.006789671622201469</v>
      </c>
      <c r="K51" s="32">
        <f>VLOOKUP(A51,'[3]Sheet1'!$A$106:$AE$152,12,FALSE)</f>
        <v>376</v>
      </c>
      <c r="L51" s="17">
        <f>VLOOKUP(A51,'[3]Sheet1'!$A$106:$AE$152,13,FALSE)/100</f>
        <v>0.011459222235767402</v>
      </c>
      <c r="M51" s="32">
        <f>VLOOKUP(A51,'[3]Sheet1'!$A$106:$AE$152,14,FALSE)</f>
        <v>519</v>
      </c>
      <c r="N51" s="17">
        <f>VLOOKUP(A51,'[3]Sheet1'!$A$106:$AE$152,15,FALSE)/100</f>
        <v>0.012479861495178782</v>
      </c>
      <c r="O51" s="32">
        <f>VLOOKUP(A51,'[3]Sheet1'!$A$106:$AE$152,16,FALSE)</f>
        <v>103</v>
      </c>
      <c r="P51" s="17">
        <f>VLOOKUP(A51,'[3]Sheet1'!$A$106:$AE$152,17,FALSE)/100</f>
        <v>0.011921296296296296</v>
      </c>
      <c r="Q51" s="32">
        <f>VLOOKUP(A51,'[3]Sheet1'!$A$106:$AE$152,18,FALSE)</f>
        <v>1</v>
      </c>
      <c r="R51" s="17">
        <f>VLOOKUP(A51,'[3]Sheet1'!$A$106:$AE$152,19,FALSE)/100</f>
        <v>0.01282051282051282</v>
      </c>
      <c r="S51" s="32">
        <f>VLOOKUP(A51,'[3]Sheet1'!$A$106:$AE$152,20,FALSE)</f>
        <v>999</v>
      </c>
      <c r="T51" s="17">
        <f>VLOOKUP(A51,'[3]Sheet1'!$A$106:$AE$152,21,FALSE)/100</f>
        <v>0.01201934645555609</v>
      </c>
      <c r="U51" s="32">
        <f>VLOOKUP(A51,'[3]Sheet1'!$A$106:$AE$152,22,FALSE)</f>
        <v>1268</v>
      </c>
      <c r="V51" s="17">
        <f>VLOOKUP(A51,'[3]Sheet1'!$A$106:$AE$152,23,FALSE)/100</f>
        <v>0.010331201368802705</v>
      </c>
    </row>
    <row r="52" spans="1:22" ht="29.25" thickBot="1">
      <c r="A52" s="93" t="s">
        <v>65</v>
      </c>
      <c r="B52" s="34">
        <f>VLOOKUP(A52,'[3]Sheet1'!$A$106:$AE$152,2,FALSE)</f>
        <v>327</v>
      </c>
      <c r="C52" s="20">
        <f>VLOOKUP(A52,'[3]Sheet1'!$A$106:$AE$152,3,FALSE)/100</f>
        <v>0.01669559889717145</v>
      </c>
      <c r="D52" s="34">
        <f>VLOOKUP(A52,'[3]Sheet1'!$A$106:$AE$152,4,FALSE)</f>
        <v>324</v>
      </c>
      <c r="E52" s="20">
        <f>VLOOKUP(A52,'[3]Sheet1'!$A$106:$AE$152,5,FALSE)/100</f>
        <v>0.018972887509515722</v>
      </c>
      <c r="F52" s="34">
        <f>VLOOKUP(A52,'[3]Sheet1'!$A$106:$AE$152,6,FALSE)</f>
        <v>49</v>
      </c>
      <c r="G52" s="20">
        <f>VLOOKUP(A52,'[3]Sheet1'!$A$106:$AE$152,7,FALSE)/100</f>
        <v>0.01659329495428378</v>
      </c>
      <c r="H52" s="50">
        <f>VLOOKUP(A52,'[3]Sheet1'!$A$106:$AE$152,8,FALSE)</f>
        <v>0</v>
      </c>
      <c r="I52" s="34">
        <f>VLOOKUP(A52,'[3]Sheet1'!$A$106:$AE$152,10,FALSE)</f>
        <v>700</v>
      </c>
      <c r="J52" s="20">
        <f>VLOOKUP(A52,'[3]Sheet1'!$A$106:$AE$152,11,FALSE)/100</f>
        <v>0.017668290466695272</v>
      </c>
      <c r="K52" s="34">
        <f>VLOOKUP(A52,'[3]Sheet1'!$A$106:$AE$152,12,FALSE)</f>
        <v>1011</v>
      </c>
      <c r="L52" s="20">
        <f>VLOOKUP(A52,'[3]Sheet1'!$A$106:$AE$152,13,FALSE)/100</f>
        <v>0.03081189808606607</v>
      </c>
      <c r="M52" s="34">
        <f>VLOOKUP(A52,'[3]Sheet1'!$A$106:$AE$152,14,FALSE)</f>
        <v>1386</v>
      </c>
      <c r="N52" s="20">
        <f>VLOOKUP(A52,'[3]Sheet1'!$A$106:$AE$152,15,FALSE)/100</f>
        <v>0.03332772260562196</v>
      </c>
      <c r="O52" s="34">
        <f>VLOOKUP(A52,'[3]Sheet1'!$A$106:$AE$152,16,FALSE)</f>
        <v>221</v>
      </c>
      <c r="P52" s="20">
        <f>VLOOKUP(A52,'[3]Sheet1'!$A$106:$AE$152,17,FALSE)/100</f>
        <v>0.0255787037037037</v>
      </c>
      <c r="Q52" s="34">
        <f>VLOOKUP(A52,'[3]Sheet1'!$A$106:$AE$152,18,FALSE)</f>
        <v>3</v>
      </c>
      <c r="R52" s="20">
        <f>VLOOKUP(A52,'[3]Sheet1'!$A$106:$AE$152,19,FALSE)/100</f>
        <v>0.038461538461538464</v>
      </c>
      <c r="S52" s="34">
        <f>VLOOKUP(A52,'[3]Sheet1'!$A$106:$AE$152,20,FALSE)</f>
        <v>2621</v>
      </c>
      <c r="T52" s="20">
        <f>VLOOKUP(A52,'[3]Sheet1'!$A$106:$AE$152,21,FALSE)/100</f>
        <v>0.031534241301313826</v>
      </c>
      <c r="U52" s="34">
        <f>VLOOKUP(A52,'[3]Sheet1'!$A$106:$AE$152,22,FALSE)</f>
        <v>3321</v>
      </c>
      <c r="V52" s="20">
        <f>VLOOKUP(A52,'[3]Sheet1'!$A$106:$AE$152,23,FALSE)/100</f>
        <v>0.027058296329490358</v>
      </c>
    </row>
    <row r="53" spans="1:22" ht="15.75" thickBot="1">
      <c r="A53" s="21" t="s">
        <v>66</v>
      </c>
      <c r="B53" s="22">
        <f>VLOOKUP(A53,'[3]Sheet1'!$A$106:$AE$152,2,FALSE)</f>
        <v>19586</v>
      </c>
      <c r="C53" s="23">
        <f>VLOOKUP(A53,'[3]Sheet1'!$A$106:$AE$152,3,FALSE)/100</f>
        <v>1</v>
      </c>
      <c r="D53" s="22">
        <f>VLOOKUP(A53,'[3]Sheet1'!$A$106:$AE$152,4,FALSE)</f>
        <v>17077</v>
      </c>
      <c r="E53" s="23">
        <f>VLOOKUP(A53,'[3]Sheet1'!$A$106:$AE$152,5,FALSE)/100</f>
        <v>1</v>
      </c>
      <c r="F53" s="22">
        <f>VLOOKUP(A53,'[3]Sheet1'!$A$106:$AE$152,6,FALSE)</f>
        <v>2953</v>
      </c>
      <c r="G53" s="23">
        <f>VLOOKUP(A53,'[3]Sheet1'!$A$106:$AE$152,7,FALSE)/100</f>
        <v>1</v>
      </c>
      <c r="H53" s="22">
        <f>VLOOKUP(A53,'[3]Sheet1'!$A$106:$AE$152,8,FALSE)</f>
        <v>3</v>
      </c>
      <c r="I53" s="22">
        <f>VLOOKUP(A53,'[3]Sheet1'!$A$106:$AE$152,10,FALSE)</f>
        <v>39619</v>
      </c>
      <c r="J53" s="23">
        <f>VLOOKUP(A53,'[3]Sheet1'!$A$106:$AE$152,11,FALSE)/100</f>
        <v>1</v>
      </c>
      <c r="K53" s="22">
        <f>VLOOKUP(A53,'[3]Sheet1'!$A$106:$AE$152,12,FALSE)</f>
        <v>32812</v>
      </c>
      <c r="L53" s="23">
        <f>VLOOKUP(A53,'[3]Sheet1'!$A$106:$AE$152,13,FALSE)/100</f>
        <v>1</v>
      </c>
      <c r="M53" s="22">
        <f>VLOOKUP(A53,'[3]Sheet1'!$A$106:$AE$152,14,FALSE)</f>
        <v>41587</v>
      </c>
      <c r="N53" s="23">
        <f>VLOOKUP(A53,'[3]Sheet1'!$A$106:$AE$152,15,FALSE)/100</f>
        <v>1</v>
      </c>
      <c r="O53" s="22">
        <f>VLOOKUP(A53,'[3]Sheet1'!$A$106:$AE$152,16,FALSE)</f>
        <v>8640</v>
      </c>
      <c r="P53" s="23">
        <f>VLOOKUP(A53,'[3]Sheet1'!$A$106:$AE$152,17,FALSE)/100</f>
        <v>1</v>
      </c>
      <c r="Q53" s="22">
        <f>VLOOKUP(A53,'[3]Sheet1'!$A$106:$AE$152,18,FALSE)</f>
        <v>78</v>
      </c>
      <c r="R53" s="23">
        <f>VLOOKUP(A53,'[3]Sheet1'!$A$106:$AE$152,19,FALSE)/100</f>
        <v>1</v>
      </c>
      <c r="S53" s="22">
        <f>VLOOKUP(A53,'[3]Sheet1'!$A$106:$AE$152,20,FALSE)</f>
        <v>83116</v>
      </c>
      <c r="T53" s="23">
        <f>VLOOKUP(A53,'[3]Sheet1'!$A$106:$AE$152,21,FALSE)/100</f>
        <v>1</v>
      </c>
      <c r="U53" s="22">
        <f>VLOOKUP(A53,'[3]Sheet1'!$A$106:$AE$152,22,FALSE)</f>
        <v>122735</v>
      </c>
      <c r="V53" s="23">
        <f>VLOOKUP(A53,'[3]Sheet1'!$A$106:$AE$152,23,FALSE)/100</f>
        <v>1</v>
      </c>
    </row>
    <row r="55" ht="15">
      <c r="U55" s="114"/>
    </row>
  </sheetData>
  <sheetProtection/>
  <mergeCells count="17">
    <mergeCell ref="Q5:R5"/>
    <mergeCell ref="B5:C5"/>
    <mergeCell ref="D5:E5"/>
    <mergeCell ref="F5:G5"/>
    <mergeCell ref="K5:L5"/>
    <mergeCell ref="M5:N5"/>
    <mergeCell ref="O5:P5"/>
    <mergeCell ref="A1:V1"/>
    <mergeCell ref="A2:A6"/>
    <mergeCell ref="B2:T2"/>
    <mergeCell ref="U2:V5"/>
    <mergeCell ref="B3:J3"/>
    <mergeCell ref="K3:T3"/>
    <mergeCell ref="B4:H4"/>
    <mergeCell ref="I4:J5"/>
    <mergeCell ref="K4:R4"/>
    <mergeCell ref="S4:T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125"/>
  <sheetViews>
    <sheetView zoomScalePageLayoutView="0" workbookViewId="0" topLeftCell="A42">
      <selection activeCell="D84" sqref="D84"/>
    </sheetView>
  </sheetViews>
  <sheetFormatPr defaultColWidth="8.8515625" defaultRowHeight="15"/>
  <cols>
    <col min="1" max="1" width="24.7109375" style="89" bestFit="1" customWidth="1"/>
    <col min="2" max="14" width="11.421875" style="89" customWidth="1"/>
    <col min="15" max="15" width="10.140625" style="89" customWidth="1"/>
    <col min="16" max="16384" width="8.8515625" style="89" customWidth="1"/>
  </cols>
  <sheetData>
    <row r="1" spans="1:15" ht="24.75" customHeight="1" thickBot="1" thickTop="1">
      <c r="A1" s="118" t="s">
        <v>180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20"/>
    </row>
    <row r="2" spans="1:15" ht="24.75" customHeight="1" thickBot="1" thickTop="1">
      <c r="A2" s="124" t="s">
        <v>79</v>
      </c>
      <c r="B2" s="171" t="s">
        <v>80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2" t="s">
        <v>81</v>
      </c>
      <c r="O2" s="173"/>
    </row>
    <row r="3" spans="1:15" ht="24.75" customHeight="1">
      <c r="A3" s="124"/>
      <c r="B3" s="128" t="s">
        <v>82</v>
      </c>
      <c r="C3" s="129"/>
      <c r="D3" s="128" t="s">
        <v>83</v>
      </c>
      <c r="E3" s="129"/>
      <c r="F3" s="174" t="s">
        <v>84</v>
      </c>
      <c r="G3" s="175"/>
      <c r="H3" s="174" t="s">
        <v>85</v>
      </c>
      <c r="I3" s="175"/>
      <c r="J3" s="174" t="s">
        <v>86</v>
      </c>
      <c r="K3" s="175"/>
      <c r="L3" s="174" t="s">
        <v>87</v>
      </c>
      <c r="M3" s="175"/>
      <c r="N3" s="172"/>
      <c r="O3" s="173"/>
    </row>
    <row r="4" spans="1:15" ht="24.75" customHeight="1" thickBot="1">
      <c r="A4" s="125"/>
      <c r="B4" s="10" t="s">
        <v>18</v>
      </c>
      <c r="C4" s="11" t="s">
        <v>19</v>
      </c>
      <c r="D4" s="10" t="s">
        <v>18</v>
      </c>
      <c r="E4" s="11" t="s">
        <v>19</v>
      </c>
      <c r="F4" s="10" t="s">
        <v>18</v>
      </c>
      <c r="G4" s="53" t="s">
        <v>19</v>
      </c>
      <c r="H4" s="10" t="s">
        <v>18</v>
      </c>
      <c r="I4" s="11" t="s">
        <v>19</v>
      </c>
      <c r="J4" s="10" t="s">
        <v>18</v>
      </c>
      <c r="K4" s="11" t="s">
        <v>19</v>
      </c>
      <c r="L4" s="10" t="s">
        <v>18</v>
      </c>
      <c r="M4" s="11" t="s">
        <v>19</v>
      </c>
      <c r="N4" s="10" t="s">
        <v>18</v>
      </c>
      <c r="O4" s="11" t="s">
        <v>19</v>
      </c>
    </row>
    <row r="5" spans="1:15" ht="15">
      <c r="A5" s="90" t="s">
        <v>20</v>
      </c>
      <c r="B5" s="54">
        <f>VLOOKUP(A5,'[3]Sheet1'!$A$157:$O$203,2,FALSE)</f>
        <v>322</v>
      </c>
      <c r="C5" s="30">
        <f>VLOOKUP(A5,'[3]Sheet1'!$A$157:$H$203,3,FALSE)/100</f>
        <v>0.08731019522776574</v>
      </c>
      <c r="D5" s="54">
        <f>VLOOKUP(A5,'[3]Sheet1'!$A$157:$H$203,4,FALSE)</f>
        <v>3339</v>
      </c>
      <c r="E5" s="30">
        <f>VLOOKUP(A5,'[3]Sheet1'!$A$157:$H$203,5,FALSE)/100</f>
        <v>0.09658384194845389</v>
      </c>
      <c r="F5" s="29">
        <f>VLOOKUP(A5,'[3]Sheet1'!$A$157:$H$203,6,FALSE)</f>
        <v>2877</v>
      </c>
      <c r="G5" s="55">
        <f>VLOOKUP(A5,'[3]Sheet1'!$A$157:$H$203,7,FALSE)/100</f>
        <v>0.0925050641458474</v>
      </c>
      <c r="H5" s="54">
        <f>VLOOKUP(A5,'[3]Sheet1'!$A$157:$H$203,8,FALSE)</f>
        <v>2419</v>
      </c>
      <c r="I5" s="55">
        <f>VLOOKUP(A5,'[3]Sheet1'!$A$157:$O$203,9,FALSE)/100</f>
        <v>0.08763222721344732</v>
      </c>
      <c r="J5" s="106">
        <f>VLOOKUP(A5,'[3]Sheet1'!$A$157:$O$203,10,FALSE)</f>
        <v>2177</v>
      </c>
      <c r="K5" s="55">
        <f>VLOOKUP(A5,'[3]Sheet1'!$A$157:$O$203,11,FALSE)/100</f>
        <v>0.09509872444522104</v>
      </c>
      <c r="L5" s="106">
        <f>VLOOKUP(A5,'[3]Sheet1'!$A$157:$O$203,12,FALSE)</f>
        <v>319</v>
      </c>
      <c r="M5" s="55">
        <f>VLOOKUP(A5,'[3]Sheet1'!$A$157:$O$203,13,FALSE)/100</f>
        <v>0.11080236193122613</v>
      </c>
      <c r="N5" s="106">
        <f>VLOOKUP(A5,'[3]Sheet1'!$A$157:$O$203,14,FALSE)</f>
        <v>11453</v>
      </c>
      <c r="O5" s="30">
        <f>VLOOKUP(A5,'[3]Sheet1'!$A$157:$O$203,15,FALSE)/100</f>
        <v>0.09331486536032915</v>
      </c>
    </row>
    <row r="6" spans="1:15" ht="15">
      <c r="A6" s="90" t="s">
        <v>21</v>
      </c>
      <c r="B6" s="16">
        <f>VLOOKUP(A6,'[3]Sheet1'!$A$157:$O$203,2,FALSE)</f>
        <v>111</v>
      </c>
      <c r="C6" s="17">
        <f>VLOOKUP(A6,'[3]Sheet1'!$A$157:$H$203,3,FALSE)/100</f>
        <v>0.03009761388286334</v>
      </c>
      <c r="D6" s="16">
        <f>VLOOKUP(A6,'[3]Sheet1'!$A$157:$H$203,4,FALSE)</f>
        <v>1017</v>
      </c>
      <c r="E6" s="17">
        <f>VLOOKUP(A6,'[3]Sheet1'!$A$157:$H$203,5,FALSE)/100</f>
        <v>0.029417720054380835</v>
      </c>
      <c r="F6" s="32">
        <f>VLOOKUP(A6,'[3]Sheet1'!$A$157:$H$203,6,FALSE)</f>
        <v>867</v>
      </c>
      <c r="G6" s="56">
        <f>VLOOKUP(A6,'[3]Sheet1'!$A$157:$H$203,7,FALSE)/100</f>
        <v>0.027876917140927947</v>
      </c>
      <c r="H6" s="16">
        <f>VLOOKUP(A6,'[3]Sheet1'!$A$157:$H$203,8,FALSE)</f>
        <v>796</v>
      </c>
      <c r="I6" s="17">
        <f>VLOOKUP(A6,'[3]Sheet1'!$A$157:$O$203,9,FALSE)/100</f>
        <v>0.028836400521663526</v>
      </c>
      <c r="J6" s="32">
        <f>VLOOKUP(A6,'[3]Sheet1'!$A$157:$O$203,10,FALSE)</f>
        <v>777</v>
      </c>
      <c r="K6" s="56">
        <f>VLOOKUP(A6,'[3]Sheet1'!$A$157:$O$203,11,FALSE)/100</f>
        <v>0.03394198846758693</v>
      </c>
      <c r="L6" s="16">
        <f>VLOOKUP(A6,'[3]Sheet1'!$A$157:$O$203,12,FALSE)</f>
        <v>85</v>
      </c>
      <c r="M6" s="17">
        <f>VLOOKUP(A6,'[3]Sheet1'!$A$157:$O$203,13,FALSE)/100</f>
        <v>0.02952414032650226</v>
      </c>
      <c r="N6" s="16">
        <f>VLOOKUP(A6,'[3]Sheet1'!$A$157:$O$203,14,FALSE)</f>
        <v>3653</v>
      </c>
      <c r="O6" s="17">
        <f>VLOOKUP(A6,'[3]Sheet1'!$A$157:$O$203,15,FALSE)/100</f>
        <v>0.029763311198924513</v>
      </c>
    </row>
    <row r="7" spans="1:15" ht="15">
      <c r="A7" s="90" t="s">
        <v>22</v>
      </c>
      <c r="B7" s="16">
        <f>VLOOKUP(A7,'[3]Sheet1'!$A$157:$O$203,2,FALSE)</f>
        <v>207</v>
      </c>
      <c r="C7" s="17">
        <f>VLOOKUP(A7,'[3]Sheet1'!$A$157:$H$203,3,FALSE)/100</f>
        <v>0.05612798264642082</v>
      </c>
      <c r="D7" s="16">
        <f>VLOOKUP(A7,'[3]Sheet1'!$A$157:$H$203,4,FALSE)</f>
        <v>1656</v>
      </c>
      <c r="E7" s="17">
        <f>VLOOKUP(A7,'[3]Sheet1'!$A$157:$H$203,5,FALSE)/100</f>
        <v>0.04790142026554048</v>
      </c>
      <c r="F7" s="32">
        <f>VLOOKUP(A7,'[3]Sheet1'!$A$157:$H$203,6,FALSE)</f>
        <v>1435</v>
      </c>
      <c r="G7" s="56">
        <f>VLOOKUP(A7,'[3]Sheet1'!$A$157:$H$203,7,FALSE)/100</f>
        <v>0.04613999549853703</v>
      </c>
      <c r="H7" s="16">
        <f>VLOOKUP(A7,'[3]Sheet1'!$A$157:$H$203,8,FALSE)</f>
        <v>1252</v>
      </c>
      <c r="I7" s="17">
        <f>VLOOKUP(A7,'[3]Sheet1'!$A$157:$O$203,9,FALSE)/100</f>
        <v>0.04535574554412405</v>
      </c>
      <c r="J7" s="32">
        <f>VLOOKUP(A7,'[3]Sheet1'!$A$157:$O$203,10,FALSE)</f>
        <v>1247</v>
      </c>
      <c r="K7" s="56">
        <f>VLOOKUP(A7,'[3]Sheet1'!$A$157:$O$203,11,FALSE)/100</f>
        <v>0.05447317840293553</v>
      </c>
      <c r="L7" s="16">
        <f>VLOOKUP(A7,'[3]Sheet1'!$A$157:$O$203,12,FALSE)</f>
        <v>130</v>
      </c>
      <c r="M7" s="17">
        <f>VLOOKUP(A7,'[3]Sheet1'!$A$157:$O$203,13,FALSE)/100</f>
        <v>0.045154567558179926</v>
      </c>
      <c r="N7" s="16">
        <f>VLOOKUP(A7,'[3]Sheet1'!$A$157:$O$203,14,FALSE)</f>
        <v>5927</v>
      </c>
      <c r="O7" s="17">
        <f>VLOOKUP(A7,'[3]Sheet1'!$A$157:$O$203,15,FALSE)/100</f>
        <v>0.048291033527518644</v>
      </c>
    </row>
    <row r="8" spans="1:15" ht="15">
      <c r="A8" s="90" t="s">
        <v>23</v>
      </c>
      <c r="B8" s="16">
        <f>VLOOKUP(A8,'[3]Sheet1'!$A$157:$O$203,2,FALSE)</f>
        <v>118</v>
      </c>
      <c r="C8" s="17">
        <f>VLOOKUP(A8,'[3]Sheet1'!$A$157:$H$203,3,FALSE)/100</f>
        <v>0.031995661605206074</v>
      </c>
      <c r="D8" s="16">
        <f>VLOOKUP(A8,'[3]Sheet1'!$A$157:$H$203,4,FALSE)</f>
        <v>1831</v>
      </c>
      <c r="E8" s="17">
        <f>VLOOKUP(A8,'[3]Sheet1'!$A$157:$H$203,5,FALSE)/100</f>
        <v>0.052963466489254006</v>
      </c>
      <c r="F8" s="32">
        <f>VLOOKUP(A8,'[3]Sheet1'!$A$157:$H$203,6,FALSE)</f>
        <v>1962</v>
      </c>
      <c r="G8" s="56">
        <f>VLOOKUP(A8,'[3]Sheet1'!$A$157:$H$203,7,FALSE)/100</f>
        <v>0.06308478827047362</v>
      </c>
      <c r="H8" s="16">
        <f>VLOOKUP(A8,'[3]Sheet1'!$A$157:$H$203,8,FALSE)</f>
        <v>1715</v>
      </c>
      <c r="I8" s="17">
        <f>VLOOKUP(A8,'[3]Sheet1'!$A$157:$O$203,9,FALSE)/100</f>
        <v>0.06212867700333285</v>
      </c>
      <c r="J8" s="32">
        <f>VLOOKUP(A8,'[3]Sheet1'!$A$157:$O$203,10,FALSE)</f>
        <v>1139</v>
      </c>
      <c r="K8" s="56">
        <f>VLOOKUP(A8,'[3]Sheet1'!$A$157:$O$203,11,FALSE)/100</f>
        <v>0.049755373056089465</v>
      </c>
      <c r="L8" s="16">
        <f>VLOOKUP(A8,'[3]Sheet1'!$A$157:$O$203,12,FALSE)</f>
        <v>194</v>
      </c>
      <c r="M8" s="17">
        <f>VLOOKUP(A8,'[3]Sheet1'!$A$157:$O$203,13,FALSE)/100</f>
        <v>0.06738450850989926</v>
      </c>
      <c r="N8" s="16">
        <f>VLOOKUP(A8,'[3]Sheet1'!$A$157:$O$203,14,FALSE)</f>
        <v>6959</v>
      </c>
      <c r="O8" s="17">
        <f>VLOOKUP(A8,'[3]Sheet1'!$A$157:$O$203,15,FALSE)/100</f>
        <v>0.05669939300118141</v>
      </c>
    </row>
    <row r="9" spans="1:15" ht="15">
      <c r="A9" s="90" t="s">
        <v>24</v>
      </c>
      <c r="B9" s="16">
        <f>VLOOKUP(A9,'[3]Sheet1'!$A$157:$O$203,2,FALSE)</f>
        <v>139</v>
      </c>
      <c r="C9" s="17">
        <f>VLOOKUP(A9,'[3]Sheet1'!$A$157:$H$203,3,FALSE)/100</f>
        <v>0.03768980477223427</v>
      </c>
      <c r="D9" s="16">
        <f>VLOOKUP(A9,'[3]Sheet1'!$A$157:$H$203,4,FALSE)</f>
        <v>1382</v>
      </c>
      <c r="E9" s="17">
        <f>VLOOKUP(A9,'[3]Sheet1'!$A$157:$H$203,5,FALSE)/100</f>
        <v>0.039975702178126175</v>
      </c>
      <c r="F9" s="32">
        <f>VLOOKUP(A9,'[3]Sheet1'!$A$157:$H$203,6,FALSE)</f>
        <v>1236</v>
      </c>
      <c r="G9" s="56">
        <f>VLOOKUP(A9,'[3]Sheet1'!$A$157:$H$203,7,FALSE)/100</f>
        <v>0.039741487411980324</v>
      </c>
      <c r="H9" s="16">
        <f>VLOOKUP(A9,'[3]Sheet1'!$A$157:$H$203,8,FALSE)</f>
        <v>1213</v>
      </c>
      <c r="I9" s="17">
        <f>VLOOKUP(A9,'[3]Sheet1'!$A$157:$O$203,9,FALSE)/100</f>
        <v>0.043942906825097806</v>
      </c>
      <c r="J9" s="32">
        <f>VLOOKUP(A9,'[3]Sheet1'!$A$157:$O$203,10,FALSE)</f>
        <v>1063</v>
      </c>
      <c r="K9" s="56">
        <f>VLOOKUP(A9,'[3]Sheet1'!$A$157:$O$203,11,FALSE)/100</f>
        <v>0.04643543596016075</v>
      </c>
      <c r="L9" s="16">
        <f>VLOOKUP(A9,'[3]Sheet1'!$A$157:$O$203,12,FALSE)</f>
        <v>162</v>
      </c>
      <c r="M9" s="17">
        <f>VLOOKUP(A9,'[3]Sheet1'!$A$157:$O$203,13,FALSE)/100</f>
        <v>0.056269538034039605</v>
      </c>
      <c r="N9" s="16">
        <f>VLOOKUP(A9,'[3]Sheet1'!$A$157:$O$203,14,FALSE)</f>
        <v>5195</v>
      </c>
      <c r="O9" s="17">
        <f>VLOOKUP(A9,'[3]Sheet1'!$A$157:$O$203,15,FALSE)/100</f>
        <v>0.04232696459852528</v>
      </c>
    </row>
    <row r="10" spans="1:15" ht="15">
      <c r="A10" s="90" t="s">
        <v>25</v>
      </c>
      <c r="B10" s="16">
        <f>VLOOKUP(A10,'[3]Sheet1'!$A$157:$O$203,2,FALSE)</f>
        <v>136</v>
      </c>
      <c r="C10" s="17">
        <f>VLOOKUP(A10,'[3]Sheet1'!$A$157:$H$203,3,FALSE)/100</f>
        <v>0.0368763557483731</v>
      </c>
      <c r="D10" s="16">
        <f>VLOOKUP(A10,'[3]Sheet1'!$A$157:$H$203,4,FALSE)</f>
        <v>1379</v>
      </c>
      <c r="E10" s="17">
        <f>VLOOKUP(A10,'[3]Sheet1'!$A$157:$H$203,5,FALSE)/100</f>
        <v>0.039888924242862514</v>
      </c>
      <c r="F10" s="32">
        <f>VLOOKUP(A10,'[3]Sheet1'!$A$157:$H$203,6,FALSE)</f>
        <v>1030</v>
      </c>
      <c r="G10" s="56">
        <f>VLOOKUP(A10,'[3]Sheet1'!$A$157:$H$203,7,FALSE)/100</f>
        <v>0.033117906176650266</v>
      </c>
      <c r="H10" s="16">
        <f>VLOOKUP(A10,'[3]Sheet1'!$A$157:$H$203,8,FALSE)</f>
        <v>965</v>
      </c>
      <c r="I10" s="17">
        <f>VLOOKUP(A10,'[3]Sheet1'!$A$157:$O$203,9,FALSE)/100</f>
        <v>0.03495870163744385</v>
      </c>
      <c r="J10" s="32">
        <f>VLOOKUP(A10,'[3]Sheet1'!$A$157:$O$203,10,FALSE)</f>
        <v>894</v>
      </c>
      <c r="K10" s="56">
        <f>VLOOKUP(A10,'[3]Sheet1'!$A$157:$O$203,11,FALSE)/100</f>
        <v>0.039052944260003504</v>
      </c>
      <c r="L10" s="16">
        <f>VLOOKUP(A10,'[3]Sheet1'!$A$157:$O$203,12,FALSE)</f>
        <v>136</v>
      </c>
      <c r="M10" s="17">
        <f>VLOOKUP(A10,'[3]Sheet1'!$A$157:$O$203,13,FALSE)/100</f>
        <v>0.04723862452240361</v>
      </c>
      <c r="N10" s="16">
        <f>VLOOKUP(A10,'[3]Sheet1'!$A$157:$O$203,14,FALSE)</f>
        <v>4540</v>
      </c>
      <c r="O10" s="17">
        <f>VLOOKUP(A10,'[3]Sheet1'!$A$157:$O$203,15,FALSE)/100</f>
        <v>0.036990263575997065</v>
      </c>
    </row>
    <row r="11" spans="1:15" ht="15">
      <c r="A11" s="90" t="s">
        <v>26</v>
      </c>
      <c r="B11" s="16">
        <f>VLOOKUP(A11,'[3]Sheet1'!$A$157:$O$203,2,FALSE)</f>
        <v>60</v>
      </c>
      <c r="C11" s="17">
        <f>VLOOKUP(A11,'[3]Sheet1'!$A$157:$H$203,3,FALSE)/100</f>
        <v>0.01626898047722343</v>
      </c>
      <c r="D11" s="16">
        <f>VLOOKUP(A11,'[3]Sheet1'!$A$157:$H$203,4,FALSE)</f>
        <v>709</v>
      </c>
      <c r="E11" s="17">
        <f>VLOOKUP(A11,'[3]Sheet1'!$A$157:$H$203,5,FALSE)/100</f>
        <v>0.020508518700645052</v>
      </c>
      <c r="F11" s="32">
        <f>VLOOKUP(A11,'[3]Sheet1'!$A$157:$H$203,6,FALSE)</f>
        <v>682</v>
      </c>
      <c r="G11" s="56">
        <f>VLOOKUP(A11,'[3]Sheet1'!$A$157:$H$203,7,FALSE)/100</f>
        <v>0.021928555351917945</v>
      </c>
      <c r="H11" s="16">
        <f>VLOOKUP(A11,'[3]Sheet1'!$A$157:$H$203,8,FALSE)</f>
        <v>631</v>
      </c>
      <c r="I11" s="17">
        <f>VLOOKUP(A11,'[3]Sheet1'!$A$157:$O$203,9,FALSE)/100</f>
        <v>0.022859005941167947</v>
      </c>
      <c r="J11" s="32">
        <f>VLOOKUP(A11,'[3]Sheet1'!$A$157:$O$203,10,FALSE)</f>
        <v>524</v>
      </c>
      <c r="K11" s="56">
        <f>VLOOKUP(A11,'[3]Sheet1'!$A$157:$O$203,11,FALSE)/100</f>
        <v>0.022890092608771628</v>
      </c>
      <c r="L11" s="16">
        <f>VLOOKUP(A11,'[3]Sheet1'!$A$157:$O$203,12,FALSE)</f>
        <v>89</v>
      </c>
      <c r="M11" s="17">
        <f>VLOOKUP(A11,'[3]Sheet1'!$A$157:$O$203,13,FALSE)/100</f>
        <v>0.03091351163598472</v>
      </c>
      <c r="N11" s="16">
        <f>VLOOKUP(A11,'[3]Sheet1'!$A$157:$O$203,14,FALSE)</f>
        <v>2695</v>
      </c>
      <c r="O11" s="17">
        <f>VLOOKUP(A11,'[3]Sheet1'!$A$157:$O$203,15,FALSE)/100</f>
        <v>0.021957876726280197</v>
      </c>
    </row>
    <row r="12" spans="1:15" ht="15">
      <c r="A12" s="90" t="s">
        <v>27</v>
      </c>
      <c r="B12" s="16">
        <f>VLOOKUP(A12,'[3]Sheet1'!$A$157:$O$203,2,FALSE)</f>
        <v>122</v>
      </c>
      <c r="C12" s="17">
        <f>VLOOKUP(A12,'[3]Sheet1'!$A$157:$H$203,3,FALSE)/100</f>
        <v>0.03308026030368764</v>
      </c>
      <c r="D12" s="16">
        <f>VLOOKUP(A12,'[3]Sheet1'!$A$157:$H$203,4,FALSE)</f>
        <v>925</v>
      </c>
      <c r="E12" s="17">
        <f>VLOOKUP(A12,'[3]Sheet1'!$A$157:$H$203,5,FALSE)/100</f>
        <v>0.02675653003962859</v>
      </c>
      <c r="F12" s="32">
        <f>VLOOKUP(A12,'[3]Sheet1'!$A$157:$H$203,6,FALSE)</f>
        <v>775</v>
      </c>
      <c r="G12" s="56">
        <f>VLOOKUP(A12,'[3]Sheet1'!$A$157:$H$203,7,FALSE)/100</f>
        <v>0.02491881289990676</v>
      </c>
      <c r="H12" s="16">
        <f>VLOOKUP(A12,'[3]Sheet1'!$A$157:$H$203,8,FALSE)</f>
        <v>734</v>
      </c>
      <c r="I12" s="17">
        <f>VLOOKUP(A12,'[3]Sheet1'!$A$157:$O$203,9,FALSE)/100</f>
        <v>0.026590349224750037</v>
      </c>
      <c r="J12" s="32">
        <f>VLOOKUP(A12,'[3]Sheet1'!$A$157:$O$203,10,FALSE)</f>
        <v>700</v>
      </c>
      <c r="K12" s="56">
        <f>VLOOKUP(A12,'[3]Sheet1'!$A$157:$O$203,11,FALSE)/100</f>
        <v>0.030578367988817058</v>
      </c>
      <c r="L12" s="16">
        <f>VLOOKUP(A12,'[3]Sheet1'!$A$157:$O$203,12,FALSE)</f>
        <v>88</v>
      </c>
      <c r="M12" s="17">
        <f>VLOOKUP(A12,'[3]Sheet1'!$A$157:$O$203,13,FALSE)/100</f>
        <v>0.0305661688086141</v>
      </c>
      <c r="N12" s="16">
        <f>VLOOKUP(A12,'[3]Sheet1'!$A$157:$O$203,14,FALSE)</f>
        <v>3344</v>
      </c>
      <c r="O12" s="17">
        <f>VLOOKUP(A12,'[3]Sheet1'!$A$157:$O$203,15,FALSE)/100</f>
        <v>0.02724569193791502</v>
      </c>
    </row>
    <row r="13" spans="1:15" ht="15">
      <c r="A13" s="90" t="s">
        <v>28</v>
      </c>
      <c r="B13" s="16">
        <f>VLOOKUP(A13,'[3]Sheet1'!$A$157:$O$203,2,FALSE)</f>
        <v>36</v>
      </c>
      <c r="C13" s="17">
        <f>VLOOKUP(A13,'[3]Sheet1'!$A$157:$H$203,3,FALSE)/100</f>
        <v>0.009761388286334056</v>
      </c>
      <c r="D13" s="16">
        <f>VLOOKUP(A13,'[3]Sheet1'!$A$157:$H$203,4,FALSE)</f>
        <v>243</v>
      </c>
      <c r="E13" s="17">
        <f>VLOOKUP(A13,'[3]Sheet1'!$A$157:$H$203,5,FALSE)/100</f>
        <v>0.007029012756356484</v>
      </c>
      <c r="F13" s="32">
        <f>VLOOKUP(A13,'[3]Sheet1'!$A$157:$H$203,6,FALSE)</f>
        <v>196</v>
      </c>
      <c r="G13" s="56">
        <f>VLOOKUP(A13,'[3]Sheet1'!$A$157:$H$203,7,FALSE)/100</f>
        <v>0.006302048165653837</v>
      </c>
      <c r="H13" s="16">
        <f>VLOOKUP(A13,'[3]Sheet1'!$A$157:$H$203,8,FALSE)</f>
        <v>171</v>
      </c>
      <c r="I13" s="17">
        <f>VLOOKUP(A13,'[3]Sheet1'!$A$157:$O$203,9,FALSE)/100</f>
        <v>0.006194754383422692</v>
      </c>
      <c r="J13" s="32">
        <f>VLOOKUP(A13,'[3]Sheet1'!$A$157:$O$203,10,FALSE)</f>
        <v>161</v>
      </c>
      <c r="K13" s="56">
        <f>VLOOKUP(A13,'[3]Sheet1'!$A$157:$O$203,11,FALSE)/100</f>
        <v>0.007033024637427923</v>
      </c>
      <c r="L13" s="16">
        <f>VLOOKUP(A13,'[3]Sheet1'!$A$157:$O$203,12,FALSE)</f>
        <v>11</v>
      </c>
      <c r="M13" s="17">
        <f>VLOOKUP(A13,'[3]Sheet1'!$A$157:$O$203,13,FALSE)/100</f>
        <v>0.0038207711010767626</v>
      </c>
      <c r="N13" s="16">
        <f>VLOOKUP(A13,'[3]Sheet1'!$A$157:$O$203,14,FALSE)</f>
        <v>818</v>
      </c>
      <c r="O13" s="17">
        <f>VLOOKUP(A13,'[3]Sheet1'!$A$157:$O$203,15,FALSE)/100</f>
        <v>0.006664765551798592</v>
      </c>
    </row>
    <row r="14" spans="1:15" ht="15">
      <c r="A14" s="90" t="s">
        <v>29</v>
      </c>
      <c r="B14" s="16">
        <f>VLOOKUP(A14,'[3]Sheet1'!$A$157:$O$203,2,FALSE)</f>
        <v>55</v>
      </c>
      <c r="C14" s="17">
        <f>VLOOKUP(A14,'[3]Sheet1'!$A$157:$H$203,3,FALSE)/100</f>
        <v>0.014913232104121477</v>
      </c>
      <c r="D14" s="16">
        <f>VLOOKUP(A14,'[3]Sheet1'!$A$157:$H$203,4,FALSE)</f>
        <v>512</v>
      </c>
      <c r="E14" s="17">
        <f>VLOOKUP(A14,'[3]Sheet1'!$A$157:$H$203,5,FALSE)/100</f>
        <v>0.01481010095166469</v>
      </c>
      <c r="F14" s="32">
        <f>VLOOKUP(A14,'[3]Sheet1'!$A$157:$H$203,6,FALSE)</f>
        <v>416</v>
      </c>
      <c r="G14" s="56">
        <f>VLOOKUP(A14,'[3]Sheet1'!$A$157:$H$203,7,FALSE)/100</f>
        <v>0.013375775698530594</v>
      </c>
      <c r="H14" s="16">
        <f>VLOOKUP(A14,'[3]Sheet1'!$A$157:$H$203,8,FALSE)</f>
        <v>376</v>
      </c>
      <c r="I14" s="17">
        <f>VLOOKUP(A14,'[3]Sheet1'!$A$157:$O$203,9,FALSE)/100</f>
        <v>0.013621214316765688</v>
      </c>
      <c r="J14" s="32">
        <f>VLOOKUP(A14,'[3]Sheet1'!$A$157:$O$203,10,FALSE)</f>
        <v>366</v>
      </c>
      <c r="K14" s="56">
        <f>VLOOKUP(A14,'[3]Sheet1'!$A$157:$O$203,11,FALSE)/100</f>
        <v>0.015988118119867202</v>
      </c>
      <c r="L14" s="16">
        <f>VLOOKUP(A14,'[3]Sheet1'!$A$157:$O$203,12,FALSE)</f>
        <v>27</v>
      </c>
      <c r="M14" s="17">
        <f>VLOOKUP(A14,'[3]Sheet1'!$A$157:$O$203,13,FALSE)/100</f>
        <v>0.0093782563390066</v>
      </c>
      <c r="N14" s="16">
        <f>VLOOKUP(A14,'[3]Sheet1'!$A$157:$O$203,14,FALSE)</f>
        <v>1752</v>
      </c>
      <c r="O14" s="17">
        <f>VLOOKUP(A14,'[3]Sheet1'!$A$157:$O$203,15,FALSE)/100</f>
        <v>0.014274656780869352</v>
      </c>
    </row>
    <row r="15" spans="1:15" ht="15">
      <c r="A15" s="90" t="s">
        <v>30</v>
      </c>
      <c r="B15" s="16">
        <f>VLOOKUP(A15,'[3]Sheet1'!$A$157:$O$203,2,FALSE)</f>
        <v>163</v>
      </c>
      <c r="C15" s="17">
        <f>VLOOKUP(A15,'[3]Sheet1'!$A$157:$H$203,3,FALSE)/100</f>
        <v>0.04419739696312364</v>
      </c>
      <c r="D15" s="16">
        <f>VLOOKUP(A15,'[3]Sheet1'!$A$157:$H$203,4,FALSE)</f>
        <v>1278</v>
      </c>
      <c r="E15" s="17">
        <f>VLOOKUP(A15,'[3]Sheet1'!$A$157:$H$203,5,FALSE)/100</f>
        <v>0.03696740042231929</v>
      </c>
      <c r="F15" s="32">
        <f>VLOOKUP(A15,'[3]Sheet1'!$A$157:$H$203,6,FALSE)</f>
        <v>1099</v>
      </c>
      <c r="G15" s="56">
        <f>VLOOKUP(A15,'[3]Sheet1'!$A$157:$H$203,7,FALSE)/100</f>
        <v>0.03533648435741617</v>
      </c>
      <c r="H15" s="16">
        <f>VLOOKUP(A15,'[3]Sheet1'!$A$157:$H$203,8,FALSE)</f>
        <v>998</v>
      </c>
      <c r="I15" s="17">
        <f>VLOOKUP(A15,'[3]Sheet1'!$A$157:$O$203,9,FALSE)/100</f>
        <v>0.036154180553542956</v>
      </c>
      <c r="J15" s="32">
        <f>VLOOKUP(A15,'[3]Sheet1'!$A$157:$O$203,10,FALSE)</f>
        <v>895</v>
      </c>
      <c r="K15" s="56">
        <f>VLOOKUP(A15,'[3]Sheet1'!$A$157:$O$203,11,FALSE)/100</f>
        <v>0.03909662764284466</v>
      </c>
      <c r="L15" s="16">
        <f>VLOOKUP(A15,'[3]Sheet1'!$A$157:$O$203,12,FALSE)</f>
        <v>87</v>
      </c>
      <c r="M15" s="17">
        <f>VLOOKUP(A15,'[3]Sheet1'!$A$157:$O$203,13,FALSE)/100</f>
        <v>0.030218825981243484</v>
      </c>
      <c r="N15" s="16">
        <f>VLOOKUP(A15,'[3]Sheet1'!$A$157:$O$203,14,FALSE)</f>
        <v>4520</v>
      </c>
      <c r="O15" s="17">
        <f>VLOOKUP(A15,'[3]Sheet1'!$A$157:$O$203,15,FALSE)/100</f>
        <v>0.036827310873019097</v>
      </c>
    </row>
    <row r="16" spans="1:15" ht="15">
      <c r="A16" s="90" t="s">
        <v>31</v>
      </c>
      <c r="B16" s="16">
        <f>VLOOKUP(A16,'[3]Sheet1'!$A$157:$O$203,2,FALSE)</f>
        <v>63</v>
      </c>
      <c r="C16" s="17">
        <f>VLOOKUP(A16,'[3]Sheet1'!$A$157:$H$203,3,FALSE)/100</f>
        <v>0.017082429501084594</v>
      </c>
      <c r="D16" s="16">
        <f>VLOOKUP(A16,'[3]Sheet1'!$A$157:$H$203,4,FALSE)</f>
        <v>546</v>
      </c>
      <c r="E16" s="17">
        <f>VLOOKUP(A16,'[3]Sheet1'!$A$157:$H$203,5,FALSE)/100</f>
        <v>0.015793584217986174</v>
      </c>
      <c r="F16" s="32">
        <f>VLOOKUP(A16,'[3]Sheet1'!$A$157:$H$203,6,FALSE)</f>
        <v>474</v>
      </c>
      <c r="G16" s="56">
        <f>VLOOKUP(A16,'[3]Sheet1'!$A$157:$H$203,7,FALSE)/100</f>
        <v>0.015240667502652648</v>
      </c>
      <c r="H16" s="16">
        <f>VLOOKUP(A16,'[3]Sheet1'!$A$157:$H$203,8,FALSE)</f>
        <v>396</v>
      </c>
      <c r="I16" s="17">
        <f>VLOOKUP(A16,'[3]Sheet1'!$A$157:$O$203,9,FALSE)/100</f>
        <v>0.014345746993189391</v>
      </c>
      <c r="J16" s="32">
        <f>VLOOKUP(A16,'[3]Sheet1'!$A$157:$O$203,10,FALSE)</f>
        <v>354</v>
      </c>
      <c r="K16" s="56">
        <f>VLOOKUP(A16,'[3]Sheet1'!$A$157:$O$203,11,FALSE)/100</f>
        <v>0.015463917525773198</v>
      </c>
      <c r="L16" s="16">
        <f>VLOOKUP(A16,'[3]Sheet1'!$A$157:$O$203,12,FALSE)</f>
        <v>53</v>
      </c>
      <c r="M16" s="17">
        <f>VLOOKUP(A16,'[3]Sheet1'!$A$157:$O$203,13,FALSE)/100</f>
        <v>0.018409169850642584</v>
      </c>
      <c r="N16" s="16">
        <f>VLOOKUP(A16,'[3]Sheet1'!$A$157:$O$203,14,FALSE)</f>
        <v>1886</v>
      </c>
      <c r="O16" s="17">
        <f>VLOOKUP(A16,'[3]Sheet1'!$A$157:$O$203,15,FALSE)/100</f>
        <v>0.01536643989082169</v>
      </c>
    </row>
    <row r="17" spans="1:15" ht="15">
      <c r="A17" s="90" t="s">
        <v>32</v>
      </c>
      <c r="B17" s="16">
        <f>VLOOKUP(A17,'[3]Sheet1'!$A$157:$O$203,2,FALSE)</f>
        <v>85</v>
      </c>
      <c r="C17" s="17">
        <f>VLOOKUP(A17,'[3]Sheet1'!$A$157:$H$203,3,FALSE)/100</f>
        <v>0.02304772234273319</v>
      </c>
      <c r="D17" s="16">
        <f>VLOOKUP(A17,'[3]Sheet1'!$A$157:$H$203,4,FALSE)</f>
        <v>787</v>
      </c>
      <c r="E17" s="17">
        <f>VLOOKUP(A17,'[3]Sheet1'!$A$157:$H$203,5,FALSE)/100</f>
        <v>0.022764745017500213</v>
      </c>
      <c r="F17" s="32">
        <f>VLOOKUP(A17,'[3]Sheet1'!$A$157:$H$203,6,FALSE)</f>
        <v>686</v>
      </c>
      <c r="G17" s="56">
        <f>VLOOKUP(A17,'[3]Sheet1'!$A$157:$H$203,7,FALSE)/100</f>
        <v>0.022057168579788435</v>
      </c>
      <c r="H17" s="16">
        <f>VLOOKUP(A17,'[3]Sheet1'!$A$157:$H$203,8,FALSE)</f>
        <v>559</v>
      </c>
      <c r="I17" s="17">
        <f>VLOOKUP(A17,'[3]Sheet1'!$A$157:$O$203,9,FALSE)/100</f>
        <v>0.020250688306042607</v>
      </c>
      <c r="J17" s="32">
        <f>VLOOKUP(A17,'[3]Sheet1'!$A$157:$O$203,10,FALSE)</f>
        <v>455</v>
      </c>
      <c r="K17" s="56">
        <f>VLOOKUP(A17,'[3]Sheet1'!$A$157:$O$203,11,FALSE)/100</f>
        <v>0.019875939192731087</v>
      </c>
      <c r="L17" s="16">
        <f>VLOOKUP(A17,'[3]Sheet1'!$A$157:$O$203,12,FALSE)</f>
        <v>48</v>
      </c>
      <c r="M17" s="17">
        <f>VLOOKUP(A17,'[3]Sheet1'!$A$157:$O$203,13,FALSE)/100</f>
        <v>0.01667245571378951</v>
      </c>
      <c r="N17" s="16">
        <f>VLOOKUP(A17,'[3]Sheet1'!$A$157:$O$203,14,FALSE)</f>
        <v>2620</v>
      </c>
      <c r="O17" s="17">
        <f>VLOOKUP(A17,'[3]Sheet1'!$A$157:$O$203,15,FALSE)/100</f>
        <v>0.021346804090112845</v>
      </c>
    </row>
    <row r="18" spans="1:15" ht="15">
      <c r="A18" s="90" t="s">
        <v>33</v>
      </c>
      <c r="B18" s="16">
        <f>VLOOKUP(A18,'[3]Sheet1'!$A$157:$O$203,2,FALSE)</f>
        <v>50</v>
      </c>
      <c r="C18" s="17">
        <f>VLOOKUP(A18,'[3]Sheet1'!$A$157:$H$203,3,FALSE)/100</f>
        <v>0.013557483731019525</v>
      </c>
      <c r="D18" s="16">
        <f>VLOOKUP(A18,'[3]Sheet1'!$A$157:$H$203,4,FALSE)</f>
        <v>379</v>
      </c>
      <c r="E18" s="17">
        <f>VLOOKUP(A18,'[3]Sheet1'!$A$157:$H$203,5,FALSE)/100</f>
        <v>0.010962945821642417</v>
      </c>
      <c r="F18" s="32">
        <f>VLOOKUP(A18,'[3]Sheet1'!$A$157:$H$203,6,FALSE)</f>
        <v>326</v>
      </c>
      <c r="G18" s="56">
        <f>VLOOKUP(A18,'[3]Sheet1'!$A$157:$H$203,7,FALSE)/100</f>
        <v>0.010481978071444648</v>
      </c>
      <c r="H18" s="16">
        <f>VLOOKUP(A18,'[3]Sheet1'!$A$157:$H$203,8,FALSE)</f>
        <v>324</v>
      </c>
      <c r="I18" s="17">
        <f>VLOOKUP(A18,'[3]Sheet1'!$A$157:$O$203,9,FALSE)/100</f>
        <v>0.01173742935806405</v>
      </c>
      <c r="J18" s="32">
        <f>VLOOKUP(A18,'[3]Sheet1'!$A$157:$O$203,10,FALSE)</f>
        <v>321</v>
      </c>
      <c r="K18" s="56">
        <f>VLOOKUP(A18,'[3]Sheet1'!$A$157:$O$203,11,FALSE)/100</f>
        <v>0.014022365892014676</v>
      </c>
      <c r="L18" s="16">
        <f>VLOOKUP(A18,'[3]Sheet1'!$A$157:$O$203,12,FALSE)</f>
        <v>21</v>
      </c>
      <c r="M18" s="17">
        <f>VLOOKUP(A18,'[3]Sheet1'!$A$157:$O$203,13,FALSE)/100</f>
        <v>0.007294199374782911</v>
      </c>
      <c r="N18" s="16">
        <f>VLOOKUP(A18,'[3]Sheet1'!$A$157:$O$203,14,FALSE)</f>
        <v>1421</v>
      </c>
      <c r="O18" s="17">
        <f>VLOOKUP(A18,'[3]Sheet1'!$A$157:$O$203,15,FALSE)/100</f>
        <v>0.011577789546584106</v>
      </c>
    </row>
    <row r="19" spans="1:15" ht="15">
      <c r="A19" s="90" t="s">
        <v>34</v>
      </c>
      <c r="B19" s="16">
        <f>VLOOKUP(A19,'[3]Sheet1'!$A$157:$O$203,2,FALSE)</f>
        <v>12</v>
      </c>
      <c r="C19" s="17">
        <f>VLOOKUP(A19,'[3]Sheet1'!$A$157:$H$203,3,FALSE)/100</f>
        <v>0.0032537960954446853</v>
      </c>
      <c r="D19" s="16">
        <f>VLOOKUP(A19,'[3]Sheet1'!$A$157:$H$203,4,FALSE)</f>
        <v>187</v>
      </c>
      <c r="E19" s="17">
        <f>VLOOKUP(A19,'[3]Sheet1'!$A$157:$H$203,5,FALSE)/100</f>
        <v>0.005409157964768157</v>
      </c>
      <c r="F19" s="32">
        <f>VLOOKUP(A19,'[3]Sheet1'!$A$157:$H$203,6,FALSE)</f>
        <v>129</v>
      </c>
      <c r="G19" s="56">
        <f>VLOOKUP(A19,'[3]Sheet1'!$A$157:$H$203,7,FALSE)/100</f>
        <v>0.004147776598823189</v>
      </c>
      <c r="H19" s="16">
        <f>VLOOKUP(A19,'[3]Sheet1'!$A$157:$H$203,8,FALSE)</f>
        <v>131</v>
      </c>
      <c r="I19" s="17">
        <f>VLOOKUP(A19,'[3]Sheet1'!$A$157:$O$203,9,FALSE)/100</f>
        <v>0.004745689030575279</v>
      </c>
      <c r="J19" s="32">
        <f>VLOOKUP(A19,'[3]Sheet1'!$A$157:$O$203,10,FALSE)</f>
        <v>125</v>
      </c>
      <c r="K19" s="56">
        <f>VLOOKUP(A19,'[3]Sheet1'!$A$157:$O$203,11,FALSE)/100</f>
        <v>0.005460422855145902</v>
      </c>
      <c r="L19" s="16">
        <f>VLOOKUP(A19,'[3]Sheet1'!$A$157:$O$203,12,FALSE)</f>
        <v>31</v>
      </c>
      <c r="M19" s="17">
        <f>VLOOKUP(A19,'[3]Sheet1'!$A$157:$O$203,13,FALSE)/100</f>
        <v>0.01076762764848906</v>
      </c>
      <c r="N19" s="16">
        <f>VLOOKUP(A19,'[3]Sheet1'!$A$157:$O$203,14,FALSE)</f>
        <v>615</v>
      </c>
      <c r="O19" s="17">
        <f>VLOOKUP(A19,'[3]Sheet1'!$A$157:$O$203,15,FALSE)/100</f>
        <v>0.00501079561657229</v>
      </c>
    </row>
    <row r="20" spans="1:15" ht="15">
      <c r="A20" s="90" t="s">
        <v>35</v>
      </c>
      <c r="B20" s="16">
        <f>VLOOKUP(A20,'[3]Sheet1'!$A$157:$O$203,2,FALSE)</f>
        <v>98</v>
      </c>
      <c r="C20" s="17">
        <f>VLOOKUP(A20,'[3]Sheet1'!$A$157:$H$203,3,FALSE)/100</f>
        <v>0.026572668112798268</v>
      </c>
      <c r="D20" s="16">
        <f>VLOOKUP(A20,'[3]Sheet1'!$A$157:$H$203,4,FALSE)</f>
        <v>941</v>
      </c>
      <c r="E20" s="17">
        <f>VLOOKUP(A20,'[3]Sheet1'!$A$157:$H$203,5,FALSE)/100</f>
        <v>0.02721934569436811</v>
      </c>
      <c r="F20" s="32">
        <f>VLOOKUP(A20,'[3]Sheet1'!$A$157:$H$203,6,FALSE)</f>
        <v>764</v>
      </c>
      <c r="G20" s="56">
        <f>VLOOKUP(A20,'[3]Sheet1'!$A$157:$H$203,7,FALSE)/100</f>
        <v>0.024565126523262915</v>
      </c>
      <c r="H20" s="16">
        <f>VLOOKUP(A20,'[3]Sheet1'!$A$157:$H$203,8,FALSE)</f>
        <v>781</v>
      </c>
      <c r="I20" s="17">
        <f>VLOOKUP(A20,'[3]Sheet1'!$A$157:$O$203,9,FALSE)/100</f>
        <v>0.02829300101434575</v>
      </c>
      <c r="J20" s="32">
        <f>VLOOKUP(A20,'[3]Sheet1'!$A$157:$O$203,10,FALSE)</f>
        <v>651</v>
      </c>
      <c r="K20" s="56">
        <f>VLOOKUP(A20,'[3]Sheet1'!$A$157:$O$203,11,FALSE)/100</f>
        <v>0.02843788222959986</v>
      </c>
      <c r="L20" s="16">
        <f>VLOOKUP(A20,'[3]Sheet1'!$A$157:$O$203,12,FALSE)</f>
        <v>68</v>
      </c>
      <c r="M20" s="17">
        <f>VLOOKUP(A20,'[3]Sheet1'!$A$157:$O$203,13,FALSE)/100</f>
        <v>0.023619312261201807</v>
      </c>
      <c r="N20" s="16">
        <f>VLOOKUP(A20,'[3]Sheet1'!$A$157:$O$203,14,FALSE)</f>
        <v>3303</v>
      </c>
      <c r="O20" s="17">
        <f>VLOOKUP(A20,'[3]Sheet1'!$A$157:$O$203,15,FALSE)/100</f>
        <v>0.0269116388968102</v>
      </c>
    </row>
    <row r="21" spans="1:15" ht="15">
      <c r="A21" s="90" t="s">
        <v>36</v>
      </c>
      <c r="B21" s="16">
        <f>VLOOKUP(A21,'[3]Sheet1'!$A$157:$O$203,2,FALSE)</f>
        <v>106</v>
      </c>
      <c r="C21" s="17">
        <f>VLOOKUP(A21,'[3]Sheet1'!$A$157:$H$203,3,FALSE)/100</f>
        <v>0.02874186550976139</v>
      </c>
      <c r="D21" s="16">
        <f>VLOOKUP(A21,'[3]Sheet1'!$A$157:$H$203,4,FALSE)</f>
        <v>742</v>
      </c>
      <c r="E21" s="17">
        <f>VLOOKUP(A21,'[3]Sheet1'!$A$157:$H$203,5,FALSE)/100</f>
        <v>0.021463075988545313</v>
      </c>
      <c r="F21" s="32">
        <f>VLOOKUP(A21,'[3]Sheet1'!$A$157:$H$203,6,FALSE)</f>
        <v>577</v>
      </c>
      <c r="G21" s="56">
        <f>VLOOKUP(A21,'[3]Sheet1'!$A$157:$H$203,7,FALSE)/100</f>
        <v>0.018552458120317673</v>
      </c>
      <c r="H21" s="16">
        <f>VLOOKUP(A21,'[3]Sheet1'!$A$157:$H$203,8,FALSE)</f>
        <v>550</v>
      </c>
      <c r="I21" s="17">
        <f>VLOOKUP(A21,'[3]Sheet1'!$A$157:$O$203,9,FALSE)/100</f>
        <v>0.019924648601651933</v>
      </c>
      <c r="J21" s="32">
        <f>VLOOKUP(A21,'[3]Sheet1'!$A$157:$O$203,10,FALSE)</f>
        <v>476</v>
      </c>
      <c r="K21" s="56">
        <f>VLOOKUP(A21,'[3]Sheet1'!$A$157:$O$203,11,FALSE)/100</f>
        <v>0.020793290232395602</v>
      </c>
      <c r="L21" s="16">
        <f>VLOOKUP(A21,'[3]Sheet1'!$A$157:$O$203,12,FALSE)</f>
        <v>57</v>
      </c>
      <c r="M21" s="17">
        <f>VLOOKUP(A21,'[3]Sheet1'!$A$157:$O$203,13,FALSE)/100</f>
        <v>0.019798541160125048</v>
      </c>
      <c r="N21" s="16">
        <f>VLOOKUP(A21,'[3]Sheet1'!$A$157:$O$203,14,FALSE)</f>
        <v>2508</v>
      </c>
      <c r="O21" s="17">
        <f>VLOOKUP(A21,'[3]Sheet1'!$A$157:$O$203,15,FALSE)/100</f>
        <v>0.020434268953436266</v>
      </c>
    </row>
    <row r="22" spans="1:15" ht="15">
      <c r="A22" s="90" t="s">
        <v>37</v>
      </c>
      <c r="B22" s="16">
        <f>VLOOKUP(A22,'[3]Sheet1'!$A$157:$O$203,2,FALSE)</f>
        <v>53</v>
      </c>
      <c r="C22" s="17">
        <f>VLOOKUP(A22,'[3]Sheet1'!$A$157:$H$203,3,FALSE)/100</f>
        <v>0.014370932754880696</v>
      </c>
      <c r="D22" s="16">
        <f>VLOOKUP(A22,'[3]Sheet1'!$A$157:$H$203,4,FALSE)</f>
        <v>378</v>
      </c>
      <c r="E22" s="17">
        <f>VLOOKUP(A22,'[3]Sheet1'!$A$157:$H$203,5,FALSE)/100</f>
        <v>0.010934019843221197</v>
      </c>
      <c r="F22" s="32">
        <f>VLOOKUP(A22,'[3]Sheet1'!$A$157:$H$203,6,FALSE)</f>
        <v>293</v>
      </c>
      <c r="G22" s="56">
        <f>VLOOKUP(A22,'[3]Sheet1'!$A$157:$H$203,7,FALSE)/100</f>
        <v>0.009420918941513137</v>
      </c>
      <c r="H22" s="16">
        <f>VLOOKUP(A22,'[3]Sheet1'!$A$157:$H$203,8,FALSE)</f>
        <v>295</v>
      </c>
      <c r="I22" s="17">
        <f>VLOOKUP(A22,'[3]Sheet1'!$A$157:$O$203,9,FALSE)/100</f>
        <v>0.010686856977249672</v>
      </c>
      <c r="J22" s="32">
        <f>VLOOKUP(A22,'[3]Sheet1'!$A$157:$O$203,10,FALSE)</f>
        <v>223</v>
      </c>
      <c r="K22" s="56">
        <f>VLOOKUP(A22,'[3]Sheet1'!$A$157:$O$203,11,FALSE)/100</f>
        <v>0.00974139437358029</v>
      </c>
      <c r="L22" s="16">
        <f>VLOOKUP(A22,'[3]Sheet1'!$A$157:$O$203,12,FALSE)</f>
        <v>17</v>
      </c>
      <c r="M22" s="17">
        <f>VLOOKUP(A22,'[3]Sheet1'!$A$157:$O$203,13,FALSE)/100</f>
        <v>0.005904828065300452</v>
      </c>
      <c r="N22" s="16">
        <f>VLOOKUP(A22,'[3]Sheet1'!$A$157:$O$203,14,FALSE)</f>
        <v>1259</v>
      </c>
      <c r="O22" s="17">
        <f>VLOOKUP(A22,'[3]Sheet1'!$A$157:$O$203,15,FALSE)/100</f>
        <v>0.010257872652462623</v>
      </c>
    </row>
    <row r="23" spans="1:15" ht="15">
      <c r="A23" s="90" t="s">
        <v>38</v>
      </c>
      <c r="B23" s="16">
        <f>VLOOKUP(A23,'[3]Sheet1'!$A$157:$O$203,2,FALSE)</f>
        <v>202</v>
      </c>
      <c r="C23" s="17">
        <f>VLOOKUP(A23,'[3]Sheet1'!$A$157:$H$203,3,FALSE)/100</f>
        <v>0.05477223427331888</v>
      </c>
      <c r="D23" s="16">
        <f>VLOOKUP(A23,'[3]Sheet1'!$A$157:$H$203,4,FALSE)</f>
        <v>1790</v>
      </c>
      <c r="E23" s="17">
        <f>VLOOKUP(A23,'[3]Sheet1'!$A$157:$H$203,5,FALSE)/100</f>
        <v>0.051777501373983965</v>
      </c>
      <c r="F23" s="32">
        <f>VLOOKUP(A23,'[3]Sheet1'!$A$157:$H$203,6,FALSE)</f>
        <v>1452</v>
      </c>
      <c r="G23" s="56">
        <f>VLOOKUP(A23,'[3]Sheet1'!$A$157:$H$203,7,FALSE)/100</f>
        <v>0.04668660171698659</v>
      </c>
      <c r="H23" s="16">
        <f>VLOOKUP(A23,'[3]Sheet1'!$A$157:$H$203,8,FALSE)</f>
        <v>1275</v>
      </c>
      <c r="I23" s="17">
        <f>VLOOKUP(A23,'[3]Sheet1'!$A$157:$O$203,9,FALSE)/100</f>
        <v>0.046188958122011306</v>
      </c>
      <c r="J23" s="32">
        <f>VLOOKUP(A23,'[3]Sheet1'!$A$157:$O$203,10,FALSE)</f>
        <v>1092</v>
      </c>
      <c r="K23" s="56">
        <f>VLOOKUP(A23,'[3]Sheet1'!$A$157:$O$203,11,FALSE)/100</f>
        <v>0.0477022540625546</v>
      </c>
      <c r="L23" s="16">
        <f>VLOOKUP(A23,'[3]Sheet1'!$A$157:$O$203,12,FALSE)</f>
        <v>138</v>
      </c>
      <c r="M23" s="17">
        <f>VLOOKUP(A23,'[3]Sheet1'!$A$157:$O$203,13,FALSE)/100</f>
        <v>0.04793331017714484</v>
      </c>
      <c r="N23" s="16">
        <f>VLOOKUP(A23,'[3]Sheet1'!$A$157:$O$203,14,FALSE)</f>
        <v>5949</v>
      </c>
      <c r="O23" s="17">
        <f>VLOOKUP(A23,'[3]Sheet1'!$A$157:$O$203,15,FALSE)/100</f>
        <v>0.048470281500794396</v>
      </c>
    </row>
    <row r="24" spans="1:15" ht="15">
      <c r="A24" s="90" t="s">
        <v>39</v>
      </c>
      <c r="B24" s="16">
        <f>VLOOKUP(A24,'[3]Sheet1'!$A$157:$O$203,2,FALSE)</f>
        <v>47</v>
      </c>
      <c r="C24" s="17">
        <f>VLOOKUP(A24,'[3]Sheet1'!$A$157:$H$203,3,FALSE)/100</f>
        <v>0.012744034707158352</v>
      </c>
      <c r="D24" s="16">
        <f>VLOOKUP(A24,'[3]Sheet1'!$A$157:$H$203,4,FALSE)</f>
        <v>453</v>
      </c>
      <c r="E24" s="17">
        <f>VLOOKUP(A24,'[3]Sheet1'!$A$157:$H$203,5,FALSE)/100</f>
        <v>0.013103468224812705</v>
      </c>
      <c r="F24" s="32">
        <f>VLOOKUP(A24,'[3]Sheet1'!$A$157:$H$203,6,FALSE)</f>
        <v>379</v>
      </c>
      <c r="G24" s="56">
        <f>VLOOKUP(A24,'[3]Sheet1'!$A$157:$H$203,7,FALSE)/100</f>
        <v>0.012186103340728593</v>
      </c>
      <c r="H24" s="16">
        <f>VLOOKUP(A24,'[3]Sheet1'!$A$157:$H$203,8,FALSE)</f>
        <v>432</v>
      </c>
      <c r="I24" s="17">
        <f>VLOOKUP(A24,'[3]Sheet1'!$A$157:$O$203,9,FALSE)/100</f>
        <v>0.015649905810752065</v>
      </c>
      <c r="J24" s="32">
        <f>VLOOKUP(A24,'[3]Sheet1'!$A$157:$O$203,10,FALSE)</f>
        <v>342</v>
      </c>
      <c r="K24" s="56">
        <f>VLOOKUP(A24,'[3]Sheet1'!$A$157:$O$203,11,FALSE)/100</f>
        <v>0.014939716931679187</v>
      </c>
      <c r="L24" s="16">
        <f>VLOOKUP(A24,'[3]Sheet1'!$A$157:$O$203,12,FALSE)</f>
        <v>28</v>
      </c>
      <c r="M24" s="17">
        <f>VLOOKUP(A24,'[3]Sheet1'!$A$157:$O$203,13,FALSE)/100</f>
        <v>0.009725599166377214</v>
      </c>
      <c r="N24" s="16">
        <f>VLOOKUP(A24,'[3]Sheet1'!$A$157:$O$203,14,FALSE)</f>
        <v>1681</v>
      </c>
      <c r="O24" s="17">
        <f>VLOOKUP(A24,'[3]Sheet1'!$A$157:$O$203,15,FALSE)/100</f>
        <v>0.013696174685297593</v>
      </c>
    </row>
    <row r="25" spans="1:15" ht="15">
      <c r="A25" s="90" t="s">
        <v>40</v>
      </c>
      <c r="B25" s="16">
        <f>VLOOKUP(A25,'[3]Sheet1'!$A$157:$O$203,2,FALSE)</f>
        <v>93</v>
      </c>
      <c r="C25" s="17">
        <f>VLOOKUP(A25,'[3]Sheet1'!$A$157:$H$203,3,FALSE)/100</f>
        <v>0.025216919739696312</v>
      </c>
      <c r="D25" s="16">
        <f>VLOOKUP(A25,'[3]Sheet1'!$A$157:$H$203,4,FALSE)</f>
        <v>949</v>
      </c>
      <c r="E25" s="17">
        <f>VLOOKUP(A25,'[3]Sheet1'!$A$157:$H$203,5,FALSE)/100</f>
        <v>0.027450753521737873</v>
      </c>
      <c r="F25" s="32">
        <f>VLOOKUP(A25,'[3]Sheet1'!$A$157:$H$203,6,FALSE)</f>
        <v>813</v>
      </c>
      <c r="G25" s="56">
        <f>VLOOKUP(A25,'[3]Sheet1'!$A$157:$H$203,7,FALSE)/100</f>
        <v>0.026140638564676376</v>
      </c>
      <c r="H25" s="16">
        <f>VLOOKUP(A25,'[3]Sheet1'!$A$157:$H$203,8,FALSE)</f>
        <v>752</v>
      </c>
      <c r="I25" s="17">
        <f>VLOOKUP(A25,'[3]Sheet1'!$A$157:$O$203,9,FALSE)/100</f>
        <v>0.027242428633531376</v>
      </c>
      <c r="J25" s="32">
        <f>VLOOKUP(A25,'[3]Sheet1'!$A$157:$O$203,10,FALSE)</f>
        <v>652</v>
      </c>
      <c r="K25" s="56">
        <f>VLOOKUP(A25,'[3]Sheet1'!$A$157:$O$203,11,FALSE)/100</f>
        <v>0.028481565612441036</v>
      </c>
      <c r="L25" s="16">
        <f>VLOOKUP(A25,'[3]Sheet1'!$A$157:$O$203,12,FALSE)</f>
        <v>79</v>
      </c>
      <c r="M25" s="17">
        <f>VLOOKUP(A25,'[3]Sheet1'!$A$157:$O$203,13,FALSE)/100</f>
        <v>0.027440083362278565</v>
      </c>
      <c r="N25" s="16">
        <f>VLOOKUP(A25,'[3]Sheet1'!$A$157:$O$203,14,FALSE)</f>
        <v>3338</v>
      </c>
      <c r="O25" s="17">
        <f>VLOOKUP(A25,'[3]Sheet1'!$A$157:$O$203,15,FALSE)/100</f>
        <v>0.02719680612702163</v>
      </c>
    </row>
    <row r="26" spans="1:15" ht="15">
      <c r="A26" s="90" t="s">
        <v>41</v>
      </c>
      <c r="B26" s="16">
        <f>VLOOKUP(A26,'[3]Sheet1'!$A$157:$O$203,2,FALSE)</f>
        <v>24</v>
      </c>
      <c r="C26" s="17">
        <f>VLOOKUP(A26,'[3]Sheet1'!$A$157:$H$203,3,FALSE)/100</f>
        <v>0.006507592190889371</v>
      </c>
      <c r="D26" s="16">
        <f>VLOOKUP(A26,'[3]Sheet1'!$A$157:$H$203,4,FALSE)</f>
        <v>284</v>
      </c>
      <c r="E26" s="17">
        <f>VLOOKUP(A26,'[3]Sheet1'!$A$157:$H$203,5,FALSE)/100</f>
        <v>0.008214977871626507</v>
      </c>
      <c r="F26" s="32">
        <f>VLOOKUP(A26,'[3]Sheet1'!$A$157:$H$203,6,FALSE)</f>
        <v>259</v>
      </c>
      <c r="G26" s="56">
        <f>VLOOKUP(A26,'[3]Sheet1'!$A$157:$H$203,7,FALSE)/100</f>
        <v>0.008327706504613999</v>
      </c>
      <c r="H26" s="16">
        <f>VLOOKUP(A26,'[3]Sheet1'!$A$157:$H$203,8,FALSE)</f>
        <v>227</v>
      </c>
      <c r="I26" s="17">
        <f>VLOOKUP(A26,'[3]Sheet1'!$A$157:$O$203,9,FALSE)/100</f>
        <v>0.008223445877409072</v>
      </c>
      <c r="J26" s="32">
        <f>VLOOKUP(A26,'[3]Sheet1'!$A$157:$O$203,10,FALSE)</f>
        <v>142</v>
      </c>
      <c r="K26" s="56">
        <f>VLOOKUP(A26,'[3]Sheet1'!$A$157:$O$203,11,FALSE)/100</f>
        <v>0.006203040363445746</v>
      </c>
      <c r="L26" s="16">
        <f>VLOOKUP(A26,'[3]Sheet1'!$A$157:$O$203,12,FALSE)</f>
        <v>13</v>
      </c>
      <c r="M26" s="17">
        <f>VLOOKUP(A26,'[3]Sheet1'!$A$157:$O$203,13,FALSE)/100</f>
        <v>0.0045154567558179926</v>
      </c>
      <c r="N26" s="16">
        <f>VLOOKUP(A26,'[3]Sheet1'!$A$157:$O$203,14,FALSE)</f>
        <v>949</v>
      </c>
      <c r="O26" s="17">
        <f>VLOOKUP(A26,'[3]Sheet1'!$A$157:$O$203,15,FALSE)/100</f>
        <v>0.007732105756304233</v>
      </c>
    </row>
    <row r="27" spans="1:15" ht="15">
      <c r="A27" s="90" t="s">
        <v>42</v>
      </c>
      <c r="B27" s="16">
        <f>VLOOKUP(A27,'[3]Sheet1'!$A$157:$O$203,2,FALSE)</f>
        <v>107</v>
      </c>
      <c r="C27" s="17">
        <f>VLOOKUP(A27,'[3]Sheet1'!$A$157:$H$203,3,FALSE)/100</f>
        <v>0.029013015184381777</v>
      </c>
      <c r="D27" s="16">
        <f>VLOOKUP(A27,'[3]Sheet1'!$A$157:$H$203,4,FALSE)</f>
        <v>1159</v>
      </c>
      <c r="E27" s="17">
        <f>VLOOKUP(A27,'[3]Sheet1'!$A$157:$H$203,5,FALSE)/100</f>
        <v>0.03352520899019409</v>
      </c>
      <c r="F27" s="32">
        <f>VLOOKUP(A27,'[3]Sheet1'!$A$157:$H$203,6,FALSE)</f>
        <v>1136</v>
      </c>
      <c r="G27" s="56">
        <f>VLOOKUP(A27,'[3]Sheet1'!$A$157:$H$203,7,FALSE)/100</f>
        <v>0.03652615671521817</v>
      </c>
      <c r="H27" s="16">
        <f>VLOOKUP(A27,'[3]Sheet1'!$A$157:$H$203,8,FALSE)</f>
        <v>1051</v>
      </c>
      <c r="I27" s="17">
        <f>VLOOKUP(A27,'[3]Sheet1'!$A$157:$O$203,9,FALSE)/100</f>
        <v>0.038074192146065784</v>
      </c>
      <c r="J27" s="32">
        <f>VLOOKUP(A27,'[3]Sheet1'!$A$157:$O$203,10,FALSE)</f>
        <v>765</v>
      </c>
      <c r="K27" s="56">
        <f>VLOOKUP(A27,'[3]Sheet1'!$A$157:$O$203,11,FALSE)/100</f>
        <v>0.03341778787349292</v>
      </c>
      <c r="L27" s="16">
        <f>VLOOKUP(A27,'[3]Sheet1'!$A$157:$O$203,12,FALSE)</f>
        <v>75</v>
      </c>
      <c r="M27" s="17">
        <f>VLOOKUP(A27,'[3]Sheet1'!$A$157:$O$203,13,FALSE)/100</f>
        <v>0.02605071205279612</v>
      </c>
      <c r="N27" s="16">
        <f>VLOOKUP(A27,'[3]Sheet1'!$A$157:$O$203,14,FALSE)</f>
        <v>4293</v>
      </c>
      <c r="O27" s="17">
        <f>VLOOKUP(A27,'[3]Sheet1'!$A$157:$O$203,15,FALSE)/100</f>
        <v>0.03497779769421925</v>
      </c>
    </row>
    <row r="28" spans="1:15" ht="15">
      <c r="A28" s="90" t="s">
        <v>43</v>
      </c>
      <c r="B28" s="16">
        <f>VLOOKUP(A28,'[3]Sheet1'!$A$157:$O$203,2,FALSE)</f>
        <v>38</v>
      </c>
      <c r="C28" s="17">
        <f>VLOOKUP(A28,'[3]Sheet1'!$A$157:$H$203,3,FALSE)/100</f>
        <v>0.010303687635574838</v>
      </c>
      <c r="D28" s="16">
        <f>VLOOKUP(A28,'[3]Sheet1'!$A$157:$H$203,4,FALSE)</f>
        <v>606</v>
      </c>
      <c r="E28" s="17">
        <f>VLOOKUP(A28,'[3]Sheet1'!$A$157:$H$203,5,FALSE)/100</f>
        <v>0.01752914292325938</v>
      </c>
      <c r="F28" s="32">
        <f>VLOOKUP(A28,'[3]Sheet1'!$A$157:$H$203,6,FALSE)</f>
        <v>634</v>
      </c>
      <c r="G28" s="56">
        <f>VLOOKUP(A28,'[3]Sheet1'!$A$157:$H$203,7,FALSE)/100</f>
        <v>0.02038519661747211</v>
      </c>
      <c r="H28" s="16">
        <f>VLOOKUP(A28,'[3]Sheet1'!$A$157:$H$203,8,FALSE)</f>
        <v>545</v>
      </c>
      <c r="I28" s="17">
        <f>VLOOKUP(A28,'[3]Sheet1'!$A$157:$O$203,9,FALSE)/100</f>
        <v>0.01974351543254601</v>
      </c>
      <c r="J28" s="32">
        <f>VLOOKUP(A28,'[3]Sheet1'!$A$157:$O$203,10,FALSE)</f>
        <v>354</v>
      </c>
      <c r="K28" s="56">
        <f>VLOOKUP(A28,'[3]Sheet1'!$A$157:$O$203,11,FALSE)/100</f>
        <v>0.015463917525773198</v>
      </c>
      <c r="L28" s="16">
        <f>VLOOKUP(A28,'[3]Sheet1'!$A$157:$O$203,12,FALSE)</f>
        <v>55</v>
      </c>
      <c r="M28" s="17">
        <f>VLOOKUP(A28,'[3]Sheet1'!$A$157:$O$203,13,FALSE)/100</f>
        <v>0.019103855505383814</v>
      </c>
      <c r="N28" s="16">
        <f>VLOOKUP(A28,'[3]Sheet1'!$A$157:$O$203,14,FALSE)</f>
        <v>2232</v>
      </c>
      <c r="O28" s="17">
        <f>VLOOKUP(A28,'[3]Sheet1'!$A$157:$O$203,15,FALSE)/100</f>
        <v>0.018185521652340407</v>
      </c>
    </row>
    <row r="29" spans="1:15" ht="15">
      <c r="A29" s="90" t="s">
        <v>44</v>
      </c>
      <c r="B29" s="16">
        <f>VLOOKUP(A29,'[3]Sheet1'!$A$157:$O$203,2,FALSE)</f>
        <v>47</v>
      </c>
      <c r="C29" s="17">
        <f>VLOOKUP(A29,'[3]Sheet1'!$A$157:$H$203,3,FALSE)/100</f>
        <v>0.012744034707158352</v>
      </c>
      <c r="D29" s="16">
        <f>VLOOKUP(A29,'[3]Sheet1'!$A$157:$H$203,4,FALSE)</f>
        <v>374</v>
      </c>
      <c r="E29" s="17">
        <f>VLOOKUP(A29,'[3]Sheet1'!$A$157:$H$203,5,FALSE)/100</f>
        <v>0.010818315929536314</v>
      </c>
      <c r="F29" s="32">
        <f>VLOOKUP(A29,'[3]Sheet1'!$A$157:$H$203,6,FALSE)</f>
        <v>350</v>
      </c>
      <c r="G29" s="56">
        <f>VLOOKUP(A29,'[3]Sheet1'!$A$157:$H$203,7,FALSE)/100</f>
        <v>0.011253657438667568</v>
      </c>
      <c r="H29" s="16">
        <f>VLOOKUP(A29,'[3]Sheet1'!$A$157:$H$203,8,FALSE)</f>
        <v>286</v>
      </c>
      <c r="I29" s="17">
        <f>VLOOKUP(A29,'[3]Sheet1'!$A$157:$O$203,9,FALSE)/100</f>
        <v>0.010360817272859006</v>
      </c>
      <c r="J29" s="32">
        <f>VLOOKUP(A29,'[3]Sheet1'!$A$157:$O$203,10,FALSE)</f>
        <v>177</v>
      </c>
      <c r="K29" s="56">
        <f>VLOOKUP(A29,'[3]Sheet1'!$A$157:$O$203,11,FALSE)/100</f>
        <v>0.007731958762886599</v>
      </c>
      <c r="L29" s="16">
        <f>VLOOKUP(A29,'[3]Sheet1'!$A$157:$O$203,12,FALSE)</f>
        <v>14</v>
      </c>
      <c r="M29" s="17">
        <f>VLOOKUP(A29,'[3]Sheet1'!$A$157:$O$203,13,FALSE)/100</f>
        <v>0.004862799583188607</v>
      </c>
      <c r="N29" s="16">
        <f>VLOOKUP(A29,'[3]Sheet1'!$A$157:$O$203,14,FALSE)</f>
        <v>1248</v>
      </c>
      <c r="O29" s="17">
        <f>VLOOKUP(A29,'[3]Sheet1'!$A$157:$O$203,15,FALSE)/100</f>
        <v>0.010168248665824744</v>
      </c>
    </row>
    <row r="30" spans="1:15" ht="15">
      <c r="A30" s="90" t="s">
        <v>45</v>
      </c>
      <c r="B30" s="16">
        <f>VLOOKUP(A30,'[3]Sheet1'!$A$157:$O$203,2,FALSE)</f>
        <v>59</v>
      </c>
      <c r="C30" s="17">
        <f>VLOOKUP(A30,'[3]Sheet1'!$A$157:$H$203,3,FALSE)/100</f>
        <v>0.015997830802603037</v>
      </c>
      <c r="D30" s="16">
        <f>VLOOKUP(A30,'[3]Sheet1'!$A$157:$H$203,4,FALSE)</f>
        <v>497</v>
      </c>
      <c r="E30" s="17">
        <f>VLOOKUP(A30,'[3]Sheet1'!$A$157:$H$203,5,FALSE)/100</f>
        <v>0.01437621127534639</v>
      </c>
      <c r="F30" s="32">
        <f>VLOOKUP(A30,'[3]Sheet1'!$A$157:$H$203,6,FALSE)</f>
        <v>469</v>
      </c>
      <c r="G30" s="56">
        <f>VLOOKUP(A30,'[3]Sheet1'!$A$157:$H$203,7,FALSE)/100</f>
        <v>0.01507990096781454</v>
      </c>
      <c r="H30" s="16">
        <f>VLOOKUP(A30,'[3]Sheet1'!$A$157:$H$203,8,FALSE)</f>
        <v>505</v>
      </c>
      <c r="I30" s="17">
        <f>VLOOKUP(A30,'[3]Sheet1'!$A$157:$O$203,9,FALSE)/100</f>
        <v>0.018294450079698595</v>
      </c>
      <c r="J30" s="32">
        <f>VLOOKUP(A30,'[3]Sheet1'!$A$157:$O$203,10,FALSE)</f>
        <v>341</v>
      </c>
      <c r="K30" s="56">
        <f>VLOOKUP(A30,'[3]Sheet1'!$A$157:$O$203,11,FALSE)/100</f>
        <v>0.014896033548838021</v>
      </c>
      <c r="L30" s="16">
        <f>VLOOKUP(A30,'[3]Sheet1'!$A$157:$O$203,12,FALSE)</f>
        <v>38</v>
      </c>
      <c r="M30" s="17">
        <f>VLOOKUP(A30,'[3]Sheet1'!$A$157:$O$203,13,FALSE)/100</f>
        <v>0.013199027440083362</v>
      </c>
      <c r="N30" s="16">
        <f>VLOOKUP(A30,'[3]Sheet1'!$A$157:$O$203,14,FALSE)</f>
        <v>1909</v>
      </c>
      <c r="O30" s="17">
        <f>VLOOKUP(A30,'[3]Sheet1'!$A$157:$O$203,15,FALSE)/100</f>
        <v>0.015553835499246344</v>
      </c>
    </row>
    <row r="31" spans="1:15" ht="15">
      <c r="A31" s="90" t="s">
        <v>46</v>
      </c>
      <c r="B31" s="16">
        <f>VLOOKUP(A31,'[3]Sheet1'!$A$157:$O$203,2,FALSE)</f>
        <v>47</v>
      </c>
      <c r="C31" s="17">
        <f>VLOOKUP(A31,'[3]Sheet1'!$A$157:$H$203,3,FALSE)/100</f>
        <v>0.012744034707158352</v>
      </c>
      <c r="D31" s="16">
        <f>VLOOKUP(A31,'[3]Sheet1'!$A$157:$H$203,4,FALSE)</f>
        <v>404</v>
      </c>
      <c r="E31" s="17">
        <f>VLOOKUP(A31,'[3]Sheet1'!$A$157:$H$203,5,FALSE)/100</f>
        <v>0.01168609528217292</v>
      </c>
      <c r="F31" s="32">
        <f>VLOOKUP(A31,'[3]Sheet1'!$A$157:$H$203,6,FALSE)</f>
        <v>406</v>
      </c>
      <c r="G31" s="56">
        <f>VLOOKUP(A31,'[3]Sheet1'!$A$157:$H$203,7,FALSE)/100</f>
        <v>0.013054242628854375</v>
      </c>
      <c r="H31" s="16">
        <f>VLOOKUP(A31,'[3]Sheet1'!$A$157:$H$203,8,FALSE)</f>
        <v>350</v>
      </c>
      <c r="I31" s="17">
        <f>VLOOKUP(A31,'[3]Sheet1'!$A$157:$O$203,9,FALSE)/100</f>
        <v>0.012679321837414867</v>
      </c>
      <c r="J31" s="32">
        <f>VLOOKUP(A31,'[3]Sheet1'!$A$157:$O$203,10,FALSE)</f>
        <v>252</v>
      </c>
      <c r="K31" s="56">
        <f>VLOOKUP(A31,'[3]Sheet1'!$A$157:$O$203,11,FALSE)/100</f>
        <v>0.01100821247597414</v>
      </c>
      <c r="L31" s="16">
        <f>VLOOKUP(A31,'[3]Sheet1'!$A$157:$O$203,12,FALSE)</f>
        <v>24</v>
      </c>
      <c r="M31" s="17">
        <f>VLOOKUP(A31,'[3]Sheet1'!$A$157:$O$203,13,FALSE)/100</f>
        <v>0.008336227856894755</v>
      </c>
      <c r="N31" s="16">
        <f>VLOOKUP(A31,'[3]Sheet1'!$A$157:$O$203,14,FALSE)</f>
        <v>1483</v>
      </c>
      <c r="O31" s="17">
        <f>VLOOKUP(A31,'[3]Sheet1'!$A$157:$O$203,15,FALSE)/100</f>
        <v>0.012082942925815783</v>
      </c>
    </row>
    <row r="32" spans="1:15" ht="15">
      <c r="A32" s="90" t="s">
        <v>47</v>
      </c>
      <c r="B32" s="16">
        <f>VLOOKUP(A32,'[3]Sheet1'!$A$157:$O$203,2,FALSE)</f>
        <v>52</v>
      </c>
      <c r="C32" s="17">
        <f>VLOOKUP(A32,'[3]Sheet1'!$A$157:$H$203,3,FALSE)/100</f>
        <v>0.0140997830802603</v>
      </c>
      <c r="D32" s="16">
        <f>VLOOKUP(A32,'[3]Sheet1'!$A$157:$H$203,4,FALSE)</f>
        <v>483</v>
      </c>
      <c r="E32" s="17">
        <f>VLOOKUP(A32,'[3]Sheet1'!$A$157:$H$203,5,FALSE)/100</f>
        <v>0.013971247577449306</v>
      </c>
      <c r="F32" s="32">
        <f>VLOOKUP(A32,'[3]Sheet1'!$A$157:$H$203,6,FALSE)</f>
        <v>442</v>
      </c>
      <c r="G32" s="56">
        <f>VLOOKUP(A32,'[3]Sheet1'!$A$157:$H$203,7,FALSE)/100</f>
        <v>0.014211761679688757</v>
      </c>
      <c r="H32" s="16">
        <f>VLOOKUP(A32,'[3]Sheet1'!$A$157:$H$203,8,FALSE)</f>
        <v>402</v>
      </c>
      <c r="I32" s="17">
        <f>VLOOKUP(A32,'[3]Sheet1'!$A$157:$O$203,9,FALSE)/100</f>
        <v>0.014563106796116505</v>
      </c>
      <c r="J32" s="32">
        <f>VLOOKUP(A32,'[3]Sheet1'!$A$157:$O$203,10,FALSE)</f>
        <v>249</v>
      </c>
      <c r="K32" s="56">
        <f>VLOOKUP(A32,'[3]Sheet1'!$A$157:$O$203,11,FALSE)/100</f>
        <v>0.010877162327450639</v>
      </c>
      <c r="L32" s="16">
        <f>VLOOKUP(A32,'[3]Sheet1'!$A$157:$O$203,12,FALSE)</f>
        <v>27</v>
      </c>
      <c r="M32" s="17">
        <f>VLOOKUP(A32,'[3]Sheet1'!$A$157:$O$203,13,FALSE)/100</f>
        <v>0.0093782563390066</v>
      </c>
      <c r="N32" s="16">
        <f>VLOOKUP(A32,'[3]Sheet1'!$A$157:$O$203,14,FALSE)</f>
        <v>1655</v>
      </c>
      <c r="O32" s="17">
        <f>VLOOKUP(A32,'[3]Sheet1'!$A$157:$O$203,15,FALSE)/100</f>
        <v>0.013484336171426243</v>
      </c>
    </row>
    <row r="33" spans="1:15" ht="15">
      <c r="A33" s="90" t="s">
        <v>48</v>
      </c>
      <c r="B33" s="16">
        <f>VLOOKUP(A33,'[3]Sheet1'!$A$157:$O$203,2,FALSE)</f>
        <v>30</v>
      </c>
      <c r="C33" s="17">
        <f>VLOOKUP(A33,'[3]Sheet1'!$A$157:$H$203,3,FALSE)/100</f>
        <v>0.008134490238611715</v>
      </c>
      <c r="D33" s="16">
        <f>VLOOKUP(A33,'[3]Sheet1'!$A$157:$H$203,4,FALSE)</f>
        <v>329</v>
      </c>
      <c r="E33" s="17">
        <f>VLOOKUP(A33,'[3]Sheet1'!$A$157:$H$203,5,FALSE)/100</f>
        <v>0.00951664690058141</v>
      </c>
      <c r="F33" s="32">
        <f>VLOOKUP(A33,'[3]Sheet1'!$A$157:$H$203,6,FALSE)</f>
        <v>299</v>
      </c>
      <c r="G33" s="56">
        <f>VLOOKUP(A33,'[3]Sheet1'!$A$157:$H$203,7,FALSE)/100</f>
        <v>0.009613838783318864</v>
      </c>
      <c r="H33" s="16">
        <f>VLOOKUP(A33,'[3]Sheet1'!$A$157:$H$203,8,FALSE)</f>
        <v>259</v>
      </c>
      <c r="I33" s="17">
        <f>VLOOKUP(A33,'[3]Sheet1'!$A$157:$O$203,9,FALSE)/100</f>
        <v>0.009382698159687002</v>
      </c>
      <c r="J33" s="32">
        <f>VLOOKUP(A33,'[3]Sheet1'!$A$157:$O$203,10,FALSE)</f>
        <v>192</v>
      </c>
      <c r="K33" s="56">
        <f>VLOOKUP(A33,'[3]Sheet1'!$A$157:$O$203,11,FALSE)/100</f>
        <v>0.008387209505504107</v>
      </c>
      <c r="L33" s="16">
        <f>VLOOKUP(A33,'[3]Sheet1'!$A$157:$O$203,12,FALSE)</f>
        <v>32</v>
      </c>
      <c r="M33" s="17">
        <f>VLOOKUP(A33,'[3]Sheet1'!$A$157:$O$203,13,FALSE)/100</f>
        <v>0.011114970475859673</v>
      </c>
      <c r="N33" s="16">
        <f>VLOOKUP(A33,'[3]Sheet1'!$A$157:$O$203,14,FALSE)</f>
        <v>1141</v>
      </c>
      <c r="O33" s="17">
        <f>VLOOKUP(A33,'[3]Sheet1'!$A$157:$O$203,15,FALSE)/100</f>
        <v>0.009296451704892655</v>
      </c>
    </row>
    <row r="34" spans="1:15" ht="15">
      <c r="A34" s="90" t="s">
        <v>49</v>
      </c>
      <c r="B34" s="16">
        <f>VLOOKUP(A34,'[3]Sheet1'!$A$157:$O$203,2,FALSE)</f>
        <v>166</v>
      </c>
      <c r="C34" s="17">
        <f>VLOOKUP(A34,'[3]Sheet1'!$A$157:$H$203,3,FALSE)/100</f>
        <v>0.045010845986984814</v>
      </c>
      <c r="D34" s="16">
        <f>VLOOKUP(A34,'[3]Sheet1'!$A$157:$H$203,4,FALSE)</f>
        <v>1746</v>
      </c>
      <c r="E34" s="17">
        <f>VLOOKUP(A34,'[3]Sheet1'!$A$157:$H$203,5,FALSE)/100</f>
        <v>0.05050475832345029</v>
      </c>
      <c r="F34" s="32">
        <f>VLOOKUP(A34,'[3]Sheet1'!$A$157:$H$203,6,FALSE)</f>
        <v>1894</v>
      </c>
      <c r="G34" s="56">
        <f>VLOOKUP(A34,'[3]Sheet1'!$A$157:$H$203,7,FALSE)/100</f>
        <v>0.06089836339667535</v>
      </c>
      <c r="H34" s="16">
        <f>VLOOKUP(A34,'[3]Sheet1'!$A$157:$H$203,8,FALSE)</f>
        <v>1486</v>
      </c>
      <c r="I34" s="17">
        <f>VLOOKUP(A34,'[3]Sheet1'!$A$157:$O$203,9,FALSE)/100</f>
        <v>0.05383277785828141</v>
      </c>
      <c r="J34" s="32">
        <f>VLOOKUP(A34,'[3]Sheet1'!$A$157:$O$203,10,FALSE)</f>
        <v>1219</v>
      </c>
      <c r="K34" s="56">
        <f>VLOOKUP(A34,'[3]Sheet1'!$A$157:$O$203,11,FALSE)/100</f>
        <v>0.05325004368338284</v>
      </c>
      <c r="L34" s="16">
        <f>VLOOKUP(A34,'[3]Sheet1'!$A$157:$O$203,12,FALSE)</f>
        <v>157</v>
      </c>
      <c r="M34" s="17">
        <f>VLOOKUP(A34,'[3]Sheet1'!$A$157:$O$203,13,FALSE)/100</f>
        <v>0.05453282389718652</v>
      </c>
      <c r="N34" s="16">
        <f>VLOOKUP(A34,'[3]Sheet1'!$A$157:$O$203,14,FALSE)</f>
        <v>6668</v>
      </c>
      <c r="O34" s="17">
        <f>VLOOKUP(A34,'[3]Sheet1'!$A$157:$O$203,15,FALSE)/100</f>
        <v>0.054328431172852076</v>
      </c>
    </row>
    <row r="35" spans="1:15" ht="15">
      <c r="A35" s="90" t="s">
        <v>50</v>
      </c>
      <c r="B35" s="16">
        <f>VLOOKUP(A35,'[3]Sheet1'!$A$157:$O$203,2,FALSE)</f>
        <v>143</v>
      </c>
      <c r="C35" s="17">
        <f>VLOOKUP(A35,'[3]Sheet1'!$A$157:$H$203,3,FALSE)/100</f>
        <v>0.03877440347071583</v>
      </c>
      <c r="D35" s="16">
        <f>VLOOKUP(A35,'[3]Sheet1'!$A$157:$H$203,4,FALSE)</f>
        <v>877</v>
      </c>
      <c r="E35" s="17">
        <f>VLOOKUP(A35,'[3]Sheet1'!$A$157:$H$203,5,FALSE)/100</f>
        <v>0.025368083075410025</v>
      </c>
      <c r="F35" s="32">
        <f>VLOOKUP(A35,'[3]Sheet1'!$A$157:$H$203,6,FALSE)</f>
        <v>788</v>
      </c>
      <c r="G35" s="56">
        <f>VLOOKUP(A35,'[3]Sheet1'!$A$157:$H$203,7,FALSE)/100</f>
        <v>0.025336805890485835</v>
      </c>
      <c r="H35" s="16">
        <f>VLOOKUP(A35,'[3]Sheet1'!$A$157:$H$203,8,FALSE)</f>
        <v>641</v>
      </c>
      <c r="I35" s="17">
        <f>VLOOKUP(A35,'[3]Sheet1'!$A$157:$O$203,9,FALSE)/100</f>
        <v>0.0232212722793798</v>
      </c>
      <c r="J35" s="32">
        <f>VLOOKUP(A35,'[3]Sheet1'!$A$157:$O$203,10,FALSE)</f>
        <v>580</v>
      </c>
      <c r="K35" s="56">
        <f>VLOOKUP(A35,'[3]Sheet1'!$A$157:$O$203,11,FALSE)/100</f>
        <v>0.025336362047876988</v>
      </c>
      <c r="L35" s="16">
        <f>VLOOKUP(A35,'[3]Sheet1'!$A$157:$O$203,12,FALSE)</f>
        <v>84</v>
      </c>
      <c r="M35" s="17">
        <f>VLOOKUP(A35,'[3]Sheet1'!$A$157:$O$203,13,FALSE)/100</f>
        <v>0.029176797499131643</v>
      </c>
      <c r="N35" s="16">
        <f>VLOOKUP(A35,'[3]Sheet1'!$A$157:$O$203,14,FALSE)</f>
        <v>3113</v>
      </c>
      <c r="O35" s="17">
        <f>VLOOKUP(A35,'[3]Sheet1'!$A$157:$O$203,15,FALSE)/100</f>
        <v>0.025363588218519573</v>
      </c>
    </row>
    <row r="36" spans="1:15" ht="15">
      <c r="A36" s="90" t="s">
        <v>51</v>
      </c>
      <c r="B36" s="16">
        <f>VLOOKUP(A36,'[3]Sheet1'!$A$157:$O$203,2,FALSE)</f>
        <v>25</v>
      </c>
      <c r="C36" s="17">
        <f>VLOOKUP(A36,'[3]Sheet1'!$A$157:$H$203,3,FALSE)/100</f>
        <v>0.006778741865509762</v>
      </c>
      <c r="D36" s="16">
        <f>VLOOKUP(A36,'[3]Sheet1'!$A$157:$H$203,4,FALSE)</f>
        <v>223</v>
      </c>
      <c r="E36" s="17">
        <f>VLOOKUP(A36,'[3]Sheet1'!$A$157:$H$203,5,FALSE)/100</f>
        <v>0.006450493187932083</v>
      </c>
      <c r="F36" s="32">
        <f>VLOOKUP(A36,'[3]Sheet1'!$A$157:$H$203,6,FALSE)</f>
        <v>206</v>
      </c>
      <c r="G36" s="56">
        <f>VLOOKUP(A36,'[3]Sheet1'!$A$157:$H$203,7,FALSE)/100</f>
        <v>0.006623581235330053</v>
      </c>
      <c r="H36" s="16">
        <f>VLOOKUP(A36,'[3]Sheet1'!$A$157:$H$203,8,FALSE)</f>
        <v>181</v>
      </c>
      <c r="I36" s="17">
        <f>VLOOKUP(A36,'[3]Sheet1'!$A$157:$O$203,9,FALSE)/100</f>
        <v>0.006557020721634546</v>
      </c>
      <c r="J36" s="32">
        <f>VLOOKUP(A36,'[3]Sheet1'!$A$157:$O$203,10,FALSE)</f>
        <v>151</v>
      </c>
      <c r="K36" s="56">
        <f>VLOOKUP(A36,'[3]Sheet1'!$A$157:$O$203,11,FALSE)/100</f>
        <v>0.006596190809016249</v>
      </c>
      <c r="L36" s="16">
        <f>VLOOKUP(A36,'[3]Sheet1'!$A$157:$O$203,12,FALSE)</f>
        <v>18</v>
      </c>
      <c r="M36" s="17">
        <f>VLOOKUP(A36,'[3]Sheet1'!$A$157:$O$203,13,FALSE)/100</f>
        <v>0.006252170892671066</v>
      </c>
      <c r="N36" s="16">
        <f>VLOOKUP(A36,'[3]Sheet1'!$A$157:$O$203,14,FALSE)</f>
        <v>804</v>
      </c>
      <c r="O36" s="17">
        <f>VLOOKUP(A36,'[3]Sheet1'!$A$157:$O$203,15,FALSE)/100</f>
        <v>0.006550698659714018</v>
      </c>
    </row>
    <row r="37" spans="1:15" ht="15">
      <c r="A37" s="90" t="s">
        <v>52</v>
      </c>
      <c r="B37" s="16">
        <f>VLOOKUP(A37,'[3]Sheet1'!$A$157:$O$203,2,FALSE)</f>
        <v>158</v>
      </c>
      <c r="C37" s="17">
        <f>VLOOKUP(A37,'[3]Sheet1'!$A$157:$H$203,3,FALSE)/100</f>
        <v>0.042841648590021694</v>
      </c>
      <c r="D37" s="16">
        <f>VLOOKUP(A37,'[3]Sheet1'!$A$157:$H$203,4,FALSE)</f>
        <v>1390</v>
      </c>
      <c r="E37" s="17">
        <f>VLOOKUP(A37,'[3]Sheet1'!$A$157:$H$203,5,FALSE)/100</f>
        <v>0.040207110005495934</v>
      </c>
      <c r="F37" s="32">
        <f>VLOOKUP(A37,'[3]Sheet1'!$A$157:$H$203,6,FALSE)</f>
        <v>1211</v>
      </c>
      <c r="G37" s="56">
        <f>VLOOKUP(A37,'[3]Sheet1'!$A$157:$H$203,7,FALSE)/100</f>
        <v>0.03893765473778978</v>
      </c>
      <c r="H37" s="16">
        <f>VLOOKUP(A37,'[3]Sheet1'!$A$157:$H$203,8,FALSE)</f>
        <v>1045</v>
      </c>
      <c r="I37" s="17">
        <f>VLOOKUP(A37,'[3]Sheet1'!$A$157:$O$203,9,FALSE)/100</f>
        <v>0.03785683234313868</v>
      </c>
      <c r="J37" s="32">
        <f>VLOOKUP(A37,'[3]Sheet1'!$A$157:$O$203,10,FALSE)</f>
        <v>932</v>
      </c>
      <c r="K37" s="56">
        <f>VLOOKUP(A37,'[3]Sheet1'!$A$157:$O$203,11,FALSE)/100</f>
        <v>0.040712912807967856</v>
      </c>
      <c r="L37" s="16">
        <f>VLOOKUP(A37,'[3]Sheet1'!$A$157:$O$203,12,FALSE)</f>
        <v>108</v>
      </c>
      <c r="M37" s="17">
        <f>VLOOKUP(A37,'[3]Sheet1'!$A$157:$O$203,13,FALSE)/100</f>
        <v>0.0375130253560264</v>
      </c>
      <c r="N37" s="16">
        <f>VLOOKUP(A37,'[3]Sheet1'!$A$157:$O$203,14,FALSE)</f>
        <v>4844</v>
      </c>
      <c r="O37" s="17">
        <f>VLOOKUP(A37,'[3]Sheet1'!$A$157:$O$203,15,FALSE)/100</f>
        <v>0.03946714466126207</v>
      </c>
    </row>
    <row r="38" spans="1:15" ht="15">
      <c r="A38" s="90" t="s">
        <v>53</v>
      </c>
      <c r="B38" s="16">
        <f>VLOOKUP(A38,'[3]Sheet1'!$A$157:$O$203,2,FALSE)</f>
        <v>93</v>
      </c>
      <c r="C38" s="17">
        <f>VLOOKUP(A38,'[3]Sheet1'!$A$157:$H$203,3,FALSE)/100</f>
        <v>0.025216919739696312</v>
      </c>
      <c r="D38" s="16">
        <f>VLOOKUP(A38,'[3]Sheet1'!$A$157:$H$203,4,FALSE)</f>
        <v>919</v>
      </c>
      <c r="E38" s="17">
        <f>VLOOKUP(A38,'[3]Sheet1'!$A$157:$H$203,5,FALSE)/100</f>
        <v>0.02658297416910127</v>
      </c>
      <c r="F38" s="32">
        <f>VLOOKUP(A38,'[3]Sheet1'!$A$157:$H$203,6,FALSE)</f>
        <v>811</v>
      </c>
      <c r="G38" s="56">
        <f>VLOOKUP(A38,'[3]Sheet1'!$A$157:$H$203,7,FALSE)/100</f>
        <v>0.026076331950741133</v>
      </c>
      <c r="H38" s="16">
        <f>VLOOKUP(A38,'[3]Sheet1'!$A$157:$H$203,8,FALSE)</f>
        <v>682</v>
      </c>
      <c r="I38" s="17">
        <f>VLOOKUP(A38,'[3]Sheet1'!$A$157:$O$203,9,FALSE)/100</f>
        <v>0.0247065642660484</v>
      </c>
      <c r="J38" s="32">
        <f>VLOOKUP(A38,'[3]Sheet1'!$A$157:$O$203,10,FALSE)</f>
        <v>608</v>
      </c>
      <c r="K38" s="56">
        <f>VLOOKUP(A38,'[3]Sheet1'!$A$157:$O$203,11,FALSE)/100</f>
        <v>0.02655949676742967</v>
      </c>
      <c r="L38" s="16">
        <f>VLOOKUP(A38,'[3]Sheet1'!$A$157:$O$203,12,FALSE)</f>
        <v>55</v>
      </c>
      <c r="M38" s="17">
        <f>VLOOKUP(A38,'[3]Sheet1'!$A$157:$O$203,13,FALSE)/100</f>
        <v>0.019103855505383814</v>
      </c>
      <c r="N38" s="16">
        <f>VLOOKUP(A38,'[3]Sheet1'!$A$157:$O$203,14,FALSE)</f>
        <v>3168</v>
      </c>
      <c r="O38" s="17">
        <f>VLOOKUP(A38,'[3]Sheet1'!$A$157:$O$203,15,FALSE)/100</f>
        <v>0.025811708151708967</v>
      </c>
    </row>
    <row r="39" spans="1:15" ht="15">
      <c r="A39" s="90" t="s">
        <v>54</v>
      </c>
      <c r="B39" s="16">
        <f>VLOOKUP(A39,'[3]Sheet1'!$A$157:$O$203,2,FALSE)</f>
        <v>62</v>
      </c>
      <c r="C39" s="17">
        <f>VLOOKUP(A39,'[3]Sheet1'!$A$157:$H$203,3,FALSE)/100</f>
        <v>0.016811279826464208</v>
      </c>
      <c r="D39" s="16">
        <f>VLOOKUP(A39,'[3]Sheet1'!$A$157:$H$203,4,FALSE)</f>
        <v>555</v>
      </c>
      <c r="E39" s="17">
        <f>VLOOKUP(A39,'[3]Sheet1'!$A$157:$H$203,5,FALSE)/100</f>
        <v>0.016053918023777154</v>
      </c>
      <c r="F39" s="32">
        <f>VLOOKUP(A39,'[3]Sheet1'!$A$157:$H$203,6,FALSE)</f>
        <v>563</v>
      </c>
      <c r="G39" s="56">
        <f>VLOOKUP(A39,'[3]Sheet1'!$A$157:$H$203,7,FALSE)/100</f>
        <v>0.018102311822770972</v>
      </c>
      <c r="H39" s="16">
        <f>VLOOKUP(A39,'[3]Sheet1'!$A$157:$H$203,8,FALSE)</f>
        <v>501</v>
      </c>
      <c r="I39" s="17">
        <f>VLOOKUP(A39,'[3]Sheet1'!$A$157:$O$203,9,FALSE)/100</f>
        <v>0.01814954354441385</v>
      </c>
      <c r="J39" s="32">
        <f>VLOOKUP(A39,'[3]Sheet1'!$A$157:$O$203,10,FALSE)</f>
        <v>396</v>
      </c>
      <c r="K39" s="56">
        <f>VLOOKUP(A39,'[3]Sheet1'!$A$157:$O$203,11,FALSE)/100</f>
        <v>0.017298619605102216</v>
      </c>
      <c r="L39" s="16">
        <f>VLOOKUP(A39,'[3]Sheet1'!$A$157:$O$203,12,FALSE)</f>
        <v>62</v>
      </c>
      <c r="M39" s="17">
        <f>VLOOKUP(A39,'[3]Sheet1'!$A$157:$O$203,13,FALSE)/100</f>
        <v>0.02153525529697812</v>
      </c>
      <c r="N39" s="16">
        <f>VLOOKUP(A39,'[3]Sheet1'!$A$157:$O$203,14,FALSE)</f>
        <v>2139</v>
      </c>
      <c r="O39" s="17">
        <f>VLOOKUP(A39,'[3]Sheet1'!$A$157:$O$203,15,FALSE)/100</f>
        <v>0.01742779158349289</v>
      </c>
    </row>
    <row r="40" spans="1:15" ht="15">
      <c r="A40" s="90" t="s">
        <v>55</v>
      </c>
      <c r="B40" s="16">
        <f>VLOOKUP(A40,'[3]Sheet1'!$A$157:$O$203,2,FALSE)</f>
        <v>5</v>
      </c>
      <c r="C40" s="17">
        <f>VLOOKUP(A40,'[3]Sheet1'!$A$157:$H$203,3,FALSE)/100</f>
        <v>0.0013557483731019523</v>
      </c>
      <c r="D40" s="16">
        <f>VLOOKUP(A40,'[3]Sheet1'!$A$157:$H$203,4,FALSE)</f>
        <v>52</v>
      </c>
      <c r="E40" s="17">
        <f>VLOOKUP(A40,'[3]Sheet1'!$A$157:$H$203,5,FALSE)/100</f>
        <v>0.0015041508779034451</v>
      </c>
      <c r="F40" s="32">
        <f>VLOOKUP(A40,'[3]Sheet1'!$A$157:$H$203,6,FALSE)</f>
        <v>38</v>
      </c>
      <c r="G40" s="56">
        <f>VLOOKUP(A40,'[3]Sheet1'!$A$157:$H$203,7,FALSE)/100</f>
        <v>0.0012218256647696215</v>
      </c>
      <c r="H40" s="16">
        <f>VLOOKUP(A40,'[3]Sheet1'!$A$157:$H$203,8,FALSE)</f>
        <v>31</v>
      </c>
      <c r="I40" s="17">
        <f>VLOOKUP(A40,'[3]Sheet1'!$A$157:$O$203,9,FALSE)/100</f>
        <v>0.0011230256484567455</v>
      </c>
      <c r="J40" s="32">
        <f>VLOOKUP(A40,'[3]Sheet1'!$A$157:$O$203,10,FALSE)</f>
        <v>31</v>
      </c>
      <c r="K40" s="56">
        <f>VLOOKUP(A40,'[3]Sheet1'!$A$157:$O$203,11,FALSE)/100</f>
        <v>0.0013541848680761839</v>
      </c>
      <c r="L40" s="16">
        <f>VLOOKUP(A40,'[3]Sheet1'!$A$157:$O$203,12,FALSE)</f>
        <v>2</v>
      </c>
      <c r="M40" s="17">
        <f>VLOOKUP(A40,'[3]Sheet1'!$A$157:$O$203,13,FALSE)/100</f>
        <v>0.0006946856547412296</v>
      </c>
      <c r="N40" s="16">
        <f>VLOOKUP(A40,'[3]Sheet1'!$A$157:$O$203,14,FALSE)</f>
        <v>159</v>
      </c>
      <c r="O40" s="17">
        <f>VLOOKUP(A40,'[3]Sheet1'!$A$157:$O$203,15,FALSE)/100</f>
        <v>0.0012954739886747871</v>
      </c>
    </row>
    <row r="41" spans="1:15" ht="15">
      <c r="A41" s="90" t="s">
        <v>56</v>
      </c>
      <c r="B41" s="16">
        <f>VLOOKUP(A41,'[3]Sheet1'!$A$157:$O$203,2,FALSE)</f>
        <v>26</v>
      </c>
      <c r="C41" s="17">
        <f>VLOOKUP(A41,'[3]Sheet1'!$A$157:$H$203,3,FALSE)/100</f>
        <v>0.00704989154013015</v>
      </c>
      <c r="D41" s="16">
        <f>VLOOKUP(A41,'[3]Sheet1'!$A$157:$H$203,4,FALSE)</f>
        <v>91</v>
      </c>
      <c r="E41" s="17">
        <f>VLOOKUP(A41,'[3]Sheet1'!$A$157:$H$203,5,FALSE)/100</f>
        <v>0.002632264036331029</v>
      </c>
      <c r="F41" s="32">
        <f>VLOOKUP(A41,'[3]Sheet1'!$A$157:$H$203,6,FALSE)</f>
        <v>79</v>
      </c>
      <c r="G41" s="56">
        <f>VLOOKUP(A41,'[3]Sheet1'!$A$157:$H$203,7,FALSE)/100</f>
        <v>0.002540111250442108</v>
      </c>
      <c r="H41" s="16">
        <f>VLOOKUP(A41,'[3]Sheet1'!$A$157:$H$203,8,FALSE)</f>
        <v>55</v>
      </c>
      <c r="I41" s="17">
        <f>VLOOKUP(A41,'[3]Sheet1'!$A$157:$O$203,9,FALSE)/100</f>
        <v>0.001992464860165194</v>
      </c>
      <c r="J41" s="32">
        <f>VLOOKUP(A41,'[3]Sheet1'!$A$157:$O$203,10,FALSE)</f>
        <v>55</v>
      </c>
      <c r="K41" s="56">
        <f>VLOOKUP(A41,'[3]Sheet1'!$A$157:$O$203,11,FALSE)/100</f>
        <v>0.0024025860562641973</v>
      </c>
      <c r="L41" s="16">
        <f>VLOOKUP(A41,'[3]Sheet1'!$A$157:$O$203,12,FALSE)</f>
        <v>6</v>
      </c>
      <c r="M41" s="17">
        <f>VLOOKUP(A41,'[3]Sheet1'!$A$157:$O$203,13,FALSE)/100</f>
        <v>0.0020840569642236887</v>
      </c>
      <c r="N41" s="16">
        <f>VLOOKUP(A41,'[3]Sheet1'!$A$157:$O$203,14,FALSE)</f>
        <v>312</v>
      </c>
      <c r="O41" s="17">
        <f>VLOOKUP(A41,'[3]Sheet1'!$A$157:$O$203,15,FALSE)/100</f>
        <v>0.002542062166456186</v>
      </c>
    </row>
    <row r="42" spans="1:15" ht="28.5">
      <c r="A42" s="90" t="s">
        <v>57</v>
      </c>
      <c r="B42" s="16">
        <f>VLOOKUP(A42,'[3]Sheet1'!$A$157:$O$203,2,FALSE)</f>
        <v>30</v>
      </c>
      <c r="C42" s="17">
        <f>VLOOKUP(A42,'[3]Sheet1'!$A$157:$H$203,3,FALSE)/100</f>
        <v>0.008134490238611715</v>
      </c>
      <c r="D42" s="16">
        <f>VLOOKUP(A42,'[3]Sheet1'!$A$157:$H$203,4,FALSE)</f>
        <v>207</v>
      </c>
      <c r="E42" s="17">
        <f>VLOOKUP(A42,'[3]Sheet1'!$A$157:$H$203,5,FALSE)/100</f>
        <v>0.00598767753319256</v>
      </c>
      <c r="F42" s="32">
        <f>VLOOKUP(A42,'[3]Sheet1'!$A$157:$H$203,6,FALSE)</f>
        <v>138</v>
      </c>
      <c r="G42" s="56">
        <f>VLOOKUP(A42,'[3]Sheet1'!$A$157:$H$203,7,FALSE)/100</f>
        <v>0.004437156361531784</v>
      </c>
      <c r="H42" s="16">
        <f>VLOOKUP(A42,'[3]Sheet1'!$A$157:$H$203,8,FALSE)</f>
        <v>129</v>
      </c>
      <c r="I42" s="17">
        <f>VLOOKUP(A42,'[3]Sheet1'!$A$157:$O$203,9,FALSE)/100</f>
        <v>0.004673235762932908</v>
      </c>
      <c r="J42" s="32">
        <f>VLOOKUP(A42,'[3]Sheet1'!$A$157:$O$203,10,FALSE)</f>
        <v>105</v>
      </c>
      <c r="K42" s="56">
        <f>VLOOKUP(A42,'[3]Sheet1'!$A$157:$O$203,11,FALSE)/100</f>
        <v>0.004586755198322558</v>
      </c>
      <c r="L42" s="16">
        <f>VLOOKUP(A42,'[3]Sheet1'!$A$157:$O$203,12,FALSE)</f>
        <v>9</v>
      </c>
      <c r="M42" s="17">
        <f>VLOOKUP(A42,'[3]Sheet1'!$A$157:$O$203,13,FALSE)/100</f>
        <v>0.003126085446335533</v>
      </c>
      <c r="N42" s="16">
        <f>VLOOKUP(A42,'[3]Sheet1'!$A$157:$O$203,14,FALSE)</f>
        <v>618</v>
      </c>
      <c r="O42" s="17">
        <f>VLOOKUP(A42,'[3]Sheet1'!$A$157:$O$203,15,FALSE)/100</f>
        <v>0.005035238522018984</v>
      </c>
    </row>
    <row r="43" spans="1:15" ht="15">
      <c r="A43" s="90" t="s">
        <v>58</v>
      </c>
      <c r="B43" s="16">
        <f>VLOOKUP(A43,'[3]Sheet1'!$A$157:$O$203,2,FALSE)</f>
        <v>29</v>
      </c>
      <c r="C43" s="17">
        <f>VLOOKUP(A43,'[3]Sheet1'!$A$157:$H$203,3,FALSE)/100</f>
        <v>0.007863340563991324</v>
      </c>
      <c r="D43" s="16">
        <f>VLOOKUP(A43,'[3]Sheet1'!$A$157:$H$203,4,FALSE)</f>
        <v>135</v>
      </c>
      <c r="E43" s="17">
        <f>VLOOKUP(A43,'[3]Sheet1'!$A$157:$H$203,5,FALSE)/100</f>
        <v>0.0039050070868647136</v>
      </c>
      <c r="F43" s="32">
        <f>VLOOKUP(A43,'[3]Sheet1'!$A$157:$H$203,6,FALSE)</f>
        <v>136</v>
      </c>
      <c r="G43" s="56">
        <f>VLOOKUP(A43,'[3]Sheet1'!$A$157:$H$203,7,FALSE)/100</f>
        <v>0.00437284974759654</v>
      </c>
      <c r="H43" s="16">
        <f>VLOOKUP(A43,'[3]Sheet1'!$A$157:$H$203,8,FALSE)</f>
        <v>110</v>
      </c>
      <c r="I43" s="17">
        <f>VLOOKUP(A43,'[3]Sheet1'!$A$157:$O$203,9,FALSE)/100</f>
        <v>0.003984929720330388</v>
      </c>
      <c r="J43" s="32">
        <f>VLOOKUP(A43,'[3]Sheet1'!$A$157:$O$203,10,FALSE)</f>
        <v>85</v>
      </c>
      <c r="K43" s="56">
        <f>VLOOKUP(A43,'[3]Sheet1'!$A$157:$O$203,11,FALSE)/100</f>
        <v>0.003713087541499214</v>
      </c>
      <c r="L43" s="16">
        <f>VLOOKUP(A43,'[3]Sheet1'!$A$157:$O$203,12,FALSE)</f>
        <v>8</v>
      </c>
      <c r="M43" s="17">
        <f>VLOOKUP(A43,'[3]Sheet1'!$A$157:$O$203,13,FALSE)/100</f>
        <v>0.0027787426189649182</v>
      </c>
      <c r="N43" s="16">
        <f>VLOOKUP(A43,'[3]Sheet1'!$A$157:$O$203,14,FALSE)</f>
        <v>503</v>
      </c>
      <c r="O43" s="17">
        <f>VLOOKUP(A43,'[3]Sheet1'!$A$157:$O$203,15,FALSE)/100</f>
        <v>0.00409826047989571</v>
      </c>
    </row>
    <row r="44" spans="1:15" ht="15">
      <c r="A44" s="90" t="s">
        <v>59</v>
      </c>
      <c r="B44" s="16">
        <f>VLOOKUP(A44,'[3]Sheet1'!$A$157:$O$203,2,FALSE)</f>
        <v>24</v>
      </c>
      <c r="C44" s="17">
        <f>VLOOKUP(A44,'[3]Sheet1'!$A$157:$H$203,3,FALSE)/100</f>
        <v>0.006507592190889371</v>
      </c>
      <c r="D44" s="16">
        <f>VLOOKUP(A44,'[3]Sheet1'!$A$157:$H$203,4,FALSE)</f>
        <v>77</v>
      </c>
      <c r="E44" s="17">
        <f>VLOOKUP(A44,'[3]Sheet1'!$A$157:$H$203,5,FALSE)/100</f>
        <v>0.0022273003384339473</v>
      </c>
      <c r="F44" s="32">
        <f>VLOOKUP(A44,'[3]Sheet1'!$A$157:$H$203,6,FALSE)</f>
        <v>69</v>
      </c>
      <c r="G44" s="56">
        <f>VLOOKUP(A44,'[3]Sheet1'!$A$157:$H$203,7,FALSE)/100</f>
        <v>0.002218578180765892</v>
      </c>
      <c r="H44" s="16">
        <f>VLOOKUP(A44,'[3]Sheet1'!$A$157:$H$203,8,FALSE)</f>
        <v>63</v>
      </c>
      <c r="I44" s="17">
        <f>VLOOKUP(A44,'[3]Sheet1'!$A$157:$O$203,9,FALSE)/100</f>
        <v>0.002282277930734676</v>
      </c>
      <c r="J44" s="32">
        <f>VLOOKUP(A44,'[3]Sheet1'!$A$157:$O$203,10,FALSE)</f>
        <v>45</v>
      </c>
      <c r="K44" s="56">
        <f>VLOOKUP(A44,'[3]Sheet1'!$A$157:$O$203,11,FALSE)/100</f>
        <v>0.001965752227852525</v>
      </c>
      <c r="L44" s="16">
        <f>VLOOKUP(A44,'[3]Sheet1'!$A$157:$O$203,12,FALSE)</f>
        <v>13</v>
      </c>
      <c r="M44" s="17">
        <f>VLOOKUP(A44,'[3]Sheet1'!$A$157:$O$203,13,FALSE)/100</f>
        <v>0.0045154567558179926</v>
      </c>
      <c r="N44" s="16">
        <f>VLOOKUP(A44,'[3]Sheet1'!$A$157:$O$203,14,FALSE)</f>
        <v>291</v>
      </c>
      <c r="O44" s="17">
        <f>VLOOKUP(A44,'[3]Sheet1'!$A$157:$O$203,15,FALSE)/100</f>
        <v>0.0023709618283293274</v>
      </c>
    </row>
    <row r="45" spans="1:15" ht="15">
      <c r="A45" s="90" t="s">
        <v>60</v>
      </c>
      <c r="B45" s="16">
        <f>VLOOKUP(A45,'[3]Sheet1'!$A$157:$O$203,2,FALSE)</f>
        <v>46</v>
      </c>
      <c r="C45" s="17">
        <f>VLOOKUP(A45,'[3]Sheet1'!$A$157:$H$203,3,FALSE)/100</f>
        <v>0.012472885032537961</v>
      </c>
      <c r="D45" s="16">
        <f>VLOOKUP(A45,'[3]Sheet1'!$A$157:$H$203,4,FALSE)</f>
        <v>371</v>
      </c>
      <c r="E45" s="17">
        <f>VLOOKUP(A45,'[3]Sheet1'!$A$157:$H$203,5,FALSE)/100</f>
        <v>0.010731537994272657</v>
      </c>
      <c r="F45" s="32">
        <f>VLOOKUP(A45,'[3]Sheet1'!$A$157:$H$203,6,FALSE)</f>
        <v>351</v>
      </c>
      <c r="G45" s="56">
        <f>VLOOKUP(A45,'[3]Sheet1'!$A$157:$H$203,7,FALSE)/100</f>
        <v>0.01128581074563519</v>
      </c>
      <c r="H45" s="16">
        <f>VLOOKUP(A45,'[3]Sheet1'!$A$157:$H$203,8,FALSE)</f>
        <v>275</v>
      </c>
      <c r="I45" s="17">
        <f>VLOOKUP(A45,'[3]Sheet1'!$A$157:$O$203,9,FALSE)/100</f>
        <v>0.009962324300825966</v>
      </c>
      <c r="J45" s="32">
        <f>VLOOKUP(A45,'[3]Sheet1'!$A$157:$O$203,10,FALSE)</f>
        <v>220</v>
      </c>
      <c r="K45" s="56">
        <f>VLOOKUP(A45,'[3]Sheet1'!$A$157:$O$203,11,FALSE)/100</f>
        <v>0.009610344225056789</v>
      </c>
      <c r="L45" s="16">
        <f>VLOOKUP(A45,'[3]Sheet1'!$A$157:$O$203,12,FALSE)</f>
        <v>30</v>
      </c>
      <c r="M45" s="17">
        <f>VLOOKUP(A45,'[3]Sheet1'!$A$157:$O$203,13,FALSE)/100</f>
        <v>0.010420284821118444</v>
      </c>
      <c r="N45" s="16">
        <f>VLOOKUP(A45,'[3]Sheet1'!$A$157:$O$203,14,FALSE)</f>
        <v>1293</v>
      </c>
      <c r="O45" s="17">
        <f>VLOOKUP(A45,'[3]Sheet1'!$A$157:$O$203,15,FALSE)/100</f>
        <v>0.010534892247525155</v>
      </c>
    </row>
    <row r="46" spans="1:15" ht="15">
      <c r="A46" s="90" t="s">
        <v>61</v>
      </c>
      <c r="B46" s="16">
        <f>VLOOKUP(A46,'[3]Sheet1'!$A$157:$O$203,2,FALSE)</f>
        <v>68</v>
      </c>
      <c r="C46" s="17">
        <f>VLOOKUP(A46,'[3]Sheet1'!$A$157:$H$203,3,FALSE)/100</f>
        <v>0.01843817787418655</v>
      </c>
      <c r="D46" s="16">
        <f>VLOOKUP(A46,'[3]Sheet1'!$A$157:$H$203,4,FALSE)</f>
        <v>880</v>
      </c>
      <c r="E46" s="17">
        <f>VLOOKUP(A46,'[3]Sheet1'!$A$157:$H$203,5,FALSE)/100</f>
        <v>0.025454861010673686</v>
      </c>
      <c r="F46" s="32">
        <f>VLOOKUP(A46,'[3]Sheet1'!$A$157:$H$203,6,FALSE)</f>
        <v>783</v>
      </c>
      <c r="G46" s="56">
        <f>VLOOKUP(A46,'[3]Sheet1'!$A$157:$H$203,7,FALSE)/100</f>
        <v>0.025176039355647727</v>
      </c>
      <c r="H46" s="16">
        <f>VLOOKUP(A46,'[3]Sheet1'!$A$157:$H$203,8,FALSE)</f>
        <v>685</v>
      </c>
      <c r="I46" s="17">
        <f>VLOOKUP(A46,'[3]Sheet1'!$A$157:$O$203,9,FALSE)/100</f>
        <v>0.024815244167511956</v>
      </c>
      <c r="J46" s="32">
        <f>VLOOKUP(A46,'[3]Sheet1'!$A$157:$O$203,10,FALSE)</f>
        <v>546</v>
      </c>
      <c r="K46" s="56">
        <f>VLOOKUP(A46,'[3]Sheet1'!$A$157:$O$203,11,FALSE)/100</f>
        <v>0.0238511270312773</v>
      </c>
      <c r="L46" s="16">
        <f>VLOOKUP(A46,'[3]Sheet1'!$A$157:$O$203,12,FALSE)</f>
        <v>65</v>
      </c>
      <c r="M46" s="17">
        <f>VLOOKUP(A46,'[3]Sheet1'!$A$157:$O$203,13,FALSE)/100</f>
        <v>0.022577283779089963</v>
      </c>
      <c r="N46" s="16">
        <f>VLOOKUP(A46,'[3]Sheet1'!$A$157:$O$203,14,FALSE)</f>
        <v>3027</v>
      </c>
      <c r="O46" s="17">
        <f>VLOOKUP(A46,'[3]Sheet1'!$A$157:$O$203,15,FALSE)/100</f>
        <v>0.024662891595714345</v>
      </c>
    </row>
    <row r="47" spans="1:15" ht="15">
      <c r="A47" s="90" t="s">
        <v>62</v>
      </c>
      <c r="B47" s="16">
        <f>VLOOKUP(A47,'[3]Sheet1'!$A$157:$O$203,2,FALSE)</f>
        <v>18</v>
      </c>
      <c r="C47" s="17">
        <f>VLOOKUP(A47,'[3]Sheet1'!$A$157:$H$203,3,FALSE)/100</f>
        <v>0.004880694143167028</v>
      </c>
      <c r="D47" s="16">
        <f>VLOOKUP(A47,'[3]Sheet1'!$A$157:$H$203,4,FALSE)</f>
        <v>175</v>
      </c>
      <c r="E47" s="17">
        <f>VLOOKUP(A47,'[3]Sheet1'!$A$157:$H$203,5,FALSE)/100</f>
        <v>0.005062046223713517</v>
      </c>
      <c r="F47" s="32">
        <f>VLOOKUP(A47,'[3]Sheet1'!$A$157:$H$203,6,FALSE)</f>
        <v>179</v>
      </c>
      <c r="G47" s="56">
        <f>VLOOKUP(A47,'[3]Sheet1'!$A$157:$H$203,7,FALSE)/100</f>
        <v>0.00575544194720427</v>
      </c>
      <c r="H47" s="16">
        <f>VLOOKUP(A47,'[3]Sheet1'!$A$157:$H$203,8,FALSE)</f>
        <v>156</v>
      </c>
      <c r="I47" s="17">
        <f>VLOOKUP(A47,'[3]Sheet1'!$A$157:$O$203,9,FALSE)/100</f>
        <v>0.0056513548761049125</v>
      </c>
      <c r="J47" s="32">
        <f>VLOOKUP(A47,'[3]Sheet1'!$A$157:$O$203,10,FALSE)</f>
        <v>114</v>
      </c>
      <c r="K47" s="56">
        <f>VLOOKUP(A47,'[3]Sheet1'!$A$157:$O$203,11,FALSE)/100</f>
        <v>0.004979905643893063</v>
      </c>
      <c r="L47" s="16">
        <f>VLOOKUP(A47,'[3]Sheet1'!$A$157:$O$203,12,FALSE)</f>
        <v>10</v>
      </c>
      <c r="M47" s="17">
        <f>VLOOKUP(A47,'[3]Sheet1'!$A$157:$O$203,13,FALSE)/100</f>
        <v>0.0034734282737061478</v>
      </c>
      <c r="N47" s="16">
        <f>VLOOKUP(A47,'[3]Sheet1'!$A$157:$O$203,14,FALSE)</f>
        <v>652</v>
      </c>
      <c r="O47" s="17">
        <f>VLOOKUP(A47,'[3]Sheet1'!$A$157:$O$203,15,FALSE)/100</f>
        <v>0.0053122581170815175</v>
      </c>
    </row>
    <row r="48" spans="1:15" ht="15">
      <c r="A48" s="90" t="s">
        <v>63</v>
      </c>
      <c r="B48" s="16">
        <f>VLOOKUP(A48,'[3]Sheet1'!$A$157:$O$203,2,FALSE)</f>
        <v>13</v>
      </c>
      <c r="C48" s="17">
        <f>VLOOKUP(A48,'[3]Sheet1'!$A$157:$H$203,3,FALSE)/100</f>
        <v>0.003524945770065075</v>
      </c>
      <c r="D48" s="16">
        <f>VLOOKUP(A48,'[3]Sheet1'!$A$157:$H$203,4,FALSE)</f>
        <v>59</v>
      </c>
      <c r="E48" s="17">
        <f>VLOOKUP(A48,'[3]Sheet1'!$A$157:$H$203,5,FALSE)/100</f>
        <v>0.0017066327268519857</v>
      </c>
      <c r="F48" s="32">
        <f>VLOOKUP(A48,'[3]Sheet1'!$A$157:$H$203,6,FALSE)</f>
        <v>45</v>
      </c>
      <c r="G48" s="56">
        <f>VLOOKUP(A48,'[3]Sheet1'!$A$157:$H$203,7,FALSE)/100</f>
        <v>0.0014468988135429729</v>
      </c>
      <c r="H48" s="16">
        <f>VLOOKUP(A48,'[3]Sheet1'!$A$157:$H$203,8,FALSE)</f>
        <v>48</v>
      </c>
      <c r="I48" s="17">
        <f>VLOOKUP(A48,'[3]Sheet1'!$A$157:$O$203,9,FALSE)/100</f>
        <v>0.0017388784234168959</v>
      </c>
      <c r="J48" s="32">
        <f>VLOOKUP(A48,'[3]Sheet1'!$A$157:$O$203,10,FALSE)</f>
        <v>37</v>
      </c>
      <c r="K48" s="56">
        <f>VLOOKUP(A48,'[3]Sheet1'!$A$157:$O$203,11,FALSE)/100</f>
        <v>0.0016162851651231871</v>
      </c>
      <c r="L48" s="16">
        <f>VLOOKUP(A48,'[3]Sheet1'!$A$157:$O$203,12,FALSE)</f>
        <v>7</v>
      </c>
      <c r="M48" s="17">
        <f>VLOOKUP(A48,'[3]Sheet1'!$A$157:$O$203,13,FALSE)/100</f>
        <v>0.0024313997915943034</v>
      </c>
      <c r="N48" s="16">
        <f>VLOOKUP(A48,'[3]Sheet1'!$A$157:$O$203,14,FALSE)</f>
        <v>209</v>
      </c>
      <c r="O48" s="17">
        <f>VLOOKUP(A48,'[3]Sheet1'!$A$157:$O$203,15,FALSE)/100</f>
        <v>0.0017028557461196887</v>
      </c>
    </row>
    <row r="49" spans="1:15" ht="28.5">
      <c r="A49" s="90" t="s">
        <v>64</v>
      </c>
      <c r="B49" s="16">
        <f>VLOOKUP(A49,'[3]Sheet1'!$A$157:$O$203,2,FALSE)</f>
        <v>41</v>
      </c>
      <c r="C49" s="17">
        <f>VLOOKUP(A49,'[3]Sheet1'!$A$157:$H$203,3,FALSE)/100</f>
        <v>0.011117136659436009</v>
      </c>
      <c r="D49" s="16">
        <f>VLOOKUP(A49,'[3]Sheet1'!$A$157:$H$203,4,FALSE)</f>
        <v>360</v>
      </c>
      <c r="E49" s="17">
        <f>VLOOKUP(A49,'[3]Sheet1'!$A$157:$H$203,5,FALSE)/100</f>
        <v>0.010413352231639235</v>
      </c>
      <c r="F49" s="32">
        <f>VLOOKUP(A49,'[3]Sheet1'!$A$157:$H$203,6,FALSE)</f>
        <v>339</v>
      </c>
      <c r="G49" s="56">
        <f>VLOOKUP(A49,'[3]Sheet1'!$A$157:$H$203,7,FALSE)/100</f>
        <v>0.01089997106202373</v>
      </c>
      <c r="H49" s="16">
        <f>VLOOKUP(A49,'[3]Sheet1'!$A$157:$H$203,8,FALSE)</f>
        <v>320</v>
      </c>
      <c r="I49" s="17">
        <f>VLOOKUP(A49,'[3]Sheet1'!$A$157:$O$203,9,FALSE)/100</f>
        <v>0.011592522822779307</v>
      </c>
      <c r="J49" s="32">
        <f>VLOOKUP(A49,'[3]Sheet1'!$A$157:$O$203,10,FALSE)</f>
        <v>179</v>
      </c>
      <c r="K49" s="56">
        <f>VLOOKUP(A49,'[3]Sheet1'!$A$157:$O$203,11,FALSE)/100</f>
        <v>0.007819325528568932</v>
      </c>
      <c r="L49" s="16">
        <f>VLOOKUP(A49,'[3]Sheet1'!$A$157:$O$203,12,FALSE)</f>
        <v>29</v>
      </c>
      <c r="M49" s="17">
        <f>VLOOKUP(A49,'[3]Sheet1'!$A$157:$O$203,13,FALSE)/100</f>
        <v>0.010072941993747829</v>
      </c>
      <c r="N49" s="16">
        <f>VLOOKUP(A49,'[3]Sheet1'!$A$157:$O$203,14,FALSE)</f>
        <v>1268</v>
      </c>
      <c r="O49" s="17">
        <f>VLOOKUP(A49,'[3]Sheet1'!$A$157:$O$203,15,FALSE)/100</f>
        <v>0.010331201368802705</v>
      </c>
    </row>
    <row r="50" spans="1:15" ht="29.25" thickBot="1">
      <c r="A50" s="93" t="s">
        <v>65</v>
      </c>
      <c r="B50" s="19">
        <f>VLOOKUP(A50,'[3]Sheet1'!$A$157:$O$203,2,FALSE)</f>
        <v>59</v>
      </c>
      <c r="C50" s="20">
        <f>VLOOKUP(A50,'[3]Sheet1'!$A$157:$H$203,3,FALSE)/100</f>
        <v>0.015997830802603037</v>
      </c>
      <c r="D50" s="19">
        <f>VLOOKUP(A50,'[3]Sheet1'!$A$157:$H$203,4,FALSE)</f>
        <v>895</v>
      </c>
      <c r="E50" s="20">
        <f>VLOOKUP(A50,'[3]Sheet1'!$A$157:$H$203,5,FALSE)/100</f>
        <v>0.025888750686991983</v>
      </c>
      <c r="F50" s="34">
        <f>VLOOKUP(A50,'[3]Sheet1'!$A$157:$H$203,6,FALSE)</f>
        <v>1008</v>
      </c>
      <c r="G50" s="57">
        <f>VLOOKUP(A50,'[3]Sheet1'!$A$157:$H$203,7,FALSE)/100</f>
        <v>0.03241053342336259</v>
      </c>
      <c r="H50" s="19">
        <f>VLOOKUP(A50,'[3]Sheet1'!$A$157:$H$203,8,FALSE)</f>
        <v>806</v>
      </c>
      <c r="I50" s="20">
        <f>VLOOKUP(A50,'[3]Sheet1'!$A$157:$O$203,9,FALSE)/100</f>
        <v>0.029198666859875377</v>
      </c>
      <c r="J50" s="34">
        <f>VLOOKUP(A50,'[3]Sheet1'!$A$157:$O$203,10,FALSE)</f>
        <v>483</v>
      </c>
      <c r="K50" s="57">
        <f>VLOOKUP(A50,'[3]Sheet1'!$A$157:$O$203,11,FALSE)/100</f>
        <v>0.02109907391228377</v>
      </c>
      <c r="L50" s="19">
        <f>VLOOKUP(A50,'[3]Sheet1'!$A$157:$O$203,12,FALSE)</f>
        <v>70</v>
      </c>
      <c r="M50" s="20">
        <f>VLOOKUP(A50,'[3]Sheet1'!$A$157:$O$203,13,FALSE)/100</f>
        <v>0.024313997915943037</v>
      </c>
      <c r="N50" s="19">
        <f>VLOOKUP(A50,'[3]Sheet1'!$A$157:$O$203,14,FALSE)</f>
        <v>3321</v>
      </c>
      <c r="O50" s="20">
        <f>VLOOKUP(A50,'[3]Sheet1'!$A$157:$O$203,15,FALSE)/100</f>
        <v>0.027058296329490358</v>
      </c>
    </row>
    <row r="51" spans="1:15" ht="15.75" thickBot="1">
      <c r="A51" s="21" t="s">
        <v>66</v>
      </c>
      <c r="B51" s="58">
        <f>VLOOKUP(A51,'[3]Sheet1'!$A$157:$O$203,2,FALSE)</f>
        <v>3688</v>
      </c>
      <c r="C51" s="23">
        <f>VLOOKUP(A51,'[3]Sheet1'!$A$157:$H$203,3,FALSE)/100</f>
        <v>1</v>
      </c>
      <c r="D51" s="58">
        <f>VLOOKUP(A51,'[3]Sheet1'!$A$157:$H$203,4,FALSE)</f>
        <v>34571</v>
      </c>
      <c r="E51" s="23">
        <f>VLOOKUP(A51,'[3]Sheet1'!$A$157:$H$203,5,FALSE)/100</f>
        <v>1</v>
      </c>
      <c r="F51" s="22">
        <f>VLOOKUP(A51,'[3]Sheet1'!$A$157:$H$203,6,FALSE)</f>
        <v>31101</v>
      </c>
      <c r="G51" s="59">
        <f>VLOOKUP(A51,'[3]Sheet1'!$A$157:$H$203,7,FALSE)/100</f>
        <v>1</v>
      </c>
      <c r="H51" s="58">
        <f>VLOOKUP(A51,'[3]Sheet1'!$A$157:$H$203,8,FALSE)</f>
        <v>27604</v>
      </c>
      <c r="I51" s="23">
        <f>VLOOKUP(A51,'[3]Sheet1'!$A$157:$O$203,9,FALSE)/100</f>
        <v>1</v>
      </c>
      <c r="J51" s="22">
        <f>VLOOKUP(A51,'[3]Sheet1'!$A$157:$O$203,10,FALSE)</f>
        <v>22892</v>
      </c>
      <c r="K51" s="59">
        <f>VLOOKUP(A51,'[3]Sheet1'!$A$157:$O$203,11,FALSE)/100</f>
        <v>1</v>
      </c>
      <c r="L51" s="58">
        <f>VLOOKUP(A51,'[3]Sheet1'!$A$157:$O$203,12,FALSE)</f>
        <v>2879</v>
      </c>
      <c r="M51" s="23">
        <f>VLOOKUP(A51,'[3]Sheet1'!$A$157:$O$203,13,FALSE)/100</f>
        <v>1</v>
      </c>
      <c r="N51" s="58">
        <f>VLOOKUP(A51,'[3]Sheet1'!$A$157:$O$203,14,FALSE)</f>
        <v>122735</v>
      </c>
      <c r="O51" s="23">
        <f>VLOOKUP(A51,'[3]Sheet1'!$A$157:$O$203,15,FALSE)/100</f>
        <v>1</v>
      </c>
    </row>
    <row r="52" spans="1:15" ht="1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</row>
    <row r="53" spans="1:15" ht="1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</row>
    <row r="54" spans="1:15" ht="1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</row>
    <row r="55" spans="1:15" ht="1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  <row r="56" spans="1:15" ht="1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</row>
    <row r="57" spans="1:15" ht="1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1:15" ht="1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</row>
    <row r="59" spans="1:15" ht="1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</row>
    <row r="60" spans="1:15" ht="1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</row>
    <row r="61" spans="1:15" ht="1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</row>
    <row r="62" spans="1:15" ht="1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</row>
    <row r="63" spans="1:15" ht="1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</row>
    <row r="64" spans="1:15" ht="1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</row>
    <row r="65" spans="1:15" ht="1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</row>
    <row r="66" spans="1:15" ht="1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1:15" ht="1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1:15" ht="1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1:15" ht="1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1:15" ht="1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1:15" ht="1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1:15" ht="1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1:15" ht="1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</row>
    <row r="74" spans="1:15" ht="1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</row>
    <row r="75" spans="1:15" ht="1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</row>
    <row r="76" spans="1:15" ht="1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</row>
    <row r="77" spans="1:15" ht="1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</row>
    <row r="78" spans="1:15" ht="1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</row>
    <row r="79" spans="1:15" ht="1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</row>
    <row r="80" spans="1:15" ht="1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</row>
    <row r="81" spans="1:15" ht="1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</row>
    <row r="82" spans="1:15" ht="1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</row>
    <row r="83" spans="1:15" ht="1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</row>
    <row r="84" spans="1:15" ht="1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</row>
    <row r="85" spans="1:15" ht="1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</row>
    <row r="86" spans="1:15" ht="1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</row>
    <row r="87" spans="1:15" ht="1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</row>
    <row r="88" spans="1:15" ht="1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</row>
    <row r="89" spans="1:15" ht="1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</row>
    <row r="90" spans="1:15" ht="1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</row>
    <row r="91" spans="1:15" ht="1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</row>
    <row r="92" spans="1:15" ht="1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</row>
    <row r="93" spans="1:15" ht="1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</row>
    <row r="94" spans="1:15" ht="1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</row>
    <row r="95" spans="1:15" ht="1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</row>
    <row r="96" spans="1:15" ht="1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</row>
    <row r="97" spans="1:15" ht="1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</row>
    <row r="98" spans="1:15" ht="1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</row>
    <row r="99" spans="1:15" ht="1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</row>
    <row r="100" spans="1:15" ht="1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</row>
    <row r="101" spans="1:15" ht="1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</row>
    <row r="102" spans="1:15" ht="1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</row>
    <row r="103" spans="1:15" ht="1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</row>
    <row r="104" spans="1:15" ht="1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</row>
    <row r="105" spans="1:15" ht="1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</row>
    <row r="106" spans="1:15" ht="1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</row>
    <row r="107" spans="1:15" ht="1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</row>
    <row r="108" spans="1:15" ht="1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</row>
    <row r="109" spans="1:15" ht="1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</row>
    <row r="110" spans="1:15" ht="1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</row>
    <row r="111" spans="1:15" ht="1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</row>
    <row r="112" spans="1:15" ht="1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</row>
    <row r="113" spans="1:15" ht="1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</row>
    <row r="114" spans="1:15" ht="1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</row>
    <row r="115" spans="1:15" ht="1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</row>
    <row r="116" spans="1:15" ht="1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</row>
    <row r="117" spans="1:15" ht="1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</row>
    <row r="118" spans="1:15" ht="1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</row>
    <row r="119" spans="1:15" ht="1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</row>
    <row r="120" spans="1:15" ht="1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</row>
    <row r="122" spans="1:15" ht="1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</row>
    <row r="123" spans="1:15" ht="1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</row>
    <row r="124" spans="1:15" ht="1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</row>
    <row r="125" spans="1:15" ht="1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</row>
  </sheetData>
  <sheetProtection/>
  <mergeCells count="10">
    <mergeCell ref="A1:O1"/>
    <mergeCell ref="A2:A4"/>
    <mergeCell ref="B2:M2"/>
    <mergeCell ref="N2:O3"/>
    <mergeCell ref="B3:C3"/>
    <mergeCell ref="D3:E3"/>
    <mergeCell ref="F3:G3"/>
    <mergeCell ref="H3:I3"/>
    <mergeCell ref="J3:K3"/>
    <mergeCell ref="L3:M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51"/>
  <sheetViews>
    <sheetView zoomScalePageLayoutView="0" workbookViewId="0" topLeftCell="A42">
      <selection activeCell="R6" sqref="R6:S51"/>
    </sheetView>
  </sheetViews>
  <sheetFormatPr defaultColWidth="8.8515625" defaultRowHeight="15"/>
  <cols>
    <col min="1" max="1" width="24.7109375" style="89" bestFit="1" customWidth="1"/>
    <col min="2" max="19" width="10.00390625" style="89" customWidth="1"/>
    <col min="20" max="16384" width="8.8515625" style="89" customWidth="1"/>
  </cols>
  <sheetData>
    <row r="1" spans="1:19" ht="24.75" customHeight="1" thickBot="1" thickTop="1">
      <c r="A1" s="133" t="s">
        <v>181</v>
      </c>
      <c r="B1" s="134"/>
      <c r="C1" s="134"/>
      <c r="D1" s="134"/>
      <c r="E1" s="134"/>
      <c r="F1" s="134"/>
      <c r="G1" s="134"/>
      <c r="H1" s="134"/>
      <c r="I1" s="134"/>
      <c r="J1" s="134"/>
      <c r="K1" s="177"/>
      <c r="L1" s="178"/>
      <c r="M1" s="178"/>
      <c r="N1" s="178"/>
      <c r="O1" s="178"/>
      <c r="P1" s="178"/>
      <c r="Q1" s="178"/>
      <c r="R1" s="178"/>
      <c r="S1" s="135"/>
    </row>
    <row r="2" spans="1:19" ht="24.75" customHeight="1" thickBot="1" thickTop="1">
      <c r="A2" s="179" t="s">
        <v>88</v>
      </c>
      <c r="B2" s="142" t="s">
        <v>89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1"/>
    </row>
    <row r="3" spans="1:19" ht="24.75" customHeight="1">
      <c r="A3" s="150"/>
      <c r="B3" s="148" t="s">
        <v>90</v>
      </c>
      <c r="C3" s="176"/>
      <c r="D3" s="148" t="s">
        <v>91</v>
      </c>
      <c r="E3" s="176"/>
      <c r="F3" s="148" t="s">
        <v>92</v>
      </c>
      <c r="G3" s="147"/>
      <c r="H3" s="148" t="s">
        <v>93</v>
      </c>
      <c r="I3" s="176"/>
      <c r="J3" s="148" t="s">
        <v>94</v>
      </c>
      <c r="K3" s="147"/>
      <c r="L3" s="148" t="s">
        <v>95</v>
      </c>
      <c r="M3" s="176"/>
      <c r="N3" s="148" t="s">
        <v>96</v>
      </c>
      <c r="O3" s="147"/>
      <c r="P3" s="148" t="s">
        <v>97</v>
      </c>
      <c r="Q3" s="176"/>
      <c r="R3" s="148" t="s">
        <v>66</v>
      </c>
      <c r="S3" s="147"/>
    </row>
    <row r="4" spans="1:19" ht="24.75" customHeight="1" thickBot="1">
      <c r="A4" s="151"/>
      <c r="B4" s="60" t="s">
        <v>18</v>
      </c>
      <c r="C4" s="61" t="s">
        <v>19</v>
      </c>
      <c r="D4" s="60" t="s">
        <v>18</v>
      </c>
      <c r="E4" s="61" t="s">
        <v>19</v>
      </c>
      <c r="F4" s="60" t="s">
        <v>18</v>
      </c>
      <c r="G4" s="62" t="s">
        <v>19</v>
      </c>
      <c r="H4" s="60" t="s">
        <v>18</v>
      </c>
      <c r="I4" s="61" t="s">
        <v>19</v>
      </c>
      <c r="J4" s="60" t="s">
        <v>18</v>
      </c>
      <c r="K4" s="62" t="s">
        <v>19</v>
      </c>
      <c r="L4" s="60" t="s">
        <v>18</v>
      </c>
      <c r="M4" s="61" t="s">
        <v>19</v>
      </c>
      <c r="N4" s="60" t="s">
        <v>18</v>
      </c>
      <c r="O4" s="62" t="s">
        <v>19</v>
      </c>
      <c r="P4" s="60" t="s">
        <v>18</v>
      </c>
      <c r="Q4" s="61" t="s">
        <v>19</v>
      </c>
      <c r="R4" s="60" t="s">
        <v>18</v>
      </c>
      <c r="S4" s="62" t="s">
        <v>19</v>
      </c>
    </row>
    <row r="5" spans="1:19" ht="15">
      <c r="A5" s="90" t="s">
        <v>20</v>
      </c>
      <c r="B5" s="54">
        <f>VLOOKUP(A5,'[3]Sheet1'!$A$208:$S$254,2,FALSE)</f>
        <v>5334</v>
      </c>
      <c r="C5" s="30">
        <f>VLOOKUP(A5,'[3]Sheet1'!$A$208:$S$254,3,FALSE)/100</f>
        <v>0.09862800931918199</v>
      </c>
      <c r="D5" s="54">
        <f>VLOOKUP(A5,'[3]Sheet1'!$A$208:$S$254,4,FALSE)</f>
        <v>1431</v>
      </c>
      <c r="E5" s="30">
        <f>VLOOKUP(A5,'[3]Sheet1'!$A$208:$S$254,5,FALSE)/100</f>
        <v>0.10230928719525273</v>
      </c>
      <c r="F5" s="54">
        <f>VLOOKUP(A5,'[3]Sheet1'!$A$208:$S$254,6,FALSE)</f>
        <v>1324</v>
      </c>
      <c r="G5" s="30">
        <f>VLOOKUP(A5,'[3]Sheet1'!$A$208:$S$254,7,FALSE)/100</f>
        <v>0.096996336996337</v>
      </c>
      <c r="H5" s="54">
        <f>VLOOKUP(A5,'[3]Sheet1'!$A$208:$S$254,8,FALSE)</f>
        <v>1248</v>
      </c>
      <c r="I5" s="30">
        <f>VLOOKUP(A5,'[3]Sheet1'!$A$208:$S$254,9,FALSE)/100</f>
        <v>0.08597409754753375</v>
      </c>
      <c r="J5" s="54">
        <f>VLOOKUP(A5,'[3]Sheet1'!$A$208:$S$254,10,FALSE)</f>
        <v>781</v>
      </c>
      <c r="K5" s="30">
        <f>VLOOKUP(A5,'[3]Sheet1'!$A$208:$S$254,11,FALSE)/100</f>
        <v>0.08164332009199247</v>
      </c>
      <c r="L5" s="54">
        <f>VLOOKUP(A5,'[3]Sheet1'!$A$208:$S$254,12,FALSE)</f>
        <v>928</v>
      </c>
      <c r="M5" s="30">
        <f>VLOOKUP(A5,'[3]Sheet1'!$A$208:$S$254,13,FALSE)/100</f>
        <v>0.07723035952063913</v>
      </c>
      <c r="N5" s="54">
        <f>VLOOKUP(A5,'[3]Sheet1'!$A$208:$S$254,14,FALSE)</f>
        <v>274</v>
      </c>
      <c r="O5" s="30">
        <f>VLOOKUP(A5,'[3]Sheet1'!$A$208:$S$254,15,FALSE)/100</f>
        <v>0.07826335332762067</v>
      </c>
      <c r="P5" s="54">
        <f>VLOOKUP(A5,'[3]Sheet1'!$A$208:$S$254,16,FALSE)</f>
        <v>133</v>
      </c>
      <c r="Q5" s="30">
        <f>VLOOKUP(A5,'[3]Sheet1'!$A$208:$S$254,17,FALSE)/100</f>
        <v>0.0939929328621908</v>
      </c>
      <c r="R5" s="54">
        <f>VLOOKUP(A5,'[3]Sheet1'!$A$208:$U$254,20,FALSE)</f>
        <v>11453</v>
      </c>
      <c r="S5" s="30">
        <f>VLOOKUP(A5,'[3]Sheet1'!$A$208:$U$254,21,FALSE)/100</f>
        <v>0.09331486536032915</v>
      </c>
    </row>
    <row r="6" spans="1:19" ht="15">
      <c r="A6" s="90" t="s">
        <v>21</v>
      </c>
      <c r="B6" s="16">
        <f>VLOOKUP(A6,'[3]Sheet1'!$A$208:$S$254,2,FALSE)</f>
        <v>1698</v>
      </c>
      <c r="C6" s="17">
        <f>VLOOKUP(A6,'[3]Sheet1'!$A$208:$S$254,3,FALSE)/100</f>
        <v>0.031396767871010686</v>
      </c>
      <c r="D6" s="16">
        <f>VLOOKUP(A6,'[3]Sheet1'!$A$208:$S$254,4,FALSE)</f>
        <v>460</v>
      </c>
      <c r="E6" s="17">
        <f>VLOOKUP(A6,'[3]Sheet1'!$A$208:$S$254,5,FALSE)/100</f>
        <v>0.03288768141846</v>
      </c>
      <c r="F6" s="16">
        <f>VLOOKUP(A6,'[3]Sheet1'!$A$208:$S$254,6,FALSE)</f>
        <v>384</v>
      </c>
      <c r="G6" s="17">
        <f>VLOOKUP(A6,'[3]Sheet1'!$A$208:$S$254,7,FALSE)/100</f>
        <v>0.02813186813186813</v>
      </c>
      <c r="H6" s="16">
        <f>VLOOKUP(A6,'[3]Sheet1'!$A$208:$S$254,8,FALSE)</f>
        <v>383</v>
      </c>
      <c r="I6" s="17">
        <f>VLOOKUP(A6,'[3]Sheet1'!$A$208:$S$254,9,FALSE)/100</f>
        <v>0.026384678974924226</v>
      </c>
      <c r="J6" s="16">
        <f>VLOOKUP(A6,'[3]Sheet1'!$A$208:$S$254,10,FALSE)</f>
        <v>262</v>
      </c>
      <c r="K6" s="17">
        <f>VLOOKUP(A6,'[3]Sheet1'!$A$208:$S$254,11,FALSE)/100</f>
        <v>0.027388668199874556</v>
      </c>
      <c r="L6" s="16">
        <f>VLOOKUP(A6,'[3]Sheet1'!$A$208:$S$254,12,FALSE)</f>
        <v>349</v>
      </c>
      <c r="M6" s="17">
        <f>VLOOKUP(A6,'[3]Sheet1'!$A$208:$S$254,13,FALSE)/100</f>
        <v>0.029044607190412783</v>
      </c>
      <c r="N6" s="16">
        <f>VLOOKUP(A6,'[3]Sheet1'!$A$208:$S$254,14,FALSE)</f>
        <v>84</v>
      </c>
      <c r="O6" s="17">
        <f>VLOOKUP(A6,'[3]Sheet1'!$A$208:$S$254,15,FALSE)/100</f>
        <v>0.023993144815766924</v>
      </c>
      <c r="P6" s="16">
        <f>VLOOKUP(A6,'[3]Sheet1'!$A$208:$S$254,16,FALSE)</f>
        <v>33</v>
      </c>
      <c r="Q6" s="17">
        <f>VLOOKUP(A6,'[3]Sheet1'!$A$208:$S$254,17,FALSE)/100</f>
        <v>0.023321554770318022</v>
      </c>
      <c r="R6" s="16">
        <f>VLOOKUP(A6,'[3]Sheet1'!$A$208:$U$254,20,FALSE)</f>
        <v>3653</v>
      </c>
      <c r="S6" s="17">
        <f>VLOOKUP(A6,'[3]Sheet1'!$A$208:$U$254,21,FALSE)/100</f>
        <v>0.029763311198924513</v>
      </c>
    </row>
    <row r="7" spans="1:19" ht="15">
      <c r="A7" s="90" t="s">
        <v>22</v>
      </c>
      <c r="B7" s="16">
        <f>VLOOKUP(A7,'[3]Sheet1'!$A$208:$S$254,2,FALSE)</f>
        <v>2531</v>
      </c>
      <c r="C7" s="17">
        <f>VLOOKUP(A7,'[3]Sheet1'!$A$208:$S$254,3,FALSE)/100</f>
        <v>0.04679930475943937</v>
      </c>
      <c r="D7" s="16">
        <f>VLOOKUP(A7,'[3]Sheet1'!$A$208:$S$254,4,FALSE)</f>
        <v>716</v>
      </c>
      <c r="E7" s="17">
        <f>VLOOKUP(A7,'[3]Sheet1'!$A$208:$S$254,5,FALSE)/100</f>
        <v>0.051190391077429044</v>
      </c>
      <c r="F7" s="16">
        <f>VLOOKUP(A7,'[3]Sheet1'!$A$208:$S$254,6,FALSE)</f>
        <v>705</v>
      </c>
      <c r="G7" s="17">
        <f>VLOOKUP(A7,'[3]Sheet1'!$A$208:$S$254,7,FALSE)/100</f>
        <v>0.051648351648351645</v>
      </c>
      <c r="H7" s="16">
        <f>VLOOKUP(A7,'[3]Sheet1'!$A$208:$S$254,8,FALSE)</f>
        <v>710</v>
      </c>
      <c r="I7" s="17">
        <f>VLOOKUP(A7,'[3]Sheet1'!$A$208:$S$254,9,FALSE)/100</f>
        <v>0.048911545880407824</v>
      </c>
      <c r="J7" s="16">
        <f>VLOOKUP(A7,'[3]Sheet1'!$A$208:$S$254,10,FALSE)</f>
        <v>480</v>
      </c>
      <c r="K7" s="17">
        <f>VLOOKUP(A7,'[3]Sheet1'!$A$208:$S$254,11,FALSE)/100</f>
        <v>0.05017771273259461</v>
      </c>
      <c r="L7" s="16">
        <f>VLOOKUP(A7,'[3]Sheet1'!$A$208:$S$254,12,FALSE)</f>
        <v>594</v>
      </c>
      <c r="M7" s="17">
        <f>VLOOKUP(A7,'[3]Sheet1'!$A$208:$S$254,13,FALSE)/100</f>
        <v>0.0494340878828229</v>
      </c>
      <c r="N7" s="16">
        <f>VLOOKUP(A7,'[3]Sheet1'!$A$208:$S$254,14,FALSE)</f>
        <v>139</v>
      </c>
      <c r="O7" s="17">
        <f>VLOOKUP(A7,'[3]Sheet1'!$A$208:$S$254,15,FALSE)/100</f>
        <v>0.0397029420165667</v>
      </c>
      <c r="P7" s="16">
        <f>VLOOKUP(A7,'[3]Sheet1'!$A$208:$S$254,16,FALSE)</f>
        <v>52</v>
      </c>
      <c r="Q7" s="17">
        <f>VLOOKUP(A7,'[3]Sheet1'!$A$208:$S$254,17,FALSE)/100</f>
        <v>0.03674911660777385</v>
      </c>
      <c r="R7" s="16">
        <f>VLOOKUP(A7,'[3]Sheet1'!$A$208:$U$254,20,FALSE)</f>
        <v>5927</v>
      </c>
      <c r="S7" s="17">
        <f>VLOOKUP(A7,'[3]Sheet1'!$A$208:$U$254,21,FALSE)/100</f>
        <v>0.048291033527518644</v>
      </c>
    </row>
    <row r="8" spans="1:19" ht="15">
      <c r="A8" s="90" t="s">
        <v>23</v>
      </c>
      <c r="B8" s="16">
        <f>VLOOKUP(A8,'[3]Sheet1'!$A$208:$S$254,2,FALSE)</f>
        <v>3089</v>
      </c>
      <c r="C8" s="17">
        <f>VLOOKUP(A8,'[3]Sheet1'!$A$208:$S$254,3,FALSE)/100</f>
        <v>0.057116970526237945</v>
      </c>
      <c r="D8" s="16">
        <f>VLOOKUP(A8,'[3]Sheet1'!$A$208:$S$254,4,FALSE)</f>
        <v>744</v>
      </c>
      <c r="E8" s="17">
        <f>VLOOKUP(A8,'[3]Sheet1'!$A$208:$S$254,5,FALSE)/100</f>
        <v>0.05319224994637877</v>
      </c>
      <c r="F8" s="16">
        <f>VLOOKUP(A8,'[3]Sheet1'!$A$208:$S$254,6,FALSE)</f>
        <v>771</v>
      </c>
      <c r="G8" s="17">
        <f>VLOOKUP(A8,'[3]Sheet1'!$A$208:$S$254,7,FALSE)/100</f>
        <v>0.05648351648351647</v>
      </c>
      <c r="H8" s="16">
        <f>VLOOKUP(A8,'[3]Sheet1'!$A$208:$S$254,8,FALSE)</f>
        <v>785</v>
      </c>
      <c r="I8" s="17">
        <f>VLOOKUP(A8,'[3]Sheet1'!$A$208:$S$254,9,FALSE)/100</f>
        <v>0.05407825847340865</v>
      </c>
      <c r="J8" s="16">
        <f>VLOOKUP(A8,'[3]Sheet1'!$A$208:$S$254,10,FALSE)</f>
        <v>516</v>
      </c>
      <c r="K8" s="17">
        <f>VLOOKUP(A8,'[3]Sheet1'!$A$208:$S$254,11,FALSE)/100</f>
        <v>0.0539410411875392</v>
      </c>
      <c r="L8" s="16">
        <f>VLOOKUP(A8,'[3]Sheet1'!$A$208:$S$254,12,FALSE)</f>
        <v>665</v>
      </c>
      <c r="M8" s="17">
        <f>VLOOKUP(A8,'[3]Sheet1'!$A$208:$S$254,13,FALSE)/100</f>
        <v>0.05534287616511317</v>
      </c>
      <c r="N8" s="16">
        <f>VLOOKUP(A8,'[3]Sheet1'!$A$208:$S$254,14,FALSE)</f>
        <v>269</v>
      </c>
      <c r="O8" s="17">
        <f>VLOOKUP(A8,'[3]Sheet1'!$A$208:$S$254,15,FALSE)/100</f>
        <v>0.07683518994572981</v>
      </c>
      <c r="P8" s="16">
        <f>VLOOKUP(A8,'[3]Sheet1'!$A$208:$S$254,16,FALSE)</f>
        <v>120</v>
      </c>
      <c r="Q8" s="17">
        <f>VLOOKUP(A8,'[3]Sheet1'!$A$208:$S$254,17,FALSE)/100</f>
        <v>0.08480565371024734</v>
      </c>
      <c r="R8" s="16">
        <f>VLOOKUP(A8,'[3]Sheet1'!$A$208:$U$254,20,FALSE)</f>
        <v>6959</v>
      </c>
      <c r="S8" s="17">
        <f>VLOOKUP(A8,'[3]Sheet1'!$A$208:$U$254,21,FALSE)/100</f>
        <v>0.05669939300118141</v>
      </c>
    </row>
    <row r="9" spans="1:19" ht="15">
      <c r="A9" s="90" t="s">
        <v>24</v>
      </c>
      <c r="B9" s="16">
        <f>VLOOKUP(A9,'[3]Sheet1'!$A$208:$S$254,2,FALSE)</f>
        <v>2392</v>
      </c>
      <c r="C9" s="17">
        <f>VLOOKUP(A9,'[3]Sheet1'!$A$208:$S$254,3,FALSE)/100</f>
        <v>0.04422913353796087</v>
      </c>
      <c r="D9" s="16">
        <f>VLOOKUP(A9,'[3]Sheet1'!$A$208:$S$254,4,FALSE)</f>
        <v>594</v>
      </c>
      <c r="E9" s="17">
        <f>VLOOKUP(A9,'[3]Sheet1'!$A$208:$S$254,5,FALSE)/100</f>
        <v>0.04246800600557661</v>
      </c>
      <c r="F9" s="16">
        <f>VLOOKUP(A9,'[3]Sheet1'!$A$208:$S$254,6,FALSE)</f>
        <v>541</v>
      </c>
      <c r="G9" s="17">
        <f>VLOOKUP(A9,'[3]Sheet1'!$A$208:$S$254,7,FALSE)/100</f>
        <v>0.03963369963369963</v>
      </c>
      <c r="H9" s="16">
        <f>VLOOKUP(A9,'[3]Sheet1'!$A$208:$S$254,8,FALSE)</f>
        <v>573</v>
      </c>
      <c r="I9" s="17">
        <f>VLOOKUP(A9,'[3]Sheet1'!$A$208:$S$254,9,FALSE)/100</f>
        <v>0.039473684210526314</v>
      </c>
      <c r="J9" s="16">
        <f>VLOOKUP(A9,'[3]Sheet1'!$A$208:$S$254,10,FALSE)</f>
        <v>392</v>
      </c>
      <c r="K9" s="17">
        <f>VLOOKUP(A9,'[3]Sheet1'!$A$208:$S$254,11,FALSE)/100</f>
        <v>0.040978465398285605</v>
      </c>
      <c r="L9" s="16">
        <f>VLOOKUP(A9,'[3]Sheet1'!$A$208:$S$254,12,FALSE)</f>
        <v>488</v>
      </c>
      <c r="M9" s="17">
        <f>VLOOKUP(A9,'[3]Sheet1'!$A$208:$S$254,13,FALSE)/100</f>
        <v>0.040612516644474045</v>
      </c>
      <c r="N9" s="16">
        <f>VLOOKUP(A9,'[3]Sheet1'!$A$208:$S$254,14,FALSE)</f>
        <v>161</v>
      </c>
      <c r="O9" s="17">
        <f>VLOOKUP(A9,'[3]Sheet1'!$A$208:$S$254,15,FALSE)/100</f>
        <v>0.04598686089688661</v>
      </c>
      <c r="P9" s="16">
        <f>VLOOKUP(A9,'[3]Sheet1'!$A$208:$S$254,16,FALSE)</f>
        <v>54</v>
      </c>
      <c r="Q9" s="17">
        <f>VLOOKUP(A9,'[3]Sheet1'!$A$208:$S$254,17,FALSE)/100</f>
        <v>0.03816254416961131</v>
      </c>
      <c r="R9" s="16">
        <f>VLOOKUP(A9,'[3]Sheet1'!$A$208:$U$254,20,FALSE)</f>
        <v>5195</v>
      </c>
      <c r="S9" s="17">
        <f>VLOOKUP(A9,'[3]Sheet1'!$A$208:$U$254,21,FALSE)/100</f>
        <v>0.04232696459852528</v>
      </c>
    </row>
    <row r="10" spans="1:19" ht="15">
      <c r="A10" s="90" t="s">
        <v>25</v>
      </c>
      <c r="B10" s="16">
        <f>VLOOKUP(A10,'[3]Sheet1'!$A$208:$S$254,2,FALSE)</f>
        <v>2252</v>
      </c>
      <c r="C10" s="17">
        <f>VLOOKUP(A10,'[3]Sheet1'!$A$208:$S$254,3,FALSE)/100</f>
        <v>0.041640471876040086</v>
      </c>
      <c r="D10" s="16">
        <f>VLOOKUP(A10,'[3]Sheet1'!$A$208:$S$254,4,FALSE)</f>
        <v>518</v>
      </c>
      <c r="E10" s="17">
        <f>VLOOKUP(A10,'[3]Sheet1'!$A$208:$S$254,5,FALSE)/100</f>
        <v>0.03703438907557017</v>
      </c>
      <c r="F10" s="16">
        <f>VLOOKUP(A10,'[3]Sheet1'!$A$208:$S$254,6,FALSE)</f>
        <v>485</v>
      </c>
      <c r="G10" s="17">
        <f>VLOOKUP(A10,'[3]Sheet1'!$A$208:$S$254,7,FALSE)/100</f>
        <v>0.03553113553113553</v>
      </c>
      <c r="H10" s="16">
        <f>VLOOKUP(A10,'[3]Sheet1'!$A$208:$S$254,8,FALSE)</f>
        <v>491</v>
      </c>
      <c r="I10" s="17">
        <f>VLOOKUP(A10,'[3]Sheet1'!$A$208:$S$254,9,FALSE)/100</f>
        <v>0.033824745108845415</v>
      </c>
      <c r="J10" s="16">
        <f>VLOOKUP(A10,'[3]Sheet1'!$A$208:$S$254,10,FALSE)</f>
        <v>281</v>
      </c>
      <c r="K10" s="17">
        <f>VLOOKUP(A10,'[3]Sheet1'!$A$208:$S$254,11,FALSE)/100</f>
        <v>0.02937486932887309</v>
      </c>
      <c r="L10" s="16">
        <f>VLOOKUP(A10,'[3]Sheet1'!$A$208:$S$254,12,FALSE)</f>
        <v>391</v>
      </c>
      <c r="M10" s="17">
        <f>VLOOKUP(A10,'[3]Sheet1'!$A$208:$S$254,13,FALSE)/100</f>
        <v>0.032539946737683095</v>
      </c>
      <c r="N10" s="16">
        <f>VLOOKUP(A10,'[3]Sheet1'!$A$208:$S$254,14,FALSE)</f>
        <v>94</v>
      </c>
      <c r="O10" s="17">
        <f>VLOOKUP(A10,'[3]Sheet1'!$A$208:$S$254,15,FALSE)/100</f>
        <v>0.026849471579548697</v>
      </c>
      <c r="P10" s="16">
        <f>VLOOKUP(A10,'[3]Sheet1'!$A$208:$S$254,16,FALSE)</f>
        <v>28</v>
      </c>
      <c r="Q10" s="17">
        <f>VLOOKUP(A10,'[3]Sheet1'!$A$208:$S$254,17,FALSE)/100</f>
        <v>0.019787985865724382</v>
      </c>
      <c r="R10" s="16">
        <f>VLOOKUP(A10,'[3]Sheet1'!$A$208:$U$254,20,FALSE)</f>
        <v>4540</v>
      </c>
      <c r="S10" s="17">
        <f>VLOOKUP(A10,'[3]Sheet1'!$A$208:$U$254,21,FALSE)/100</f>
        <v>0.036990263575997065</v>
      </c>
    </row>
    <row r="11" spans="1:19" ht="15">
      <c r="A11" s="90" t="s">
        <v>26</v>
      </c>
      <c r="B11" s="16">
        <f>VLOOKUP(A11,'[3]Sheet1'!$A$208:$S$254,2,FALSE)</f>
        <v>1207</v>
      </c>
      <c r="C11" s="17">
        <f>VLOOKUP(A11,'[3]Sheet1'!$A$208:$S$254,3,FALSE)/100</f>
        <v>0.02231796161384564</v>
      </c>
      <c r="D11" s="16">
        <f>VLOOKUP(A11,'[3]Sheet1'!$A$208:$S$254,4,FALSE)</f>
        <v>287</v>
      </c>
      <c r="E11" s="17">
        <f>VLOOKUP(A11,'[3]Sheet1'!$A$208:$S$254,5,FALSE)/100</f>
        <v>0.020519053406734825</v>
      </c>
      <c r="F11" s="16">
        <f>VLOOKUP(A11,'[3]Sheet1'!$A$208:$S$254,6,FALSE)</f>
        <v>282</v>
      </c>
      <c r="G11" s="17">
        <f>VLOOKUP(A11,'[3]Sheet1'!$A$208:$S$254,7,FALSE)/100</f>
        <v>0.02065934065934066</v>
      </c>
      <c r="H11" s="16">
        <f>VLOOKUP(A11,'[3]Sheet1'!$A$208:$S$254,8,FALSE)</f>
        <v>347</v>
      </c>
      <c r="I11" s="17">
        <f>VLOOKUP(A11,'[3]Sheet1'!$A$208:$S$254,9,FALSE)/100</f>
        <v>0.023904656930283825</v>
      </c>
      <c r="J11" s="16">
        <f>VLOOKUP(A11,'[3]Sheet1'!$A$208:$S$254,10,FALSE)</f>
        <v>207</v>
      </c>
      <c r="K11" s="17">
        <f>VLOOKUP(A11,'[3]Sheet1'!$A$208:$S$254,11,FALSE)/100</f>
        <v>0.021639138615931423</v>
      </c>
      <c r="L11" s="16">
        <f>VLOOKUP(A11,'[3]Sheet1'!$A$208:$S$254,12,FALSE)</f>
        <v>263</v>
      </c>
      <c r="M11" s="17">
        <f>VLOOKUP(A11,'[3]Sheet1'!$A$208:$S$254,13,FALSE)/100</f>
        <v>0.02188748335552597</v>
      </c>
      <c r="N11" s="16">
        <f>VLOOKUP(A11,'[3]Sheet1'!$A$208:$S$254,14,FALSE)</f>
        <v>75</v>
      </c>
      <c r="O11" s="17">
        <f>VLOOKUP(A11,'[3]Sheet1'!$A$208:$S$254,15,FALSE)/100</f>
        <v>0.021422450728363324</v>
      </c>
      <c r="P11" s="16">
        <f>VLOOKUP(A11,'[3]Sheet1'!$A$208:$S$254,16,FALSE)</f>
        <v>27</v>
      </c>
      <c r="Q11" s="17">
        <f>VLOOKUP(A11,'[3]Sheet1'!$A$208:$S$254,17,FALSE)/100</f>
        <v>0.019081272084805655</v>
      </c>
      <c r="R11" s="16">
        <f>VLOOKUP(A11,'[3]Sheet1'!$A$208:$U$254,20,FALSE)</f>
        <v>2695</v>
      </c>
      <c r="S11" s="17">
        <f>VLOOKUP(A11,'[3]Sheet1'!$A$208:$U$254,21,FALSE)/100</f>
        <v>0.021957876726280197</v>
      </c>
    </row>
    <row r="12" spans="1:19" ht="15">
      <c r="A12" s="90" t="s">
        <v>27</v>
      </c>
      <c r="B12" s="16">
        <f>VLOOKUP(A12,'[3]Sheet1'!$A$208:$S$254,2,FALSE)</f>
        <v>1604</v>
      </c>
      <c r="C12" s="17">
        <f>VLOOKUP(A12,'[3]Sheet1'!$A$208:$S$254,3,FALSE)/100</f>
        <v>0.029658666469435303</v>
      </c>
      <c r="D12" s="16">
        <f>VLOOKUP(A12,'[3]Sheet1'!$A$208:$S$254,4,FALSE)</f>
        <v>402</v>
      </c>
      <c r="E12" s="17">
        <f>VLOOKUP(A12,'[3]Sheet1'!$A$208:$S$254,5,FALSE)/100</f>
        <v>0.028740973761349823</v>
      </c>
      <c r="F12" s="16">
        <f>VLOOKUP(A12,'[3]Sheet1'!$A$208:$S$254,6,FALSE)</f>
        <v>371</v>
      </c>
      <c r="G12" s="17">
        <f>VLOOKUP(A12,'[3]Sheet1'!$A$208:$S$254,7,FALSE)/100</f>
        <v>0.02717948717948718</v>
      </c>
      <c r="H12" s="16">
        <f>VLOOKUP(A12,'[3]Sheet1'!$A$208:$S$254,8,FALSE)</f>
        <v>337</v>
      </c>
      <c r="I12" s="17">
        <f>VLOOKUP(A12,'[3]Sheet1'!$A$208:$S$254,9,FALSE)/100</f>
        <v>0.02321576191788371</v>
      </c>
      <c r="J12" s="16">
        <f>VLOOKUP(A12,'[3]Sheet1'!$A$208:$S$254,10,FALSE)</f>
        <v>211</v>
      </c>
      <c r="K12" s="17">
        <f>VLOOKUP(A12,'[3]Sheet1'!$A$208:$S$254,11,FALSE)/100</f>
        <v>0.022057286222036378</v>
      </c>
      <c r="L12" s="16">
        <f>VLOOKUP(A12,'[3]Sheet1'!$A$208:$S$254,12,FALSE)</f>
        <v>300</v>
      </c>
      <c r="M12" s="17">
        <f>VLOOKUP(A12,'[3]Sheet1'!$A$208:$S$254,13,FALSE)/100</f>
        <v>0.024966711051930757</v>
      </c>
      <c r="N12" s="16">
        <f>VLOOKUP(A12,'[3]Sheet1'!$A$208:$S$254,14,FALSE)</f>
        <v>97</v>
      </c>
      <c r="O12" s="17">
        <f>VLOOKUP(A12,'[3]Sheet1'!$A$208:$S$254,15,FALSE)/100</f>
        <v>0.027706369608683237</v>
      </c>
      <c r="P12" s="16">
        <f>VLOOKUP(A12,'[3]Sheet1'!$A$208:$S$254,16,FALSE)</f>
        <v>23</v>
      </c>
      <c r="Q12" s="17">
        <f>VLOOKUP(A12,'[3]Sheet1'!$A$208:$S$254,17,FALSE)/100</f>
        <v>0.01625441696113074</v>
      </c>
      <c r="R12" s="16">
        <f>VLOOKUP(A12,'[3]Sheet1'!$A$208:$U$254,20,FALSE)</f>
        <v>3344</v>
      </c>
      <c r="S12" s="17">
        <f>VLOOKUP(A12,'[3]Sheet1'!$A$208:$U$254,21,FALSE)/100</f>
        <v>0.02724569193791502</v>
      </c>
    </row>
    <row r="13" spans="1:19" ht="15">
      <c r="A13" s="90" t="s">
        <v>28</v>
      </c>
      <c r="B13" s="16">
        <f>VLOOKUP(A13,'[3]Sheet1'!$A$208:$S$254,2,FALSE)</f>
        <v>379</v>
      </c>
      <c r="C13" s="17">
        <f>VLOOKUP(A13,'[3]Sheet1'!$A$208:$S$254,3,FALSE)/100</f>
        <v>0.007007876927628416</v>
      </c>
      <c r="D13" s="16">
        <f>VLOOKUP(A13,'[3]Sheet1'!$A$208:$S$254,4,FALSE)</f>
        <v>115</v>
      </c>
      <c r="E13" s="17">
        <f>VLOOKUP(A13,'[3]Sheet1'!$A$208:$S$254,5,FALSE)/100</f>
        <v>0.008221920354615</v>
      </c>
      <c r="F13" s="16">
        <f>VLOOKUP(A13,'[3]Sheet1'!$A$208:$S$254,6,FALSE)</f>
        <v>73</v>
      </c>
      <c r="G13" s="17">
        <f>VLOOKUP(A13,'[3]Sheet1'!$A$208:$S$254,7,FALSE)/100</f>
        <v>0.005347985347985349</v>
      </c>
      <c r="H13" s="16">
        <f>VLOOKUP(A13,'[3]Sheet1'!$A$208:$S$254,8,FALSE)</f>
        <v>92</v>
      </c>
      <c r="I13" s="17">
        <f>VLOOKUP(A13,'[3]Sheet1'!$A$208:$S$254,9,FALSE)/100</f>
        <v>0.006337834114081014</v>
      </c>
      <c r="J13" s="16">
        <f>VLOOKUP(A13,'[3]Sheet1'!$A$208:$S$254,10,FALSE)</f>
        <v>64</v>
      </c>
      <c r="K13" s="17">
        <f>VLOOKUP(A13,'[3]Sheet1'!$A$208:$S$254,11,FALSE)/100</f>
        <v>0.00669036169767928</v>
      </c>
      <c r="L13" s="16">
        <f>VLOOKUP(A13,'[3]Sheet1'!$A$208:$S$254,12,FALSE)</f>
        <v>65</v>
      </c>
      <c r="M13" s="17">
        <f>VLOOKUP(A13,'[3]Sheet1'!$A$208:$S$254,13,FALSE)/100</f>
        <v>0.005409454061251664</v>
      </c>
      <c r="N13" s="16">
        <f>VLOOKUP(A13,'[3]Sheet1'!$A$208:$S$254,14,FALSE)</f>
        <v>22</v>
      </c>
      <c r="O13" s="17">
        <f>VLOOKUP(A13,'[3]Sheet1'!$A$208:$S$254,15,FALSE)/100</f>
        <v>0.006283918880319908</v>
      </c>
      <c r="P13" s="16">
        <f>VLOOKUP(A13,'[3]Sheet1'!$A$208:$S$254,16,FALSE)</f>
        <v>8</v>
      </c>
      <c r="Q13" s="17">
        <f>VLOOKUP(A13,'[3]Sheet1'!$A$208:$S$254,17,FALSE)/100</f>
        <v>0.005653710247349824</v>
      </c>
      <c r="R13" s="16">
        <f>VLOOKUP(A13,'[3]Sheet1'!$A$208:$U$254,20,FALSE)</f>
        <v>818</v>
      </c>
      <c r="S13" s="17">
        <f>VLOOKUP(A13,'[3]Sheet1'!$A$208:$U$254,21,FALSE)/100</f>
        <v>0.006664765551798592</v>
      </c>
    </row>
    <row r="14" spans="1:19" ht="15">
      <c r="A14" s="90" t="s">
        <v>29</v>
      </c>
      <c r="B14" s="16">
        <f>VLOOKUP(A14,'[3]Sheet1'!$A$208:$S$254,2,FALSE)</f>
        <v>820</v>
      </c>
      <c r="C14" s="17">
        <f>VLOOKUP(A14,'[3]Sheet1'!$A$208:$S$254,3,FALSE)/100</f>
        <v>0.015162161162678895</v>
      </c>
      <c r="D14" s="16">
        <f>VLOOKUP(A14,'[3]Sheet1'!$A$208:$S$254,4,FALSE)</f>
        <v>241</v>
      </c>
      <c r="E14" s="17">
        <f>VLOOKUP(A14,'[3]Sheet1'!$A$208:$S$254,5,FALSE)/100</f>
        <v>0.017230285264888828</v>
      </c>
      <c r="F14" s="16">
        <f>VLOOKUP(A14,'[3]Sheet1'!$A$208:$S$254,6,FALSE)</f>
        <v>183</v>
      </c>
      <c r="G14" s="17">
        <f>VLOOKUP(A14,'[3]Sheet1'!$A$208:$S$254,7,FALSE)/100</f>
        <v>0.013406593406593403</v>
      </c>
      <c r="H14" s="16">
        <f>VLOOKUP(A14,'[3]Sheet1'!$A$208:$S$254,8,FALSE)</f>
        <v>182</v>
      </c>
      <c r="I14" s="17">
        <f>VLOOKUP(A14,'[3]Sheet1'!$A$208:$S$254,9,FALSE)/100</f>
        <v>0.012537889225682006</v>
      </c>
      <c r="J14" s="16">
        <f>VLOOKUP(A14,'[3]Sheet1'!$A$208:$S$254,10,FALSE)</f>
        <v>144</v>
      </c>
      <c r="K14" s="17">
        <f>VLOOKUP(A14,'[3]Sheet1'!$A$208:$S$254,11,FALSE)/100</f>
        <v>0.015053313819778383</v>
      </c>
      <c r="L14" s="16">
        <f>VLOOKUP(A14,'[3]Sheet1'!$A$208:$S$254,12,FALSE)</f>
        <v>143</v>
      </c>
      <c r="M14" s="17">
        <f>VLOOKUP(A14,'[3]Sheet1'!$A$208:$S$254,13,FALSE)/100</f>
        <v>0.011900798934753662</v>
      </c>
      <c r="N14" s="16">
        <f>VLOOKUP(A14,'[3]Sheet1'!$A$208:$S$254,14,FALSE)</f>
        <v>31</v>
      </c>
      <c r="O14" s="17">
        <f>VLOOKUP(A14,'[3]Sheet1'!$A$208:$S$254,15,FALSE)/100</f>
        <v>0.008854612967723505</v>
      </c>
      <c r="P14" s="16">
        <f>VLOOKUP(A14,'[3]Sheet1'!$A$208:$S$254,16,FALSE)</f>
        <v>8</v>
      </c>
      <c r="Q14" s="17">
        <f>VLOOKUP(A14,'[3]Sheet1'!$A$208:$S$254,17,FALSE)/100</f>
        <v>0.005653710247349824</v>
      </c>
      <c r="R14" s="16">
        <f>VLOOKUP(A14,'[3]Sheet1'!$A$208:$U$254,20,FALSE)</f>
        <v>1752</v>
      </c>
      <c r="S14" s="17">
        <f>VLOOKUP(A14,'[3]Sheet1'!$A$208:$U$254,21,FALSE)/100</f>
        <v>0.014274656780869352</v>
      </c>
    </row>
    <row r="15" spans="1:19" ht="15">
      <c r="A15" s="90" t="s">
        <v>30</v>
      </c>
      <c r="B15" s="16">
        <f>VLOOKUP(A15,'[3]Sheet1'!$A$208:$S$254,2,FALSE)</f>
        <v>2031</v>
      </c>
      <c r="C15" s="17">
        <f>VLOOKUP(A15,'[3]Sheet1'!$A$208:$S$254,3,FALSE)/100</f>
        <v>0.037554084538293696</v>
      </c>
      <c r="D15" s="16">
        <f>VLOOKUP(A15,'[3]Sheet1'!$A$208:$S$254,4,FALSE)</f>
        <v>624</v>
      </c>
      <c r="E15" s="17">
        <f>VLOOKUP(A15,'[3]Sheet1'!$A$208:$S$254,5,FALSE)/100</f>
        <v>0.04461285479373704</v>
      </c>
      <c r="F15" s="16">
        <f>VLOOKUP(A15,'[3]Sheet1'!$A$208:$S$254,6,FALSE)</f>
        <v>554</v>
      </c>
      <c r="G15" s="17">
        <f>VLOOKUP(A15,'[3]Sheet1'!$A$208:$S$254,7,FALSE)/100</f>
        <v>0.04058608058608058</v>
      </c>
      <c r="H15" s="16">
        <f>VLOOKUP(A15,'[3]Sheet1'!$A$208:$S$254,8,FALSE)</f>
        <v>485</v>
      </c>
      <c r="I15" s="17">
        <f>VLOOKUP(A15,'[3]Sheet1'!$A$208:$S$254,9,FALSE)/100</f>
        <v>0.033411408101405346</v>
      </c>
      <c r="J15" s="16">
        <f>VLOOKUP(A15,'[3]Sheet1'!$A$208:$S$254,10,FALSE)</f>
        <v>304</v>
      </c>
      <c r="K15" s="17">
        <f>VLOOKUP(A15,'[3]Sheet1'!$A$208:$S$254,11,FALSE)/100</f>
        <v>0.031779218063976586</v>
      </c>
      <c r="L15" s="16">
        <f>VLOOKUP(A15,'[3]Sheet1'!$A$208:$S$254,12,FALSE)</f>
        <v>397</v>
      </c>
      <c r="M15" s="17">
        <f>VLOOKUP(A15,'[3]Sheet1'!$A$208:$S$254,13,FALSE)/100</f>
        <v>0.0330392809587217</v>
      </c>
      <c r="N15" s="16">
        <f>VLOOKUP(A15,'[3]Sheet1'!$A$208:$S$254,14,FALSE)</f>
        <v>91</v>
      </c>
      <c r="O15" s="17">
        <f>VLOOKUP(A15,'[3]Sheet1'!$A$208:$S$254,15,FALSE)/100</f>
        <v>0.025992573550414167</v>
      </c>
      <c r="P15" s="16">
        <f>VLOOKUP(A15,'[3]Sheet1'!$A$208:$S$254,16,FALSE)</f>
        <v>34</v>
      </c>
      <c r="Q15" s="17">
        <f>VLOOKUP(A15,'[3]Sheet1'!$A$208:$S$254,17,FALSE)/100</f>
        <v>0.024028268551236753</v>
      </c>
      <c r="R15" s="16">
        <f>VLOOKUP(A15,'[3]Sheet1'!$A$208:$U$254,20,FALSE)</f>
        <v>4520</v>
      </c>
      <c r="S15" s="17">
        <f>VLOOKUP(A15,'[3]Sheet1'!$A$208:$U$254,21,FALSE)/100</f>
        <v>0.036827310873019097</v>
      </c>
    </row>
    <row r="16" spans="1:19" ht="15">
      <c r="A16" s="90" t="s">
        <v>31</v>
      </c>
      <c r="B16" s="16">
        <f>VLOOKUP(A16,'[3]Sheet1'!$A$208:$S$254,2,FALSE)</f>
        <v>850</v>
      </c>
      <c r="C16" s="17">
        <f>VLOOKUP(A16,'[3]Sheet1'!$A$208:$S$254,3,FALSE)/100</f>
        <v>0.01571687437594764</v>
      </c>
      <c r="D16" s="16">
        <f>VLOOKUP(A16,'[3]Sheet1'!$A$208:$S$254,4,FALSE)</f>
        <v>221</v>
      </c>
      <c r="E16" s="17">
        <f>VLOOKUP(A16,'[3]Sheet1'!$A$208:$S$254,5,FALSE)/100</f>
        <v>0.01580038607278187</v>
      </c>
      <c r="F16" s="16">
        <f>VLOOKUP(A16,'[3]Sheet1'!$A$208:$S$254,6,FALSE)</f>
        <v>246</v>
      </c>
      <c r="G16" s="17">
        <f>VLOOKUP(A16,'[3]Sheet1'!$A$208:$S$254,7,FALSE)/100</f>
        <v>0.01802197802197802</v>
      </c>
      <c r="H16" s="16">
        <f>VLOOKUP(A16,'[3]Sheet1'!$A$208:$S$254,8,FALSE)</f>
        <v>206</v>
      </c>
      <c r="I16" s="17">
        <f>VLOOKUP(A16,'[3]Sheet1'!$A$208:$S$254,9,FALSE)/100</f>
        <v>0.014191237255442272</v>
      </c>
      <c r="J16" s="16">
        <f>VLOOKUP(A16,'[3]Sheet1'!$A$208:$S$254,10,FALSE)</f>
        <v>131</v>
      </c>
      <c r="K16" s="17">
        <f>VLOOKUP(A16,'[3]Sheet1'!$A$208:$S$254,11,FALSE)/100</f>
        <v>0.013694334099937278</v>
      </c>
      <c r="L16" s="16">
        <f>VLOOKUP(A16,'[3]Sheet1'!$A$208:$S$254,12,FALSE)</f>
        <v>172</v>
      </c>
      <c r="M16" s="17">
        <f>VLOOKUP(A16,'[3]Sheet1'!$A$208:$S$254,13,FALSE)/100</f>
        <v>0.014314247669773636</v>
      </c>
      <c r="N16" s="16">
        <f>VLOOKUP(A16,'[3]Sheet1'!$A$208:$S$254,14,FALSE)</f>
        <v>39</v>
      </c>
      <c r="O16" s="17">
        <f>VLOOKUP(A16,'[3]Sheet1'!$A$208:$S$254,15,FALSE)/100</f>
        <v>0.01113967437874893</v>
      </c>
      <c r="P16" s="16">
        <f>VLOOKUP(A16,'[3]Sheet1'!$A$208:$S$254,16,FALSE)</f>
        <v>21</v>
      </c>
      <c r="Q16" s="17">
        <f>VLOOKUP(A16,'[3]Sheet1'!$A$208:$S$254,17,FALSE)/100</f>
        <v>0.014840989399293287</v>
      </c>
      <c r="R16" s="16">
        <f>VLOOKUP(A16,'[3]Sheet1'!$A$208:$U$254,20,FALSE)</f>
        <v>1886</v>
      </c>
      <c r="S16" s="17">
        <f>VLOOKUP(A16,'[3]Sheet1'!$A$208:$U$254,21,FALSE)/100</f>
        <v>0.01536643989082169</v>
      </c>
    </row>
    <row r="17" spans="1:19" ht="15">
      <c r="A17" s="90" t="s">
        <v>32</v>
      </c>
      <c r="B17" s="16">
        <f>VLOOKUP(A17,'[3]Sheet1'!$A$208:$S$254,2,FALSE)</f>
        <v>1333</v>
      </c>
      <c r="C17" s="17">
        <f>VLOOKUP(A17,'[3]Sheet1'!$A$208:$S$254,3,FALSE)/100</f>
        <v>0.024647757109574352</v>
      </c>
      <c r="D17" s="16">
        <f>VLOOKUP(A17,'[3]Sheet1'!$A$208:$S$254,4,FALSE)</f>
        <v>319</v>
      </c>
      <c r="E17" s="17">
        <f>VLOOKUP(A17,'[3]Sheet1'!$A$208:$S$254,5,FALSE)/100</f>
        <v>0.022806892114105956</v>
      </c>
      <c r="F17" s="16">
        <f>VLOOKUP(A17,'[3]Sheet1'!$A$208:$S$254,6,FALSE)</f>
        <v>274</v>
      </c>
      <c r="G17" s="17">
        <f>VLOOKUP(A17,'[3]Sheet1'!$A$208:$S$254,7,FALSE)/100</f>
        <v>0.020073260073260074</v>
      </c>
      <c r="H17" s="16">
        <f>VLOOKUP(A17,'[3]Sheet1'!$A$208:$S$254,8,FALSE)</f>
        <v>264</v>
      </c>
      <c r="I17" s="17">
        <f>VLOOKUP(A17,'[3]Sheet1'!$A$208:$S$254,9,FALSE)/100</f>
        <v>0.01818682832736291</v>
      </c>
      <c r="J17" s="16">
        <f>VLOOKUP(A17,'[3]Sheet1'!$A$208:$S$254,10,FALSE)</f>
        <v>167</v>
      </c>
      <c r="K17" s="17">
        <f>VLOOKUP(A17,'[3]Sheet1'!$A$208:$S$254,11,FALSE)/100</f>
        <v>0.017457662554881872</v>
      </c>
      <c r="L17" s="16">
        <f>VLOOKUP(A17,'[3]Sheet1'!$A$208:$S$254,12,FALSE)</f>
        <v>205</v>
      </c>
      <c r="M17" s="17">
        <f>VLOOKUP(A17,'[3]Sheet1'!$A$208:$S$254,13,FALSE)/100</f>
        <v>0.017060585885486017</v>
      </c>
      <c r="N17" s="16">
        <f>VLOOKUP(A17,'[3]Sheet1'!$A$208:$S$254,14,FALSE)</f>
        <v>39</v>
      </c>
      <c r="O17" s="17">
        <f>VLOOKUP(A17,'[3]Sheet1'!$A$208:$S$254,15,FALSE)/100</f>
        <v>0.01113967437874893</v>
      </c>
      <c r="P17" s="16">
        <f>VLOOKUP(A17,'[3]Sheet1'!$A$208:$S$254,16,FALSE)</f>
        <v>19</v>
      </c>
      <c r="Q17" s="17">
        <f>VLOOKUP(A17,'[3]Sheet1'!$A$208:$S$254,17,FALSE)/100</f>
        <v>0.013427561837455828</v>
      </c>
      <c r="R17" s="16">
        <f>VLOOKUP(A17,'[3]Sheet1'!$A$208:$U$254,20,FALSE)</f>
        <v>2620</v>
      </c>
      <c r="S17" s="17">
        <f>VLOOKUP(A17,'[3]Sheet1'!$A$208:$U$254,21,FALSE)/100</f>
        <v>0.021346804090112845</v>
      </c>
    </row>
    <row r="18" spans="1:19" ht="15">
      <c r="A18" s="90" t="s">
        <v>33</v>
      </c>
      <c r="B18" s="16">
        <f>VLOOKUP(A18,'[3]Sheet1'!$A$208:$S$254,2,FALSE)</f>
        <v>634</v>
      </c>
      <c r="C18" s="17">
        <f>VLOOKUP(A18,'[3]Sheet1'!$A$208:$S$254,3,FALSE)/100</f>
        <v>0.011722939240412707</v>
      </c>
      <c r="D18" s="16">
        <f>VLOOKUP(A18,'[3]Sheet1'!$A$208:$S$254,4,FALSE)</f>
        <v>168</v>
      </c>
      <c r="E18" s="17">
        <f>VLOOKUP(A18,'[3]Sheet1'!$A$208:$S$254,5,FALSE)/100</f>
        <v>0.012011153213698434</v>
      </c>
      <c r="F18" s="16">
        <f>VLOOKUP(A18,'[3]Sheet1'!$A$208:$S$254,6,FALSE)</f>
        <v>160</v>
      </c>
      <c r="G18" s="17">
        <f>VLOOKUP(A18,'[3]Sheet1'!$A$208:$S$254,7,FALSE)/100</f>
        <v>0.011721611721611722</v>
      </c>
      <c r="H18" s="16">
        <f>VLOOKUP(A18,'[3]Sheet1'!$A$208:$S$254,8,FALSE)</f>
        <v>145</v>
      </c>
      <c r="I18" s="17">
        <f>VLOOKUP(A18,'[3]Sheet1'!$A$208:$S$254,9,FALSE)/100</f>
        <v>0.009988977679801598</v>
      </c>
      <c r="J18" s="16">
        <f>VLOOKUP(A18,'[3]Sheet1'!$A$208:$S$254,10,FALSE)</f>
        <v>103</v>
      </c>
      <c r="K18" s="17">
        <f>VLOOKUP(A18,'[3]Sheet1'!$A$208:$S$254,11,FALSE)/100</f>
        <v>0.010767300857202592</v>
      </c>
      <c r="L18" s="16">
        <f>VLOOKUP(A18,'[3]Sheet1'!$A$208:$S$254,12,FALSE)</f>
        <v>152</v>
      </c>
      <c r="M18" s="17">
        <f>VLOOKUP(A18,'[3]Sheet1'!$A$208:$S$254,13,FALSE)/100</f>
        <v>0.012649800266311583</v>
      </c>
      <c r="N18" s="16">
        <f>VLOOKUP(A18,'[3]Sheet1'!$A$208:$S$254,14,FALSE)</f>
        <v>41</v>
      </c>
      <c r="O18" s="17">
        <f>VLOOKUP(A18,'[3]Sheet1'!$A$208:$S$254,15,FALSE)/100</f>
        <v>0.011710939731505284</v>
      </c>
      <c r="P18" s="16">
        <f>VLOOKUP(A18,'[3]Sheet1'!$A$208:$S$254,16,FALSE)</f>
        <v>18</v>
      </c>
      <c r="Q18" s="17">
        <f>VLOOKUP(A18,'[3]Sheet1'!$A$208:$S$254,17,FALSE)/100</f>
        <v>0.012720848056537105</v>
      </c>
      <c r="R18" s="16">
        <f>VLOOKUP(A18,'[3]Sheet1'!$A$208:$U$254,20,FALSE)</f>
        <v>1421</v>
      </c>
      <c r="S18" s="17">
        <f>VLOOKUP(A18,'[3]Sheet1'!$A$208:$U$254,21,FALSE)/100</f>
        <v>0.011577789546584106</v>
      </c>
    </row>
    <row r="19" spans="1:19" ht="15">
      <c r="A19" s="90" t="s">
        <v>34</v>
      </c>
      <c r="B19" s="16">
        <f>VLOOKUP(A19,'[3]Sheet1'!$A$208:$S$254,2,FALSE)</f>
        <v>302</v>
      </c>
      <c r="C19" s="17">
        <f>VLOOKUP(A19,'[3]Sheet1'!$A$208:$S$254,3,FALSE)/100</f>
        <v>0.005584113013571983</v>
      </c>
      <c r="D19" s="16">
        <f>VLOOKUP(A19,'[3]Sheet1'!$A$208:$S$254,4,FALSE)</f>
        <v>79</v>
      </c>
      <c r="E19" s="17">
        <f>VLOOKUP(A19,'[3]Sheet1'!$A$208:$S$254,5,FALSE)/100</f>
        <v>0.005648101808822478</v>
      </c>
      <c r="F19" s="16">
        <f>VLOOKUP(A19,'[3]Sheet1'!$A$208:$S$254,6,FALSE)</f>
        <v>73</v>
      </c>
      <c r="G19" s="17">
        <f>VLOOKUP(A19,'[3]Sheet1'!$A$208:$S$254,7,FALSE)/100</f>
        <v>0.005347985347985349</v>
      </c>
      <c r="H19" s="16">
        <f>VLOOKUP(A19,'[3]Sheet1'!$A$208:$S$254,8,FALSE)</f>
        <v>59</v>
      </c>
      <c r="I19" s="17">
        <f>VLOOKUP(A19,'[3]Sheet1'!$A$208:$S$254,9,FALSE)/100</f>
        <v>0.0040644805731606505</v>
      </c>
      <c r="J19" s="16">
        <f>VLOOKUP(A19,'[3]Sheet1'!$A$208:$S$254,10,FALSE)</f>
        <v>41</v>
      </c>
      <c r="K19" s="17">
        <f>VLOOKUP(A19,'[3]Sheet1'!$A$208:$S$254,11,FALSE)/100</f>
        <v>0.0042860129625757895</v>
      </c>
      <c r="L19" s="16">
        <f>VLOOKUP(A19,'[3]Sheet1'!$A$208:$S$254,12,FALSE)</f>
        <v>47</v>
      </c>
      <c r="M19" s="17">
        <f>VLOOKUP(A19,'[3]Sheet1'!$A$208:$S$254,13,FALSE)/100</f>
        <v>0.003911451398135818</v>
      </c>
      <c r="N19" s="16">
        <f>VLOOKUP(A19,'[3]Sheet1'!$A$208:$S$254,14,FALSE)</f>
        <v>9</v>
      </c>
      <c r="O19" s="17">
        <f>VLOOKUP(A19,'[3]Sheet1'!$A$208:$S$254,15,FALSE)/100</f>
        <v>0.002570694087403599</v>
      </c>
      <c r="P19" s="16">
        <f>VLOOKUP(A19,'[3]Sheet1'!$A$208:$S$254,16,FALSE)</f>
        <v>5</v>
      </c>
      <c r="Q19" s="17">
        <f>VLOOKUP(A19,'[3]Sheet1'!$A$208:$S$254,17,FALSE)/100</f>
        <v>0.0035335689045936395</v>
      </c>
      <c r="R19" s="16">
        <f>VLOOKUP(A19,'[3]Sheet1'!$A$208:$U$254,20,FALSE)</f>
        <v>615</v>
      </c>
      <c r="S19" s="17">
        <f>VLOOKUP(A19,'[3]Sheet1'!$A$208:$U$254,21,FALSE)/100</f>
        <v>0.00501079561657229</v>
      </c>
    </row>
    <row r="20" spans="1:19" ht="15">
      <c r="A20" s="90" t="s">
        <v>35</v>
      </c>
      <c r="B20" s="16">
        <f>VLOOKUP(A20,'[3]Sheet1'!$A$208:$S$254,2,FALSE)</f>
        <v>1448</v>
      </c>
      <c r="C20" s="17">
        <f>VLOOKUP(A20,'[3]Sheet1'!$A$208:$S$254,3,FALSE)/100</f>
        <v>0.026774157760437855</v>
      </c>
      <c r="D20" s="16">
        <f>VLOOKUP(A20,'[3]Sheet1'!$A$208:$S$254,4,FALSE)</f>
        <v>397</v>
      </c>
      <c r="E20" s="17">
        <f>VLOOKUP(A20,'[3]Sheet1'!$A$208:$S$254,5,FALSE)/100</f>
        <v>0.028383498963323088</v>
      </c>
      <c r="F20" s="16">
        <f>VLOOKUP(A20,'[3]Sheet1'!$A$208:$S$254,6,FALSE)</f>
        <v>350</v>
      </c>
      <c r="G20" s="17">
        <f>VLOOKUP(A20,'[3]Sheet1'!$A$208:$S$254,7,FALSE)/100</f>
        <v>0.02564102564102564</v>
      </c>
      <c r="H20" s="16">
        <f>VLOOKUP(A20,'[3]Sheet1'!$A$208:$S$254,8,FALSE)</f>
        <v>397</v>
      </c>
      <c r="I20" s="17">
        <f>VLOOKUP(A20,'[3]Sheet1'!$A$208:$S$254,9,FALSE)/100</f>
        <v>0.027349131992284375</v>
      </c>
      <c r="J20" s="16">
        <f>VLOOKUP(A20,'[3]Sheet1'!$A$208:$S$254,10,FALSE)</f>
        <v>257</v>
      </c>
      <c r="K20" s="17">
        <f>VLOOKUP(A20,'[3]Sheet1'!$A$208:$S$254,11,FALSE)/100</f>
        <v>0.026865983692243366</v>
      </c>
      <c r="L20" s="16">
        <f>VLOOKUP(A20,'[3]Sheet1'!$A$208:$S$254,12,FALSE)</f>
        <v>318</v>
      </c>
      <c r="M20" s="17">
        <f>VLOOKUP(A20,'[3]Sheet1'!$A$208:$S$254,13,FALSE)/100</f>
        <v>0.026464713715046613</v>
      </c>
      <c r="N20" s="16">
        <f>VLOOKUP(A20,'[3]Sheet1'!$A$208:$S$254,14,FALSE)</f>
        <v>94</v>
      </c>
      <c r="O20" s="17">
        <f>VLOOKUP(A20,'[3]Sheet1'!$A$208:$S$254,15,FALSE)/100</f>
        <v>0.026849471579548697</v>
      </c>
      <c r="P20" s="16">
        <f>VLOOKUP(A20,'[3]Sheet1'!$A$208:$S$254,16,FALSE)</f>
        <v>42</v>
      </c>
      <c r="Q20" s="17">
        <f>VLOOKUP(A20,'[3]Sheet1'!$A$208:$S$254,17,FALSE)/100</f>
        <v>0.029681978798586573</v>
      </c>
      <c r="R20" s="16">
        <f>VLOOKUP(A20,'[3]Sheet1'!$A$208:$U$254,20,FALSE)</f>
        <v>3303</v>
      </c>
      <c r="S20" s="17">
        <f>VLOOKUP(A20,'[3]Sheet1'!$A$208:$U$254,21,FALSE)/100</f>
        <v>0.0269116388968102</v>
      </c>
    </row>
    <row r="21" spans="1:19" ht="15">
      <c r="A21" s="90" t="s">
        <v>36</v>
      </c>
      <c r="B21" s="16">
        <f>VLOOKUP(A21,'[3]Sheet1'!$A$208:$S$254,2,FALSE)</f>
        <v>1158</v>
      </c>
      <c r="C21" s="17">
        <f>VLOOKUP(A21,'[3]Sheet1'!$A$208:$S$254,3,FALSE)/100</f>
        <v>0.021411930032173364</v>
      </c>
      <c r="D21" s="16">
        <f>VLOOKUP(A21,'[3]Sheet1'!$A$208:$S$254,4,FALSE)</f>
        <v>269</v>
      </c>
      <c r="E21" s="17">
        <f>VLOOKUP(A21,'[3]Sheet1'!$A$208:$S$254,5,FALSE)/100</f>
        <v>0.019232144133838565</v>
      </c>
      <c r="F21" s="16">
        <f>VLOOKUP(A21,'[3]Sheet1'!$A$208:$S$254,6,FALSE)</f>
        <v>254</v>
      </c>
      <c r="G21" s="17">
        <f>VLOOKUP(A21,'[3]Sheet1'!$A$208:$S$254,7,FALSE)/100</f>
        <v>0.018608058608058607</v>
      </c>
      <c r="H21" s="16">
        <f>VLOOKUP(A21,'[3]Sheet1'!$A$208:$S$254,8,FALSE)</f>
        <v>294</v>
      </c>
      <c r="I21" s="17">
        <f>VLOOKUP(A21,'[3]Sheet1'!$A$208:$S$254,9,FALSE)/100</f>
        <v>0.02025351336456324</v>
      </c>
      <c r="J21" s="16">
        <f>VLOOKUP(A21,'[3]Sheet1'!$A$208:$S$254,10,FALSE)</f>
        <v>209</v>
      </c>
      <c r="K21" s="17">
        <f>VLOOKUP(A21,'[3]Sheet1'!$A$208:$S$254,11,FALSE)/100</f>
        <v>0.021848212418983902</v>
      </c>
      <c r="L21" s="16">
        <f>VLOOKUP(A21,'[3]Sheet1'!$A$208:$S$254,12,FALSE)</f>
        <v>225</v>
      </c>
      <c r="M21" s="17">
        <f>VLOOKUP(A21,'[3]Sheet1'!$A$208:$S$254,13,FALSE)/100</f>
        <v>0.01872503328894807</v>
      </c>
      <c r="N21" s="16">
        <f>VLOOKUP(A21,'[3]Sheet1'!$A$208:$S$254,14,FALSE)</f>
        <v>71</v>
      </c>
      <c r="O21" s="17">
        <f>VLOOKUP(A21,'[3]Sheet1'!$A$208:$S$254,15,FALSE)/100</f>
        <v>0.020279920022850614</v>
      </c>
      <c r="P21" s="16">
        <f>VLOOKUP(A21,'[3]Sheet1'!$A$208:$S$254,16,FALSE)</f>
        <v>28</v>
      </c>
      <c r="Q21" s="17">
        <f>VLOOKUP(A21,'[3]Sheet1'!$A$208:$S$254,17,FALSE)/100</f>
        <v>0.019787985865724382</v>
      </c>
      <c r="R21" s="16">
        <f>VLOOKUP(A21,'[3]Sheet1'!$A$208:$U$254,20,FALSE)</f>
        <v>2508</v>
      </c>
      <c r="S21" s="17">
        <f>VLOOKUP(A21,'[3]Sheet1'!$A$208:$U$254,21,FALSE)/100</f>
        <v>0.020434268953436266</v>
      </c>
    </row>
    <row r="22" spans="1:19" ht="15">
      <c r="A22" s="90" t="s">
        <v>37</v>
      </c>
      <c r="B22" s="16">
        <f>VLOOKUP(A22,'[3]Sheet1'!$A$208:$S$254,2,FALSE)</f>
        <v>578</v>
      </c>
      <c r="C22" s="17">
        <f>VLOOKUP(A22,'[3]Sheet1'!$A$208:$S$254,3,FALSE)/100</f>
        <v>0.01068747457564439</v>
      </c>
      <c r="D22" s="16">
        <f>VLOOKUP(A22,'[3]Sheet1'!$A$208:$S$254,4,FALSE)</f>
        <v>146</v>
      </c>
      <c r="E22" s="17">
        <f>VLOOKUP(A22,'[3]Sheet1'!$A$208:$S$254,5,FALSE)/100</f>
        <v>0.01043826410238078</v>
      </c>
      <c r="F22" s="16">
        <f>VLOOKUP(A22,'[3]Sheet1'!$A$208:$S$254,6,FALSE)</f>
        <v>129</v>
      </c>
      <c r="G22" s="17">
        <f>VLOOKUP(A22,'[3]Sheet1'!$A$208:$S$254,7,FALSE)/100</f>
        <v>0.009450549450549451</v>
      </c>
      <c r="H22" s="16">
        <f>VLOOKUP(A22,'[3]Sheet1'!$A$208:$S$254,8,FALSE)</f>
        <v>150</v>
      </c>
      <c r="I22" s="17">
        <f>VLOOKUP(A22,'[3]Sheet1'!$A$208:$S$254,9,FALSE)/100</f>
        <v>0.010333425186001655</v>
      </c>
      <c r="J22" s="16">
        <f>VLOOKUP(A22,'[3]Sheet1'!$A$208:$S$254,10,FALSE)</f>
        <v>97</v>
      </c>
      <c r="K22" s="17">
        <f>VLOOKUP(A22,'[3]Sheet1'!$A$208:$S$254,11,FALSE)/100</f>
        <v>0.01014007944804516</v>
      </c>
      <c r="L22" s="16">
        <f>VLOOKUP(A22,'[3]Sheet1'!$A$208:$S$254,12,FALSE)</f>
        <v>111</v>
      </c>
      <c r="M22" s="17">
        <f>VLOOKUP(A22,'[3]Sheet1'!$A$208:$S$254,13,FALSE)/100</f>
        <v>0.00923768308921438</v>
      </c>
      <c r="N22" s="16">
        <f>VLOOKUP(A22,'[3]Sheet1'!$A$208:$S$254,14,FALSE)</f>
        <v>37</v>
      </c>
      <c r="O22" s="17">
        <f>VLOOKUP(A22,'[3]Sheet1'!$A$208:$S$254,15,FALSE)/100</f>
        <v>0.010568409025992574</v>
      </c>
      <c r="P22" s="16">
        <f>VLOOKUP(A22,'[3]Sheet1'!$A$208:$S$254,16,FALSE)</f>
        <v>11</v>
      </c>
      <c r="Q22" s="17">
        <f>VLOOKUP(A22,'[3]Sheet1'!$A$208:$S$254,17,FALSE)/100</f>
        <v>0.0077738515901060075</v>
      </c>
      <c r="R22" s="16">
        <f>VLOOKUP(A22,'[3]Sheet1'!$A$208:$U$254,20,FALSE)</f>
        <v>1259</v>
      </c>
      <c r="S22" s="17">
        <f>VLOOKUP(A22,'[3]Sheet1'!$A$208:$U$254,21,FALSE)/100</f>
        <v>0.010257872652462623</v>
      </c>
    </row>
    <row r="23" spans="1:19" ht="15">
      <c r="A23" s="90" t="s">
        <v>38</v>
      </c>
      <c r="B23" s="16">
        <f>VLOOKUP(A23,'[3]Sheet1'!$A$208:$S$254,2,FALSE)</f>
        <v>2904</v>
      </c>
      <c r="C23" s="17">
        <f>VLOOKUP(A23,'[3]Sheet1'!$A$208:$S$254,3,FALSE)/100</f>
        <v>0.05369623904441403</v>
      </c>
      <c r="D23" s="16">
        <f>VLOOKUP(A23,'[3]Sheet1'!$A$208:$S$254,4,FALSE)</f>
        <v>755</v>
      </c>
      <c r="E23" s="17">
        <f>VLOOKUP(A23,'[3]Sheet1'!$A$208:$S$254,5,FALSE)/100</f>
        <v>0.05397869450203761</v>
      </c>
      <c r="F23" s="16">
        <f>VLOOKUP(A23,'[3]Sheet1'!$A$208:$S$254,6,FALSE)</f>
        <v>611</v>
      </c>
      <c r="G23" s="17">
        <f>VLOOKUP(A23,'[3]Sheet1'!$A$208:$S$254,7,FALSE)/100</f>
        <v>0.04476190476190476</v>
      </c>
      <c r="H23" s="16">
        <f>VLOOKUP(A23,'[3]Sheet1'!$A$208:$S$254,8,FALSE)</f>
        <v>594</v>
      </c>
      <c r="I23" s="17">
        <f>VLOOKUP(A23,'[3]Sheet1'!$A$208:$S$254,9,FALSE)/100</f>
        <v>0.040920363736566545</v>
      </c>
      <c r="J23" s="16">
        <f>VLOOKUP(A23,'[3]Sheet1'!$A$208:$S$254,10,FALSE)</f>
        <v>400</v>
      </c>
      <c r="K23" s="17">
        <f>VLOOKUP(A23,'[3]Sheet1'!$A$208:$S$254,11,FALSE)/100</f>
        <v>0.041814760610495515</v>
      </c>
      <c r="L23" s="16">
        <f>VLOOKUP(A23,'[3]Sheet1'!$A$208:$S$254,12,FALSE)</f>
        <v>491</v>
      </c>
      <c r="M23" s="17">
        <f>VLOOKUP(A23,'[3]Sheet1'!$A$208:$S$254,13,FALSE)/100</f>
        <v>0.04086218375499334</v>
      </c>
      <c r="N23" s="16">
        <f>VLOOKUP(A23,'[3]Sheet1'!$A$208:$S$254,14,FALSE)</f>
        <v>133</v>
      </c>
      <c r="O23" s="17">
        <f>VLOOKUP(A23,'[3]Sheet1'!$A$208:$S$254,15,FALSE)/100</f>
        <v>0.03798914595829763</v>
      </c>
      <c r="P23" s="16">
        <f>VLOOKUP(A23,'[3]Sheet1'!$A$208:$S$254,16,FALSE)</f>
        <v>61</v>
      </c>
      <c r="Q23" s="17">
        <f>VLOOKUP(A23,'[3]Sheet1'!$A$208:$S$254,17,FALSE)/100</f>
        <v>0.0431095406360424</v>
      </c>
      <c r="R23" s="16">
        <f>VLOOKUP(A23,'[3]Sheet1'!$A$208:$U$254,20,FALSE)</f>
        <v>5949</v>
      </c>
      <c r="S23" s="17">
        <f>VLOOKUP(A23,'[3]Sheet1'!$A$208:$U$254,21,FALSE)/100</f>
        <v>0.048470281500794396</v>
      </c>
    </row>
    <row r="24" spans="1:19" ht="15">
      <c r="A24" s="90" t="s">
        <v>39</v>
      </c>
      <c r="B24" s="16">
        <f>VLOOKUP(A24,'[3]Sheet1'!$A$208:$S$254,2,FALSE)</f>
        <v>745</v>
      </c>
      <c r="C24" s="17">
        <f>VLOOKUP(A24,'[3]Sheet1'!$A$208:$S$254,3,FALSE)/100</f>
        <v>0.013775378129507047</v>
      </c>
      <c r="D24" s="16">
        <f>VLOOKUP(A24,'[3]Sheet1'!$A$208:$S$254,4,FALSE)</f>
        <v>203</v>
      </c>
      <c r="E24" s="17">
        <f>VLOOKUP(A24,'[3]Sheet1'!$A$208:$S$254,5,FALSE)/100</f>
        <v>0.014513476799885607</v>
      </c>
      <c r="F24" s="16">
        <f>VLOOKUP(A24,'[3]Sheet1'!$A$208:$S$254,6,FALSE)</f>
        <v>196</v>
      </c>
      <c r="G24" s="17">
        <f>VLOOKUP(A24,'[3]Sheet1'!$A$208:$S$254,7,FALSE)/100</f>
        <v>0.014358974358974359</v>
      </c>
      <c r="H24" s="16">
        <f>VLOOKUP(A24,'[3]Sheet1'!$A$208:$S$254,8,FALSE)</f>
        <v>198</v>
      </c>
      <c r="I24" s="17">
        <f>VLOOKUP(A24,'[3]Sheet1'!$A$208:$S$254,9,FALSE)/100</f>
        <v>0.013640121245522184</v>
      </c>
      <c r="J24" s="16">
        <f>VLOOKUP(A24,'[3]Sheet1'!$A$208:$S$254,10,FALSE)</f>
        <v>137</v>
      </c>
      <c r="K24" s="17">
        <f>VLOOKUP(A24,'[3]Sheet1'!$A$208:$S$254,11,FALSE)/100</f>
        <v>0.01432155550909471</v>
      </c>
      <c r="L24" s="16">
        <f>VLOOKUP(A24,'[3]Sheet1'!$A$208:$S$254,12,FALSE)</f>
        <v>156</v>
      </c>
      <c r="M24" s="17">
        <f>VLOOKUP(A24,'[3]Sheet1'!$A$208:$S$254,13,FALSE)/100</f>
        <v>0.012982689747003996</v>
      </c>
      <c r="N24" s="16">
        <f>VLOOKUP(A24,'[3]Sheet1'!$A$208:$S$254,14,FALSE)</f>
        <v>38</v>
      </c>
      <c r="O24" s="17">
        <f>VLOOKUP(A24,'[3]Sheet1'!$A$208:$S$254,15,FALSE)/100</f>
        <v>0.010854041702370752</v>
      </c>
      <c r="P24" s="16">
        <f>VLOOKUP(A24,'[3]Sheet1'!$A$208:$S$254,16,FALSE)</f>
        <v>8</v>
      </c>
      <c r="Q24" s="17">
        <f>VLOOKUP(A24,'[3]Sheet1'!$A$208:$S$254,17,FALSE)/100</f>
        <v>0.005653710247349824</v>
      </c>
      <c r="R24" s="16">
        <f>VLOOKUP(A24,'[3]Sheet1'!$A$208:$U$254,20,FALSE)</f>
        <v>1681</v>
      </c>
      <c r="S24" s="17">
        <f>VLOOKUP(A24,'[3]Sheet1'!$A$208:$U$254,21,FALSE)/100</f>
        <v>0.013696174685297593</v>
      </c>
    </row>
    <row r="25" spans="1:19" ht="15">
      <c r="A25" s="90" t="s">
        <v>40</v>
      </c>
      <c r="B25" s="16">
        <f>VLOOKUP(A25,'[3]Sheet1'!$A$208:$S$254,2,FALSE)</f>
        <v>1492</v>
      </c>
      <c r="C25" s="17">
        <f>VLOOKUP(A25,'[3]Sheet1'!$A$208:$S$254,3,FALSE)/100</f>
        <v>0.027587737139898674</v>
      </c>
      <c r="D25" s="16">
        <f>VLOOKUP(A25,'[3]Sheet1'!$A$208:$S$254,4,FALSE)</f>
        <v>406</v>
      </c>
      <c r="E25" s="17">
        <f>VLOOKUP(A25,'[3]Sheet1'!$A$208:$S$254,5,FALSE)/100</f>
        <v>0.029026953599771213</v>
      </c>
      <c r="F25" s="16">
        <f>VLOOKUP(A25,'[3]Sheet1'!$A$208:$S$254,6,FALSE)</f>
        <v>374</v>
      </c>
      <c r="G25" s="17">
        <f>VLOOKUP(A25,'[3]Sheet1'!$A$208:$S$254,7,FALSE)/100</f>
        <v>0.0273992673992674</v>
      </c>
      <c r="H25" s="16">
        <f>VLOOKUP(A25,'[3]Sheet1'!$A$208:$S$254,8,FALSE)</f>
        <v>377</v>
      </c>
      <c r="I25" s="17">
        <f>VLOOKUP(A25,'[3]Sheet1'!$A$208:$S$254,9,FALSE)/100</f>
        <v>0.025971341967484154</v>
      </c>
      <c r="J25" s="16">
        <f>VLOOKUP(A25,'[3]Sheet1'!$A$208:$S$254,10,FALSE)</f>
        <v>263</v>
      </c>
      <c r="K25" s="17">
        <f>VLOOKUP(A25,'[3]Sheet1'!$A$208:$S$254,11,FALSE)/100</f>
        <v>0.02749320510140079</v>
      </c>
      <c r="L25" s="16">
        <f>VLOOKUP(A25,'[3]Sheet1'!$A$208:$S$254,12,FALSE)</f>
        <v>319</v>
      </c>
      <c r="M25" s="17">
        <f>VLOOKUP(A25,'[3]Sheet1'!$A$208:$S$254,13,FALSE)/100</f>
        <v>0.026547936085219707</v>
      </c>
      <c r="N25" s="16">
        <f>VLOOKUP(A25,'[3]Sheet1'!$A$208:$S$254,14,FALSE)</f>
        <v>77</v>
      </c>
      <c r="O25" s="17">
        <f>VLOOKUP(A25,'[3]Sheet1'!$A$208:$S$254,15,FALSE)/100</f>
        <v>0.02199371608111968</v>
      </c>
      <c r="P25" s="16">
        <f>VLOOKUP(A25,'[3]Sheet1'!$A$208:$S$254,16,FALSE)</f>
        <v>30</v>
      </c>
      <c r="Q25" s="17">
        <f>VLOOKUP(A25,'[3]Sheet1'!$A$208:$S$254,17,FALSE)/100</f>
        <v>0.021201413427561835</v>
      </c>
      <c r="R25" s="16">
        <f>VLOOKUP(A25,'[3]Sheet1'!$A$208:$U$254,20,FALSE)</f>
        <v>3338</v>
      </c>
      <c r="S25" s="17">
        <f>VLOOKUP(A25,'[3]Sheet1'!$A$208:$U$254,21,FALSE)/100</f>
        <v>0.02719680612702163</v>
      </c>
    </row>
    <row r="26" spans="1:19" ht="15">
      <c r="A26" s="90" t="s">
        <v>41</v>
      </c>
      <c r="B26" s="16">
        <f>VLOOKUP(A26,'[3]Sheet1'!$A$208:$S$254,2,FALSE)</f>
        <v>397</v>
      </c>
      <c r="C26" s="17">
        <f>VLOOKUP(A26,'[3]Sheet1'!$A$208:$S$254,3,FALSE)/100</f>
        <v>0.007340704855589661</v>
      </c>
      <c r="D26" s="16">
        <f>VLOOKUP(A26,'[3]Sheet1'!$A$208:$S$254,4,FALSE)</f>
        <v>90</v>
      </c>
      <c r="E26" s="17">
        <f>VLOOKUP(A26,'[3]Sheet1'!$A$208:$S$254,5,FALSE)/100</f>
        <v>0.006434546364481304</v>
      </c>
      <c r="F26" s="16">
        <f>VLOOKUP(A26,'[3]Sheet1'!$A$208:$S$254,6,FALSE)</f>
        <v>116</v>
      </c>
      <c r="G26" s="17">
        <f>VLOOKUP(A26,'[3]Sheet1'!$A$208:$S$254,7,FALSE)/100</f>
        <v>0.008498168498168498</v>
      </c>
      <c r="H26" s="16">
        <f>VLOOKUP(A26,'[3]Sheet1'!$A$208:$S$254,8,FALSE)</f>
        <v>116</v>
      </c>
      <c r="I26" s="17">
        <f>VLOOKUP(A26,'[3]Sheet1'!$A$208:$S$254,9,FALSE)/100</f>
        <v>0.007991182143841279</v>
      </c>
      <c r="J26" s="16">
        <f>VLOOKUP(A26,'[3]Sheet1'!$A$208:$S$254,10,FALSE)</f>
        <v>76</v>
      </c>
      <c r="K26" s="17">
        <f>VLOOKUP(A26,'[3]Sheet1'!$A$208:$S$254,11,FALSE)/100</f>
        <v>0.007944804515994146</v>
      </c>
      <c r="L26" s="16">
        <f>VLOOKUP(A26,'[3]Sheet1'!$A$208:$S$254,12,FALSE)</f>
        <v>104</v>
      </c>
      <c r="M26" s="17">
        <f>VLOOKUP(A26,'[3]Sheet1'!$A$208:$S$254,13,FALSE)/100</f>
        <v>0.008655126498002663</v>
      </c>
      <c r="N26" s="16">
        <f>VLOOKUP(A26,'[3]Sheet1'!$A$208:$S$254,14,FALSE)</f>
        <v>37</v>
      </c>
      <c r="O26" s="17">
        <f>VLOOKUP(A26,'[3]Sheet1'!$A$208:$S$254,15,FALSE)/100</f>
        <v>0.010568409025992574</v>
      </c>
      <c r="P26" s="16">
        <f>VLOOKUP(A26,'[3]Sheet1'!$A$208:$S$254,16,FALSE)</f>
        <v>13</v>
      </c>
      <c r="Q26" s="17">
        <f>VLOOKUP(A26,'[3]Sheet1'!$A$208:$S$254,17,FALSE)/100</f>
        <v>0.009187279151943463</v>
      </c>
      <c r="R26" s="16">
        <f>VLOOKUP(A26,'[3]Sheet1'!$A$208:$U$254,20,FALSE)</f>
        <v>949</v>
      </c>
      <c r="S26" s="17">
        <f>VLOOKUP(A26,'[3]Sheet1'!$A$208:$U$254,21,FALSE)/100</f>
        <v>0.007732105756304233</v>
      </c>
    </row>
    <row r="27" spans="1:19" ht="15">
      <c r="A27" s="90" t="s">
        <v>42</v>
      </c>
      <c r="B27" s="16">
        <f>VLOOKUP(A27,'[3]Sheet1'!$A$208:$S$254,2,FALSE)</f>
        <v>1632</v>
      </c>
      <c r="C27" s="17">
        <f>VLOOKUP(A27,'[3]Sheet1'!$A$208:$S$254,3,FALSE)/100</f>
        <v>0.030176398801819458</v>
      </c>
      <c r="D27" s="16">
        <f>VLOOKUP(A27,'[3]Sheet1'!$A$208:$S$254,4,FALSE)</f>
        <v>450</v>
      </c>
      <c r="E27" s="17">
        <f>VLOOKUP(A27,'[3]Sheet1'!$A$208:$S$254,5,FALSE)/100</f>
        <v>0.03217273182240652</v>
      </c>
      <c r="F27" s="16">
        <f>VLOOKUP(A27,'[3]Sheet1'!$A$208:$S$254,6,FALSE)</f>
        <v>503</v>
      </c>
      <c r="G27" s="17">
        <f>VLOOKUP(A27,'[3]Sheet1'!$A$208:$S$254,7,FALSE)/100</f>
        <v>0.03684981684981685</v>
      </c>
      <c r="H27" s="16">
        <f>VLOOKUP(A27,'[3]Sheet1'!$A$208:$S$254,8,FALSE)</f>
        <v>575</v>
      </c>
      <c r="I27" s="17">
        <f>VLOOKUP(A27,'[3]Sheet1'!$A$208:$S$254,9,FALSE)/100</f>
        <v>0.03961146321300634</v>
      </c>
      <c r="J27" s="16">
        <f>VLOOKUP(A27,'[3]Sheet1'!$A$208:$S$254,10,FALSE)</f>
        <v>351</v>
      </c>
      <c r="K27" s="17">
        <f>VLOOKUP(A27,'[3]Sheet1'!$A$208:$S$254,11,FALSE)/100</f>
        <v>0.036692452435709816</v>
      </c>
      <c r="L27" s="16">
        <f>VLOOKUP(A27,'[3]Sheet1'!$A$208:$S$254,12,FALSE)</f>
        <v>509</v>
      </c>
      <c r="M27" s="17">
        <f>VLOOKUP(A27,'[3]Sheet1'!$A$208:$S$254,13,FALSE)/100</f>
        <v>0.04236018641810919</v>
      </c>
      <c r="N27" s="16">
        <f>VLOOKUP(A27,'[3]Sheet1'!$A$208:$S$254,14,FALSE)</f>
        <v>178</v>
      </c>
      <c r="O27" s="17">
        <f>VLOOKUP(A27,'[3]Sheet1'!$A$208:$S$254,15,FALSE)/100</f>
        <v>0.050842616395315614</v>
      </c>
      <c r="P27" s="16">
        <f>VLOOKUP(A27,'[3]Sheet1'!$A$208:$S$254,16,FALSE)</f>
        <v>95</v>
      </c>
      <c r="Q27" s="17">
        <f>VLOOKUP(A27,'[3]Sheet1'!$A$208:$S$254,17,FALSE)/100</f>
        <v>0.06713780918727917</v>
      </c>
      <c r="R27" s="16">
        <f>VLOOKUP(A27,'[3]Sheet1'!$A$208:$U$254,20,FALSE)</f>
        <v>4293</v>
      </c>
      <c r="S27" s="17">
        <f>VLOOKUP(A27,'[3]Sheet1'!$A$208:$U$254,21,FALSE)/100</f>
        <v>0.03497779769421925</v>
      </c>
    </row>
    <row r="28" spans="1:19" ht="15">
      <c r="A28" s="90" t="s">
        <v>43</v>
      </c>
      <c r="B28" s="16">
        <f>VLOOKUP(A28,'[3]Sheet1'!$A$208:$S$254,2,FALSE)</f>
        <v>885</v>
      </c>
      <c r="C28" s="17">
        <f>VLOOKUP(A28,'[3]Sheet1'!$A$208:$S$254,3,FALSE)/100</f>
        <v>0.016364039791427833</v>
      </c>
      <c r="D28" s="16">
        <f>VLOOKUP(A28,'[3]Sheet1'!$A$208:$S$254,4,FALSE)</f>
        <v>241</v>
      </c>
      <c r="E28" s="17">
        <f>VLOOKUP(A28,'[3]Sheet1'!$A$208:$S$254,5,FALSE)/100</f>
        <v>0.017230285264888828</v>
      </c>
      <c r="F28" s="16">
        <f>VLOOKUP(A28,'[3]Sheet1'!$A$208:$S$254,6,FALSE)</f>
        <v>243</v>
      </c>
      <c r="G28" s="17">
        <f>VLOOKUP(A28,'[3]Sheet1'!$A$208:$S$254,7,FALSE)/100</f>
        <v>0.017802197802197803</v>
      </c>
      <c r="H28" s="16">
        <f>VLOOKUP(A28,'[3]Sheet1'!$A$208:$S$254,8,FALSE)</f>
        <v>287</v>
      </c>
      <c r="I28" s="17">
        <f>VLOOKUP(A28,'[3]Sheet1'!$A$208:$S$254,9,FALSE)/100</f>
        <v>0.019771286855883162</v>
      </c>
      <c r="J28" s="16">
        <f>VLOOKUP(A28,'[3]Sheet1'!$A$208:$S$254,10,FALSE)</f>
        <v>203</v>
      </c>
      <c r="K28" s="17">
        <f>VLOOKUP(A28,'[3]Sheet1'!$A$208:$S$254,11,FALSE)/100</f>
        <v>0.021220991009826468</v>
      </c>
      <c r="L28" s="16">
        <f>VLOOKUP(A28,'[3]Sheet1'!$A$208:$S$254,12,FALSE)</f>
        <v>250</v>
      </c>
      <c r="M28" s="17">
        <f>VLOOKUP(A28,'[3]Sheet1'!$A$208:$S$254,13,FALSE)/100</f>
        <v>0.020805592543275634</v>
      </c>
      <c r="N28" s="16">
        <f>VLOOKUP(A28,'[3]Sheet1'!$A$208:$S$254,14,FALSE)</f>
        <v>93</v>
      </c>
      <c r="O28" s="17">
        <f>VLOOKUP(A28,'[3]Sheet1'!$A$208:$S$254,15,FALSE)/100</f>
        <v>0.026563838903170524</v>
      </c>
      <c r="P28" s="16">
        <f>VLOOKUP(A28,'[3]Sheet1'!$A$208:$S$254,16,FALSE)</f>
        <v>30</v>
      </c>
      <c r="Q28" s="17">
        <f>VLOOKUP(A28,'[3]Sheet1'!$A$208:$S$254,17,FALSE)/100</f>
        <v>0.021201413427561835</v>
      </c>
      <c r="R28" s="16">
        <f>VLOOKUP(A28,'[3]Sheet1'!$A$208:$U$254,20,FALSE)</f>
        <v>2232</v>
      </c>
      <c r="S28" s="17">
        <f>VLOOKUP(A28,'[3]Sheet1'!$A$208:$U$254,21,FALSE)/100</f>
        <v>0.018185521652340407</v>
      </c>
    </row>
    <row r="29" spans="1:19" ht="15">
      <c r="A29" s="90" t="s">
        <v>44</v>
      </c>
      <c r="B29" s="16">
        <f>VLOOKUP(A29,'[3]Sheet1'!$A$208:$S$254,2,FALSE)</f>
        <v>421</v>
      </c>
      <c r="C29" s="17">
        <f>VLOOKUP(A29,'[3]Sheet1'!$A$208:$S$254,3,FALSE)/100</f>
        <v>0.007784475426204652</v>
      </c>
      <c r="D29" s="16">
        <f>VLOOKUP(A29,'[3]Sheet1'!$A$208:$S$254,4,FALSE)</f>
        <v>146</v>
      </c>
      <c r="E29" s="17">
        <f>VLOOKUP(A29,'[3]Sheet1'!$A$208:$S$254,5,FALSE)/100</f>
        <v>0.01043826410238078</v>
      </c>
      <c r="F29" s="16">
        <f>VLOOKUP(A29,'[3]Sheet1'!$A$208:$S$254,6,FALSE)</f>
        <v>181</v>
      </c>
      <c r="G29" s="17">
        <f>VLOOKUP(A29,'[3]Sheet1'!$A$208:$S$254,7,FALSE)/100</f>
        <v>0.013260073260073257</v>
      </c>
      <c r="H29" s="16">
        <f>VLOOKUP(A29,'[3]Sheet1'!$A$208:$S$254,8,FALSE)</f>
        <v>202</v>
      </c>
      <c r="I29" s="17">
        <f>VLOOKUP(A29,'[3]Sheet1'!$A$208:$S$254,9,FALSE)/100</f>
        <v>0.013915679250482227</v>
      </c>
      <c r="J29" s="16">
        <f>VLOOKUP(A29,'[3]Sheet1'!$A$208:$S$254,10,FALSE)</f>
        <v>128</v>
      </c>
      <c r="K29" s="17">
        <f>VLOOKUP(A29,'[3]Sheet1'!$A$208:$S$254,11,FALSE)/100</f>
        <v>0.01338072339535856</v>
      </c>
      <c r="L29" s="16">
        <f>VLOOKUP(A29,'[3]Sheet1'!$A$208:$S$254,12,FALSE)</f>
        <v>132</v>
      </c>
      <c r="M29" s="17">
        <f>VLOOKUP(A29,'[3]Sheet1'!$A$208:$S$254,13,FALSE)/100</f>
        <v>0.010985352862849533</v>
      </c>
      <c r="N29" s="16">
        <f>VLOOKUP(A29,'[3]Sheet1'!$A$208:$S$254,14,FALSE)</f>
        <v>31</v>
      </c>
      <c r="O29" s="17">
        <f>VLOOKUP(A29,'[3]Sheet1'!$A$208:$S$254,15,FALSE)/100</f>
        <v>0.008854612967723505</v>
      </c>
      <c r="P29" s="16">
        <f>VLOOKUP(A29,'[3]Sheet1'!$A$208:$S$254,16,FALSE)</f>
        <v>7</v>
      </c>
      <c r="Q29" s="17">
        <f>VLOOKUP(A29,'[3]Sheet1'!$A$208:$S$254,17,FALSE)/100</f>
        <v>0.0049469964664310955</v>
      </c>
      <c r="R29" s="16">
        <f>VLOOKUP(A29,'[3]Sheet1'!$A$208:$U$254,20,FALSE)</f>
        <v>1248</v>
      </c>
      <c r="S29" s="17">
        <f>VLOOKUP(A29,'[3]Sheet1'!$A$208:$U$254,21,FALSE)/100</f>
        <v>0.010168248665824744</v>
      </c>
    </row>
    <row r="30" spans="1:19" ht="15">
      <c r="A30" s="90" t="s">
        <v>45</v>
      </c>
      <c r="B30" s="16">
        <f>VLOOKUP(A30,'[3]Sheet1'!$A$208:$S$254,2,FALSE)</f>
        <v>747</v>
      </c>
      <c r="C30" s="17">
        <f>VLOOKUP(A30,'[3]Sheet1'!$A$208:$S$254,3,FALSE)/100</f>
        <v>0.013812359010391628</v>
      </c>
      <c r="D30" s="16">
        <f>VLOOKUP(A30,'[3]Sheet1'!$A$208:$S$254,4,FALSE)</f>
        <v>196</v>
      </c>
      <c r="E30" s="17">
        <f>VLOOKUP(A30,'[3]Sheet1'!$A$208:$S$254,5,FALSE)/100</f>
        <v>0.014013012082648175</v>
      </c>
      <c r="F30" s="16">
        <f>VLOOKUP(A30,'[3]Sheet1'!$A$208:$S$254,6,FALSE)</f>
        <v>214</v>
      </c>
      <c r="G30" s="17">
        <f>VLOOKUP(A30,'[3]Sheet1'!$A$208:$S$254,7,FALSE)/100</f>
        <v>0.01567765567765568</v>
      </c>
      <c r="H30" s="16">
        <f>VLOOKUP(A30,'[3]Sheet1'!$A$208:$S$254,8,FALSE)</f>
        <v>240</v>
      </c>
      <c r="I30" s="17">
        <f>VLOOKUP(A30,'[3]Sheet1'!$A$208:$S$254,9,FALSE)/100</f>
        <v>0.016533480297602647</v>
      </c>
      <c r="J30" s="16">
        <f>VLOOKUP(A30,'[3]Sheet1'!$A$208:$S$254,10,FALSE)</f>
        <v>178</v>
      </c>
      <c r="K30" s="17">
        <f>VLOOKUP(A30,'[3]Sheet1'!$A$208:$S$254,11,FALSE)/100</f>
        <v>0.0186075684716705</v>
      </c>
      <c r="L30" s="16">
        <f>VLOOKUP(A30,'[3]Sheet1'!$A$208:$S$254,12,FALSE)</f>
        <v>221</v>
      </c>
      <c r="M30" s="17">
        <f>VLOOKUP(A30,'[3]Sheet1'!$A$208:$S$254,13,FALSE)/100</f>
        <v>0.01839214380825566</v>
      </c>
      <c r="N30" s="16">
        <f>VLOOKUP(A30,'[3]Sheet1'!$A$208:$S$254,14,FALSE)</f>
        <v>73</v>
      </c>
      <c r="O30" s="17">
        <f>VLOOKUP(A30,'[3]Sheet1'!$A$208:$S$254,15,FALSE)/100</f>
        <v>0.02085118537560697</v>
      </c>
      <c r="P30" s="16">
        <f>VLOOKUP(A30,'[3]Sheet1'!$A$208:$S$254,16,FALSE)</f>
        <v>40</v>
      </c>
      <c r="Q30" s="17">
        <f>VLOOKUP(A30,'[3]Sheet1'!$A$208:$S$254,17,FALSE)/100</f>
        <v>0.028268551236749116</v>
      </c>
      <c r="R30" s="16">
        <f>VLOOKUP(A30,'[3]Sheet1'!$A$208:$U$254,20,FALSE)</f>
        <v>1909</v>
      </c>
      <c r="S30" s="17">
        <f>VLOOKUP(A30,'[3]Sheet1'!$A$208:$U$254,21,FALSE)/100</f>
        <v>0.015553835499246344</v>
      </c>
    </row>
    <row r="31" spans="1:19" ht="15">
      <c r="A31" s="90" t="s">
        <v>46</v>
      </c>
      <c r="B31" s="16">
        <f>VLOOKUP(A31,'[3]Sheet1'!$A$208:$S$254,2,FALSE)</f>
        <v>603</v>
      </c>
      <c r="C31" s="17">
        <f>VLOOKUP(A31,'[3]Sheet1'!$A$208:$S$254,3,FALSE)/100</f>
        <v>0.011149735586701676</v>
      </c>
      <c r="D31" s="16">
        <f>VLOOKUP(A31,'[3]Sheet1'!$A$208:$S$254,4,FALSE)</f>
        <v>149</v>
      </c>
      <c r="E31" s="17">
        <f>VLOOKUP(A31,'[3]Sheet1'!$A$208:$S$254,5,FALSE)/100</f>
        <v>0.010652748981196825</v>
      </c>
      <c r="F31" s="16">
        <f>VLOOKUP(A31,'[3]Sheet1'!$A$208:$S$254,6,FALSE)</f>
        <v>163</v>
      </c>
      <c r="G31" s="17">
        <f>VLOOKUP(A31,'[3]Sheet1'!$A$208:$S$254,7,FALSE)/100</f>
        <v>0.011941391941391941</v>
      </c>
      <c r="H31" s="16">
        <f>VLOOKUP(A31,'[3]Sheet1'!$A$208:$S$254,8,FALSE)</f>
        <v>172</v>
      </c>
      <c r="I31" s="17">
        <f>VLOOKUP(A31,'[3]Sheet1'!$A$208:$S$254,9,FALSE)/100</f>
        <v>0.011848994213281895</v>
      </c>
      <c r="J31" s="16">
        <f>VLOOKUP(A31,'[3]Sheet1'!$A$208:$S$254,10,FALSE)</f>
        <v>121</v>
      </c>
      <c r="K31" s="17">
        <f>VLOOKUP(A31,'[3]Sheet1'!$A$208:$S$254,11,FALSE)/100</f>
        <v>0.01264896508467489</v>
      </c>
      <c r="L31" s="16">
        <f>VLOOKUP(A31,'[3]Sheet1'!$A$208:$S$254,12,FALSE)</f>
        <v>180</v>
      </c>
      <c r="M31" s="17">
        <f>VLOOKUP(A31,'[3]Sheet1'!$A$208:$S$254,13,FALSE)/100</f>
        <v>0.014980026631158454</v>
      </c>
      <c r="N31" s="16">
        <f>VLOOKUP(A31,'[3]Sheet1'!$A$208:$S$254,14,FALSE)</f>
        <v>67</v>
      </c>
      <c r="O31" s="17">
        <f>VLOOKUP(A31,'[3]Sheet1'!$A$208:$S$254,15,FALSE)/100</f>
        <v>0.019137389317337904</v>
      </c>
      <c r="P31" s="16">
        <f>VLOOKUP(A31,'[3]Sheet1'!$A$208:$S$254,16,FALSE)</f>
        <v>28</v>
      </c>
      <c r="Q31" s="17">
        <f>VLOOKUP(A31,'[3]Sheet1'!$A$208:$S$254,17,FALSE)/100</f>
        <v>0.019787985865724382</v>
      </c>
      <c r="R31" s="16">
        <f>VLOOKUP(A31,'[3]Sheet1'!$A$208:$U$254,20,FALSE)</f>
        <v>1483</v>
      </c>
      <c r="S31" s="17">
        <f>VLOOKUP(A31,'[3]Sheet1'!$A$208:$U$254,21,FALSE)/100</f>
        <v>0.012082942925815783</v>
      </c>
    </row>
    <row r="32" spans="1:19" ht="15">
      <c r="A32" s="90" t="s">
        <v>47</v>
      </c>
      <c r="B32" s="16">
        <f>VLOOKUP(A32,'[3]Sheet1'!$A$208:$S$254,2,FALSE)</f>
        <v>669</v>
      </c>
      <c r="C32" s="17">
        <f>VLOOKUP(A32,'[3]Sheet1'!$A$208:$S$254,3,FALSE)/100</f>
        <v>0.012370104655892904</v>
      </c>
      <c r="D32" s="16">
        <f>VLOOKUP(A32,'[3]Sheet1'!$A$208:$S$254,4,FALSE)</f>
        <v>160</v>
      </c>
      <c r="E32" s="17">
        <f>VLOOKUP(A32,'[3]Sheet1'!$A$208:$S$254,5,FALSE)/100</f>
        <v>0.011439193536855652</v>
      </c>
      <c r="F32" s="16">
        <f>VLOOKUP(A32,'[3]Sheet1'!$A$208:$S$254,6,FALSE)</f>
        <v>181</v>
      </c>
      <c r="G32" s="17">
        <f>VLOOKUP(A32,'[3]Sheet1'!$A$208:$S$254,7,FALSE)/100</f>
        <v>0.013260073260073257</v>
      </c>
      <c r="H32" s="16">
        <f>VLOOKUP(A32,'[3]Sheet1'!$A$208:$S$254,8,FALSE)</f>
        <v>231</v>
      </c>
      <c r="I32" s="17">
        <f>VLOOKUP(A32,'[3]Sheet1'!$A$208:$S$254,9,FALSE)/100</f>
        <v>0.015913474786442547</v>
      </c>
      <c r="J32" s="16">
        <f>VLOOKUP(A32,'[3]Sheet1'!$A$208:$S$254,10,FALSE)</f>
        <v>151</v>
      </c>
      <c r="K32" s="17">
        <f>VLOOKUP(A32,'[3]Sheet1'!$A$208:$S$254,11,FALSE)/100</f>
        <v>0.01578507213046205</v>
      </c>
      <c r="L32" s="16">
        <f>VLOOKUP(A32,'[3]Sheet1'!$A$208:$S$254,12,FALSE)</f>
        <v>190</v>
      </c>
      <c r="M32" s="17">
        <f>VLOOKUP(A32,'[3]Sheet1'!$A$208:$S$254,13,FALSE)/100</f>
        <v>0.01581225033288948</v>
      </c>
      <c r="N32" s="16">
        <f>VLOOKUP(A32,'[3]Sheet1'!$A$208:$S$254,14,FALSE)</f>
        <v>52</v>
      </c>
      <c r="O32" s="17">
        <f>VLOOKUP(A32,'[3]Sheet1'!$A$208:$S$254,15,FALSE)/100</f>
        <v>0.014852899171665239</v>
      </c>
      <c r="P32" s="16">
        <f>VLOOKUP(A32,'[3]Sheet1'!$A$208:$S$254,16,FALSE)</f>
        <v>21</v>
      </c>
      <c r="Q32" s="17">
        <f>VLOOKUP(A32,'[3]Sheet1'!$A$208:$S$254,17,FALSE)/100</f>
        <v>0.014840989399293287</v>
      </c>
      <c r="R32" s="16">
        <f>VLOOKUP(A32,'[3]Sheet1'!$A$208:$U$254,20,FALSE)</f>
        <v>1655</v>
      </c>
      <c r="S32" s="17">
        <f>VLOOKUP(A32,'[3]Sheet1'!$A$208:$U$254,21,FALSE)/100</f>
        <v>0.013484336171426243</v>
      </c>
    </row>
    <row r="33" spans="1:19" ht="15">
      <c r="A33" s="90" t="s">
        <v>48</v>
      </c>
      <c r="B33" s="16">
        <f>VLOOKUP(A33,'[3]Sheet1'!$A$208:$S$254,2,FALSE)</f>
        <v>484</v>
      </c>
      <c r="C33" s="17">
        <f>VLOOKUP(A33,'[3]Sheet1'!$A$208:$S$254,3,FALSE)/100</f>
        <v>0.008949373174069006</v>
      </c>
      <c r="D33" s="16">
        <f>VLOOKUP(A33,'[3]Sheet1'!$A$208:$S$254,4,FALSE)</f>
        <v>94</v>
      </c>
      <c r="E33" s="17">
        <f>VLOOKUP(A33,'[3]Sheet1'!$A$208:$S$254,5,FALSE)/100</f>
        <v>0.006720526202902696</v>
      </c>
      <c r="F33" s="16">
        <f>VLOOKUP(A33,'[3]Sheet1'!$A$208:$S$254,6,FALSE)</f>
        <v>118</v>
      </c>
      <c r="G33" s="17">
        <f>VLOOKUP(A33,'[3]Sheet1'!$A$208:$S$254,7,FALSE)/100</f>
        <v>0.008644688644688646</v>
      </c>
      <c r="H33" s="16">
        <f>VLOOKUP(A33,'[3]Sheet1'!$A$208:$S$254,8,FALSE)</f>
        <v>164</v>
      </c>
      <c r="I33" s="17">
        <f>VLOOKUP(A33,'[3]Sheet1'!$A$208:$S$254,9,FALSE)/100</f>
        <v>0.011297878203361806</v>
      </c>
      <c r="J33" s="16">
        <f>VLOOKUP(A33,'[3]Sheet1'!$A$208:$S$254,10,FALSE)</f>
        <v>115</v>
      </c>
      <c r="K33" s="17">
        <f>VLOOKUP(A33,'[3]Sheet1'!$A$208:$S$254,11,FALSE)/100</f>
        <v>0.012021743675517458</v>
      </c>
      <c r="L33" s="16">
        <f>VLOOKUP(A33,'[3]Sheet1'!$A$208:$S$254,12,FALSE)</f>
        <v>115</v>
      </c>
      <c r="M33" s="17">
        <f>VLOOKUP(A33,'[3]Sheet1'!$A$208:$S$254,13,FALSE)/100</f>
        <v>0.009570572569906791</v>
      </c>
      <c r="N33" s="16">
        <f>VLOOKUP(A33,'[3]Sheet1'!$A$208:$S$254,14,FALSE)</f>
        <v>35</v>
      </c>
      <c r="O33" s="17">
        <f>VLOOKUP(A33,'[3]Sheet1'!$A$208:$S$254,15,FALSE)/100</f>
        <v>0.009997143673236217</v>
      </c>
      <c r="P33" s="16">
        <f>VLOOKUP(A33,'[3]Sheet1'!$A$208:$S$254,16,FALSE)</f>
        <v>16</v>
      </c>
      <c r="Q33" s="17">
        <f>VLOOKUP(A33,'[3]Sheet1'!$A$208:$S$254,17,FALSE)/100</f>
        <v>0.011307420494699648</v>
      </c>
      <c r="R33" s="16">
        <f>VLOOKUP(A33,'[3]Sheet1'!$A$208:$U$254,20,FALSE)</f>
        <v>1141</v>
      </c>
      <c r="S33" s="17">
        <f>VLOOKUP(A33,'[3]Sheet1'!$A$208:$U$254,21,FALSE)/100</f>
        <v>0.009296451704892655</v>
      </c>
    </row>
    <row r="34" spans="1:19" ht="15">
      <c r="A34" s="90" t="s">
        <v>49</v>
      </c>
      <c r="B34" s="16">
        <f>VLOOKUP(A34,'[3]Sheet1'!$A$208:$S$254,2,FALSE)</f>
        <v>2849</v>
      </c>
      <c r="C34" s="17">
        <f>VLOOKUP(A34,'[3]Sheet1'!$A$208:$S$254,3,FALSE)/100</f>
        <v>0.05267926482008802</v>
      </c>
      <c r="D34" s="16">
        <f>VLOOKUP(A34,'[3]Sheet1'!$A$208:$S$254,4,FALSE)</f>
        <v>650</v>
      </c>
      <c r="E34" s="17">
        <f>VLOOKUP(A34,'[3]Sheet1'!$A$208:$S$254,5,FALSE)/100</f>
        <v>0.046471723743476086</v>
      </c>
      <c r="F34" s="16">
        <f>VLOOKUP(A34,'[3]Sheet1'!$A$208:$S$254,6,FALSE)</f>
        <v>686</v>
      </c>
      <c r="G34" s="17">
        <f>VLOOKUP(A34,'[3]Sheet1'!$A$208:$S$254,7,FALSE)/100</f>
        <v>0.050256410256410255</v>
      </c>
      <c r="H34" s="16">
        <f>VLOOKUP(A34,'[3]Sheet1'!$A$208:$S$254,8,FALSE)</f>
        <v>856</v>
      </c>
      <c r="I34" s="17">
        <f>VLOOKUP(A34,'[3]Sheet1'!$A$208:$S$254,9,FALSE)/100</f>
        <v>0.05896941306144942</v>
      </c>
      <c r="J34" s="16">
        <f>VLOOKUP(A34,'[3]Sheet1'!$A$208:$S$254,10,FALSE)</f>
        <v>542</v>
      </c>
      <c r="K34" s="17">
        <f>VLOOKUP(A34,'[3]Sheet1'!$A$208:$S$254,11,FALSE)/100</f>
        <v>0.05665900062722141</v>
      </c>
      <c r="L34" s="16">
        <f>VLOOKUP(A34,'[3]Sheet1'!$A$208:$S$254,12,FALSE)</f>
        <v>736</v>
      </c>
      <c r="M34" s="17">
        <f>VLOOKUP(A34,'[3]Sheet1'!$A$208:$S$254,13,FALSE)/100</f>
        <v>0.06125166444740346</v>
      </c>
      <c r="N34" s="16">
        <f>VLOOKUP(A34,'[3]Sheet1'!$A$208:$S$254,14,FALSE)</f>
        <v>250</v>
      </c>
      <c r="O34" s="17">
        <f>VLOOKUP(A34,'[3]Sheet1'!$A$208:$S$254,15,FALSE)/100</f>
        <v>0.07140816909454442</v>
      </c>
      <c r="P34" s="16">
        <f>VLOOKUP(A34,'[3]Sheet1'!$A$208:$S$254,16,FALSE)</f>
        <v>98</v>
      </c>
      <c r="Q34" s="17">
        <f>VLOOKUP(A34,'[3]Sheet1'!$A$208:$S$254,17,FALSE)/100</f>
        <v>0.06925795053003533</v>
      </c>
      <c r="R34" s="16">
        <f>VLOOKUP(A34,'[3]Sheet1'!$A$208:$U$254,20,FALSE)</f>
        <v>6668</v>
      </c>
      <c r="S34" s="17">
        <f>VLOOKUP(A34,'[3]Sheet1'!$A$208:$U$254,21,FALSE)/100</f>
        <v>0.054328431172852076</v>
      </c>
    </row>
    <row r="35" spans="1:19" ht="15">
      <c r="A35" s="90" t="s">
        <v>50</v>
      </c>
      <c r="B35" s="16">
        <f>VLOOKUP(A35,'[3]Sheet1'!$A$208:$S$254,2,FALSE)</f>
        <v>1186</v>
      </c>
      <c r="C35" s="17">
        <f>VLOOKUP(A35,'[3]Sheet1'!$A$208:$S$254,3,FALSE)/100</f>
        <v>0.021929662364557522</v>
      </c>
      <c r="D35" s="16">
        <f>VLOOKUP(A35,'[3]Sheet1'!$A$208:$S$254,4,FALSE)</f>
        <v>316</v>
      </c>
      <c r="E35" s="17">
        <f>VLOOKUP(A35,'[3]Sheet1'!$A$208:$S$254,5,FALSE)/100</f>
        <v>0.02259240723528991</v>
      </c>
      <c r="F35" s="16">
        <f>VLOOKUP(A35,'[3]Sheet1'!$A$208:$S$254,6,FALSE)</f>
        <v>359</v>
      </c>
      <c r="G35" s="17">
        <f>VLOOKUP(A35,'[3]Sheet1'!$A$208:$S$254,7,FALSE)/100</f>
        <v>0.0263003663003663</v>
      </c>
      <c r="H35" s="16">
        <f>VLOOKUP(A35,'[3]Sheet1'!$A$208:$S$254,8,FALSE)</f>
        <v>449</v>
      </c>
      <c r="I35" s="17">
        <f>VLOOKUP(A35,'[3]Sheet1'!$A$208:$S$254,9,FALSE)/100</f>
        <v>0.03093138605676495</v>
      </c>
      <c r="J35" s="16">
        <f>VLOOKUP(A35,'[3]Sheet1'!$A$208:$S$254,10,FALSE)</f>
        <v>284</v>
      </c>
      <c r="K35" s="17">
        <f>VLOOKUP(A35,'[3]Sheet1'!$A$208:$S$254,11,FALSE)/100</f>
        <v>0.029688480033451804</v>
      </c>
      <c r="L35" s="16">
        <f>VLOOKUP(A35,'[3]Sheet1'!$A$208:$S$254,12,FALSE)</f>
        <v>340</v>
      </c>
      <c r="M35" s="17">
        <f>VLOOKUP(A35,'[3]Sheet1'!$A$208:$S$254,13,FALSE)/100</f>
        <v>0.028295605858854864</v>
      </c>
      <c r="N35" s="16">
        <f>VLOOKUP(A35,'[3]Sheet1'!$A$208:$S$254,14,FALSE)</f>
        <v>126</v>
      </c>
      <c r="O35" s="17">
        <f>VLOOKUP(A35,'[3]Sheet1'!$A$208:$S$254,15,FALSE)/100</f>
        <v>0.03598971722365039</v>
      </c>
      <c r="P35" s="16">
        <f>VLOOKUP(A35,'[3]Sheet1'!$A$208:$S$254,16,FALSE)</f>
        <v>52</v>
      </c>
      <c r="Q35" s="17">
        <f>VLOOKUP(A35,'[3]Sheet1'!$A$208:$S$254,17,FALSE)/100</f>
        <v>0.03674911660777385</v>
      </c>
      <c r="R35" s="16">
        <f>VLOOKUP(A35,'[3]Sheet1'!$A$208:$U$254,20,FALSE)</f>
        <v>3113</v>
      </c>
      <c r="S35" s="17">
        <f>VLOOKUP(A35,'[3]Sheet1'!$A$208:$U$254,21,FALSE)/100</f>
        <v>0.025363588218519573</v>
      </c>
    </row>
    <row r="36" spans="1:19" ht="15">
      <c r="A36" s="90" t="s">
        <v>51</v>
      </c>
      <c r="B36" s="16">
        <f>VLOOKUP(A36,'[3]Sheet1'!$A$208:$S$254,2,FALSE)</f>
        <v>321</v>
      </c>
      <c r="C36" s="17">
        <f>VLOOKUP(A36,'[3]Sheet1'!$A$208:$S$254,3,FALSE)/100</f>
        <v>0.005935431381975519</v>
      </c>
      <c r="D36" s="16">
        <f>VLOOKUP(A36,'[3]Sheet1'!$A$208:$S$254,4,FALSE)</f>
        <v>76</v>
      </c>
      <c r="E36" s="17">
        <f>VLOOKUP(A36,'[3]Sheet1'!$A$208:$S$254,5,FALSE)/100</f>
        <v>0.005433616930006434</v>
      </c>
      <c r="F36" s="16">
        <f>VLOOKUP(A36,'[3]Sheet1'!$A$208:$S$254,6,FALSE)</f>
        <v>93</v>
      </c>
      <c r="G36" s="17">
        <f>VLOOKUP(A36,'[3]Sheet1'!$A$208:$S$254,7,FALSE)/100</f>
        <v>0.006813186813186814</v>
      </c>
      <c r="H36" s="16">
        <f>VLOOKUP(A36,'[3]Sheet1'!$A$208:$S$254,8,FALSE)</f>
        <v>104</v>
      </c>
      <c r="I36" s="17">
        <f>VLOOKUP(A36,'[3]Sheet1'!$A$208:$S$254,9,FALSE)/100</f>
        <v>0.0071645081289611464</v>
      </c>
      <c r="J36" s="16">
        <f>VLOOKUP(A36,'[3]Sheet1'!$A$208:$S$254,10,FALSE)</f>
        <v>68</v>
      </c>
      <c r="K36" s="17">
        <f>VLOOKUP(A36,'[3]Sheet1'!$A$208:$S$254,11,FALSE)/100</f>
        <v>0.0071085093037842354</v>
      </c>
      <c r="L36" s="16">
        <f>VLOOKUP(A36,'[3]Sheet1'!$A$208:$S$254,12,FALSE)</f>
        <v>107</v>
      </c>
      <c r="M36" s="17">
        <f>VLOOKUP(A36,'[3]Sheet1'!$A$208:$S$254,13,FALSE)/100</f>
        <v>0.00890479360852197</v>
      </c>
      <c r="N36" s="16">
        <f>VLOOKUP(A36,'[3]Sheet1'!$A$208:$S$254,14,FALSE)</f>
        <v>23</v>
      </c>
      <c r="O36" s="17">
        <f>VLOOKUP(A36,'[3]Sheet1'!$A$208:$S$254,15,FALSE)/100</f>
        <v>0.006569551556698086</v>
      </c>
      <c r="P36" s="16">
        <f>VLOOKUP(A36,'[3]Sheet1'!$A$208:$S$254,16,FALSE)</f>
        <v>12</v>
      </c>
      <c r="Q36" s="17">
        <f>VLOOKUP(A36,'[3]Sheet1'!$A$208:$S$254,17,FALSE)/100</f>
        <v>0.008480565371024734</v>
      </c>
      <c r="R36" s="16">
        <f>VLOOKUP(A36,'[3]Sheet1'!$A$208:$U$254,20,FALSE)</f>
        <v>804</v>
      </c>
      <c r="S36" s="17">
        <f>VLOOKUP(A36,'[3]Sheet1'!$A$208:$U$254,21,FALSE)/100</f>
        <v>0.006550698659714018</v>
      </c>
    </row>
    <row r="37" spans="1:19" ht="15">
      <c r="A37" s="90" t="s">
        <v>52</v>
      </c>
      <c r="B37" s="16">
        <f>VLOOKUP(A37,'[3]Sheet1'!$A$208:$S$254,2,FALSE)</f>
        <v>2078</v>
      </c>
      <c r="C37" s="17">
        <f>VLOOKUP(A37,'[3]Sheet1'!$A$208:$S$254,3,FALSE)/100</f>
        <v>0.0384231352390814</v>
      </c>
      <c r="D37" s="16">
        <f>VLOOKUP(A37,'[3]Sheet1'!$A$208:$S$254,4,FALSE)</f>
        <v>583</v>
      </c>
      <c r="E37" s="17">
        <f>VLOOKUP(A37,'[3]Sheet1'!$A$208:$S$254,5,FALSE)/100</f>
        <v>0.04168156144991778</v>
      </c>
      <c r="F37" s="16">
        <f>VLOOKUP(A37,'[3]Sheet1'!$A$208:$S$254,6,FALSE)</f>
        <v>528</v>
      </c>
      <c r="G37" s="17">
        <f>VLOOKUP(A37,'[3]Sheet1'!$A$208:$S$254,7,FALSE)/100</f>
        <v>0.03868131868131868</v>
      </c>
      <c r="H37" s="16">
        <f>VLOOKUP(A37,'[3]Sheet1'!$A$208:$S$254,8,FALSE)</f>
        <v>566</v>
      </c>
      <c r="I37" s="17">
        <f>VLOOKUP(A37,'[3]Sheet1'!$A$208:$S$254,9,FALSE)/100</f>
        <v>0.03899145770184624</v>
      </c>
      <c r="J37" s="16">
        <f>VLOOKUP(A37,'[3]Sheet1'!$A$208:$S$254,10,FALSE)</f>
        <v>422</v>
      </c>
      <c r="K37" s="17">
        <f>VLOOKUP(A37,'[3]Sheet1'!$A$208:$S$254,11,FALSE)/100</f>
        <v>0.044114572444072755</v>
      </c>
      <c r="L37" s="16">
        <f>VLOOKUP(A37,'[3]Sheet1'!$A$208:$S$254,12,FALSE)</f>
        <v>497</v>
      </c>
      <c r="M37" s="17">
        <f>VLOOKUP(A37,'[3]Sheet1'!$A$208:$S$254,13,FALSE)/100</f>
        <v>0.04136151797603196</v>
      </c>
      <c r="N37" s="16">
        <f>VLOOKUP(A37,'[3]Sheet1'!$A$208:$S$254,14,FALSE)</f>
        <v>136</v>
      </c>
      <c r="O37" s="17">
        <f>VLOOKUP(A37,'[3]Sheet1'!$A$208:$S$254,15,FALSE)/100</f>
        <v>0.03884604398743216</v>
      </c>
      <c r="P37" s="16">
        <f>VLOOKUP(A37,'[3]Sheet1'!$A$208:$S$254,16,FALSE)</f>
        <v>33</v>
      </c>
      <c r="Q37" s="17">
        <f>VLOOKUP(A37,'[3]Sheet1'!$A$208:$S$254,17,FALSE)/100</f>
        <v>0.023321554770318022</v>
      </c>
      <c r="R37" s="16">
        <f>VLOOKUP(A37,'[3]Sheet1'!$A$208:$U$254,20,FALSE)</f>
        <v>4844</v>
      </c>
      <c r="S37" s="17">
        <f>VLOOKUP(A37,'[3]Sheet1'!$A$208:$U$254,21,FALSE)/100</f>
        <v>0.03946714466126207</v>
      </c>
    </row>
    <row r="38" spans="1:19" ht="15">
      <c r="A38" s="90" t="s">
        <v>53</v>
      </c>
      <c r="B38" s="16">
        <f>VLOOKUP(A38,'[3]Sheet1'!$A$208:$S$254,2,FALSE)</f>
        <v>1323</v>
      </c>
      <c r="C38" s="17">
        <f>VLOOKUP(A38,'[3]Sheet1'!$A$208:$S$254,3,FALSE)/100</f>
        <v>0.024462852705151437</v>
      </c>
      <c r="D38" s="16">
        <f>VLOOKUP(A38,'[3]Sheet1'!$A$208:$S$254,4,FALSE)</f>
        <v>345</v>
      </c>
      <c r="E38" s="17">
        <f>VLOOKUP(A38,'[3]Sheet1'!$A$208:$S$254,5,FALSE)/100</f>
        <v>0.024665761063845004</v>
      </c>
      <c r="F38" s="16">
        <f>VLOOKUP(A38,'[3]Sheet1'!$A$208:$S$254,6,FALSE)</f>
        <v>381</v>
      </c>
      <c r="G38" s="17">
        <f>VLOOKUP(A38,'[3]Sheet1'!$A$208:$S$254,7,FALSE)/100</f>
        <v>0.02791208791208791</v>
      </c>
      <c r="H38" s="16">
        <f>VLOOKUP(A38,'[3]Sheet1'!$A$208:$S$254,8,FALSE)</f>
        <v>413</v>
      </c>
      <c r="I38" s="17">
        <f>VLOOKUP(A38,'[3]Sheet1'!$A$208:$S$254,9,FALSE)/100</f>
        <v>0.028451364012124548</v>
      </c>
      <c r="J38" s="16">
        <f>VLOOKUP(A38,'[3]Sheet1'!$A$208:$S$254,10,FALSE)</f>
        <v>269</v>
      </c>
      <c r="K38" s="17">
        <f>VLOOKUP(A38,'[3]Sheet1'!$A$208:$S$254,11,FALSE)/100</f>
        <v>0.028120426510558228</v>
      </c>
      <c r="L38" s="16">
        <f>VLOOKUP(A38,'[3]Sheet1'!$A$208:$S$254,12,FALSE)</f>
        <v>357</v>
      </c>
      <c r="M38" s="17">
        <f>VLOOKUP(A38,'[3]Sheet1'!$A$208:$S$254,13,FALSE)/100</f>
        <v>0.029710386151797604</v>
      </c>
      <c r="N38" s="16">
        <f>VLOOKUP(A38,'[3]Sheet1'!$A$208:$S$254,14,FALSE)</f>
        <v>60</v>
      </c>
      <c r="O38" s="17">
        <f>VLOOKUP(A38,'[3]Sheet1'!$A$208:$S$254,15,FALSE)/100</f>
        <v>0.01713796058269066</v>
      </c>
      <c r="P38" s="16">
        <f>VLOOKUP(A38,'[3]Sheet1'!$A$208:$S$254,16,FALSE)</f>
        <v>20</v>
      </c>
      <c r="Q38" s="17">
        <f>VLOOKUP(A38,'[3]Sheet1'!$A$208:$S$254,17,FALSE)/100</f>
        <v>0.014134275618374558</v>
      </c>
      <c r="R38" s="16">
        <f>VLOOKUP(A38,'[3]Sheet1'!$A$208:$U$254,20,FALSE)</f>
        <v>3168</v>
      </c>
      <c r="S38" s="17">
        <f>VLOOKUP(A38,'[3]Sheet1'!$A$208:$U$254,21,FALSE)/100</f>
        <v>0.025811708151708967</v>
      </c>
    </row>
    <row r="39" spans="1:19" ht="15">
      <c r="A39" s="90" t="s">
        <v>54</v>
      </c>
      <c r="B39" s="16">
        <f>VLOOKUP(A39,'[3]Sheet1'!$A$208:$S$254,2,FALSE)</f>
        <v>878</v>
      </c>
      <c r="C39" s="17">
        <f>VLOOKUP(A39,'[3]Sheet1'!$A$208:$S$254,3,FALSE)/100</f>
        <v>0.01623460670833179</v>
      </c>
      <c r="D39" s="16">
        <f>VLOOKUP(A39,'[3]Sheet1'!$A$208:$S$254,4,FALSE)</f>
        <v>262</v>
      </c>
      <c r="E39" s="17">
        <f>VLOOKUP(A39,'[3]Sheet1'!$A$208:$S$254,5,FALSE)/100</f>
        <v>0.01873167941660113</v>
      </c>
      <c r="F39" s="16">
        <f>VLOOKUP(A39,'[3]Sheet1'!$A$208:$S$254,6,FALSE)</f>
        <v>244</v>
      </c>
      <c r="G39" s="17">
        <f>VLOOKUP(A39,'[3]Sheet1'!$A$208:$S$254,7,FALSE)/100</f>
        <v>0.017875457875457877</v>
      </c>
      <c r="H39" s="16">
        <f>VLOOKUP(A39,'[3]Sheet1'!$A$208:$S$254,8,FALSE)</f>
        <v>267</v>
      </c>
      <c r="I39" s="17">
        <f>VLOOKUP(A39,'[3]Sheet1'!$A$208:$S$254,9,FALSE)/100</f>
        <v>0.018393496831082944</v>
      </c>
      <c r="J39" s="16">
        <f>VLOOKUP(A39,'[3]Sheet1'!$A$208:$S$254,10,FALSE)</f>
        <v>187</v>
      </c>
      <c r="K39" s="17">
        <f>VLOOKUP(A39,'[3]Sheet1'!$A$208:$S$254,11,FALSE)/100</f>
        <v>0.019548400585406647</v>
      </c>
      <c r="L39" s="16">
        <f>VLOOKUP(A39,'[3]Sheet1'!$A$208:$S$254,12,FALSE)</f>
        <v>231</v>
      </c>
      <c r="M39" s="17">
        <f>VLOOKUP(A39,'[3]Sheet1'!$A$208:$S$254,13,FALSE)/100</f>
        <v>0.019224367509986684</v>
      </c>
      <c r="N39" s="16">
        <f>VLOOKUP(A39,'[3]Sheet1'!$A$208:$S$254,14,FALSE)</f>
        <v>54</v>
      </c>
      <c r="O39" s="17">
        <f>VLOOKUP(A39,'[3]Sheet1'!$A$208:$S$254,15,FALSE)/100</f>
        <v>0.015424164524421594</v>
      </c>
      <c r="P39" s="16">
        <f>VLOOKUP(A39,'[3]Sheet1'!$A$208:$S$254,16,FALSE)</f>
        <v>16</v>
      </c>
      <c r="Q39" s="17">
        <f>VLOOKUP(A39,'[3]Sheet1'!$A$208:$S$254,17,FALSE)/100</f>
        <v>0.011307420494699648</v>
      </c>
      <c r="R39" s="16">
        <f>VLOOKUP(A39,'[3]Sheet1'!$A$208:$U$254,20,FALSE)</f>
        <v>2139</v>
      </c>
      <c r="S39" s="17">
        <f>VLOOKUP(A39,'[3]Sheet1'!$A$208:$U$254,21,FALSE)/100</f>
        <v>0.01742779158349289</v>
      </c>
    </row>
    <row r="40" spans="1:19" ht="15">
      <c r="A40" s="90" t="s">
        <v>55</v>
      </c>
      <c r="B40" s="16">
        <f>VLOOKUP(A40,'[3]Sheet1'!$A$208:$S$254,2,FALSE)</f>
        <v>80</v>
      </c>
      <c r="C40" s="17">
        <f>VLOOKUP(A40,'[3]Sheet1'!$A$208:$S$254,3,FALSE)/100</f>
        <v>0.0014792352353833068</v>
      </c>
      <c r="D40" s="16">
        <f>VLOOKUP(A40,'[3]Sheet1'!$A$208:$S$254,4,FALSE)</f>
        <v>13</v>
      </c>
      <c r="E40" s="17">
        <f>VLOOKUP(A40,'[3]Sheet1'!$A$208:$S$254,5,FALSE)/100</f>
        <v>0.0009294344748695217</v>
      </c>
      <c r="F40" s="16">
        <f>VLOOKUP(A40,'[3]Sheet1'!$A$208:$S$254,6,FALSE)</f>
        <v>24</v>
      </c>
      <c r="G40" s="17">
        <f>VLOOKUP(A40,'[3]Sheet1'!$A$208:$S$254,7,FALSE)/100</f>
        <v>0.001758241758241758</v>
      </c>
      <c r="H40" s="16">
        <f>VLOOKUP(A40,'[3]Sheet1'!$A$208:$S$254,8,FALSE)</f>
        <v>17</v>
      </c>
      <c r="I40" s="17">
        <f>VLOOKUP(A40,'[3]Sheet1'!$A$208:$S$254,9,FALSE)/100</f>
        <v>0.0011711215210801875</v>
      </c>
      <c r="J40" s="16">
        <f>VLOOKUP(A40,'[3]Sheet1'!$A$208:$S$254,10,FALSE)</f>
        <v>5</v>
      </c>
      <c r="K40" s="17">
        <f>VLOOKUP(A40,'[3]Sheet1'!$A$208:$S$254,11,FALSE)/100</f>
        <v>0.0005226845076311938</v>
      </c>
      <c r="L40" s="16">
        <f>VLOOKUP(A40,'[3]Sheet1'!$A$208:$S$254,12,FALSE)</f>
        <v>12</v>
      </c>
      <c r="M40" s="17">
        <f>VLOOKUP(A40,'[3]Sheet1'!$A$208:$S$254,13,FALSE)/100</f>
        <v>0.0009986684420772304</v>
      </c>
      <c r="N40" s="16">
        <f>VLOOKUP(A40,'[3]Sheet1'!$A$208:$S$254,14,FALSE)</f>
        <v>4</v>
      </c>
      <c r="O40" s="17">
        <f>VLOOKUP(A40,'[3]Sheet1'!$A$208:$S$254,15,FALSE)/100</f>
        <v>0.0011425307055127106</v>
      </c>
      <c r="P40" s="16">
        <f>VLOOKUP(A40,'[3]Sheet1'!$A$208:$S$254,16,FALSE)</f>
        <v>4</v>
      </c>
      <c r="Q40" s="17">
        <f>VLOOKUP(A40,'[3]Sheet1'!$A$208:$S$254,17,FALSE)/100</f>
        <v>0.002826855123674912</v>
      </c>
      <c r="R40" s="16">
        <f>VLOOKUP(A40,'[3]Sheet1'!$A$208:$U$254,20,FALSE)</f>
        <v>159</v>
      </c>
      <c r="S40" s="17">
        <f>VLOOKUP(A40,'[3]Sheet1'!$A$208:$U$254,21,FALSE)/100</f>
        <v>0.0012954739886747871</v>
      </c>
    </row>
    <row r="41" spans="1:19" ht="15">
      <c r="A41" s="90" t="s">
        <v>56</v>
      </c>
      <c r="B41" s="16">
        <f>VLOOKUP(A41,'[3]Sheet1'!$A$208:$S$254,2,FALSE)</f>
        <v>108</v>
      </c>
      <c r="C41" s="17">
        <f>VLOOKUP(A41,'[3]Sheet1'!$A$208:$S$254,3,FALSE)/100</f>
        <v>0.001996967567767464</v>
      </c>
      <c r="D41" s="16">
        <f>VLOOKUP(A41,'[3]Sheet1'!$A$208:$S$254,4,FALSE)</f>
        <v>37</v>
      </c>
      <c r="E41" s="17">
        <f>VLOOKUP(A41,'[3]Sheet1'!$A$208:$S$254,5,FALSE)/100</f>
        <v>0.00264531350539787</v>
      </c>
      <c r="F41" s="16">
        <f>VLOOKUP(A41,'[3]Sheet1'!$A$208:$S$254,6,FALSE)</f>
        <v>32</v>
      </c>
      <c r="G41" s="17">
        <f>VLOOKUP(A41,'[3]Sheet1'!$A$208:$S$254,7,FALSE)/100</f>
        <v>0.002344322344322344</v>
      </c>
      <c r="H41" s="16">
        <f>VLOOKUP(A41,'[3]Sheet1'!$A$208:$S$254,8,FALSE)</f>
        <v>50</v>
      </c>
      <c r="I41" s="17">
        <f>VLOOKUP(A41,'[3]Sheet1'!$A$208:$S$254,9,FALSE)/100</f>
        <v>0.003444475062000551</v>
      </c>
      <c r="J41" s="16">
        <f>VLOOKUP(A41,'[3]Sheet1'!$A$208:$S$254,10,FALSE)</f>
        <v>27</v>
      </c>
      <c r="K41" s="17">
        <f>VLOOKUP(A41,'[3]Sheet1'!$A$208:$S$254,11,FALSE)/100</f>
        <v>0.0028224963412084468</v>
      </c>
      <c r="L41" s="16">
        <f>VLOOKUP(A41,'[3]Sheet1'!$A$208:$S$254,12,FALSE)</f>
        <v>46</v>
      </c>
      <c r="M41" s="17">
        <f>VLOOKUP(A41,'[3]Sheet1'!$A$208:$S$254,13,FALSE)/100</f>
        <v>0.003828229027962716</v>
      </c>
      <c r="N41" s="16">
        <f>VLOOKUP(A41,'[3]Sheet1'!$A$208:$S$254,14,FALSE)</f>
        <v>7</v>
      </c>
      <c r="O41" s="17">
        <f>VLOOKUP(A41,'[3]Sheet1'!$A$208:$S$254,15,FALSE)/100</f>
        <v>0.001999428734647244</v>
      </c>
      <c r="P41" s="16">
        <f>VLOOKUP(A41,'[3]Sheet1'!$A$208:$S$254,16,FALSE)</f>
        <v>5</v>
      </c>
      <c r="Q41" s="17">
        <f>VLOOKUP(A41,'[3]Sheet1'!$A$208:$S$254,17,FALSE)/100</f>
        <v>0.0035335689045936395</v>
      </c>
      <c r="R41" s="16">
        <f>VLOOKUP(A41,'[3]Sheet1'!$A$208:$U$254,20,FALSE)</f>
        <v>312</v>
      </c>
      <c r="S41" s="17">
        <f>VLOOKUP(A41,'[3]Sheet1'!$A$208:$U$254,21,FALSE)/100</f>
        <v>0.002542062166456186</v>
      </c>
    </row>
    <row r="42" spans="1:19" ht="28.5">
      <c r="A42" s="90" t="s">
        <v>57</v>
      </c>
      <c r="B42" s="16">
        <f>VLOOKUP(A42,'[3]Sheet1'!$A$208:$S$254,2,FALSE)</f>
        <v>228</v>
      </c>
      <c r="C42" s="17">
        <f>VLOOKUP(A42,'[3]Sheet1'!$A$208:$S$254,3,FALSE)/100</f>
        <v>0.004215820420842425</v>
      </c>
      <c r="D42" s="16">
        <f>VLOOKUP(A42,'[3]Sheet1'!$A$208:$S$254,4,FALSE)</f>
        <v>66</v>
      </c>
      <c r="E42" s="17">
        <f>VLOOKUP(A42,'[3]Sheet1'!$A$208:$S$254,5,FALSE)/100</f>
        <v>0.0047186673339529575</v>
      </c>
      <c r="F42" s="16">
        <f>VLOOKUP(A42,'[3]Sheet1'!$A$208:$S$254,6,FALSE)</f>
        <v>64</v>
      </c>
      <c r="G42" s="17">
        <f>VLOOKUP(A42,'[3]Sheet1'!$A$208:$S$254,7,FALSE)/100</f>
        <v>0.004688644688644688</v>
      </c>
      <c r="H42" s="16">
        <f>VLOOKUP(A42,'[3]Sheet1'!$A$208:$S$254,8,FALSE)</f>
        <v>86</v>
      </c>
      <c r="I42" s="17">
        <f>VLOOKUP(A42,'[3]Sheet1'!$A$208:$S$254,9,FALSE)/100</f>
        <v>0.005924497106640948</v>
      </c>
      <c r="J42" s="16">
        <f>VLOOKUP(A42,'[3]Sheet1'!$A$208:$S$254,10,FALSE)</f>
        <v>56</v>
      </c>
      <c r="K42" s="17">
        <f>VLOOKUP(A42,'[3]Sheet1'!$A$208:$S$254,11,FALSE)/100</f>
        <v>0.005854066485469371</v>
      </c>
      <c r="L42" s="16">
        <f>VLOOKUP(A42,'[3]Sheet1'!$A$208:$S$254,12,FALSE)</f>
        <v>87</v>
      </c>
      <c r="M42" s="17">
        <f>VLOOKUP(A42,'[3]Sheet1'!$A$208:$S$254,13,FALSE)/100</f>
        <v>0.0072403462050599195</v>
      </c>
      <c r="N42" s="16">
        <f>VLOOKUP(A42,'[3]Sheet1'!$A$208:$S$254,14,FALSE)</f>
        <v>24</v>
      </c>
      <c r="O42" s="17">
        <f>VLOOKUP(A42,'[3]Sheet1'!$A$208:$S$254,15,FALSE)/100</f>
        <v>0.006855184233076266</v>
      </c>
      <c r="P42" s="16">
        <f>VLOOKUP(A42,'[3]Sheet1'!$A$208:$S$254,16,FALSE)</f>
        <v>7</v>
      </c>
      <c r="Q42" s="17">
        <f>VLOOKUP(A42,'[3]Sheet1'!$A$208:$S$254,17,FALSE)/100</f>
        <v>0.0049469964664310955</v>
      </c>
      <c r="R42" s="16">
        <f>VLOOKUP(A42,'[3]Sheet1'!$A$208:$U$254,20,FALSE)</f>
        <v>618</v>
      </c>
      <c r="S42" s="17">
        <f>VLOOKUP(A42,'[3]Sheet1'!$A$208:$U$254,21,FALSE)/100</f>
        <v>0.005035238522018984</v>
      </c>
    </row>
    <row r="43" spans="1:19" ht="15">
      <c r="A43" s="90" t="s">
        <v>58</v>
      </c>
      <c r="B43" s="16">
        <f>VLOOKUP(A43,'[3]Sheet1'!$A$208:$S$254,2,FALSE)</f>
        <v>173</v>
      </c>
      <c r="C43" s="17">
        <f>VLOOKUP(A43,'[3]Sheet1'!$A$208:$S$254,3,FALSE)/100</f>
        <v>0.0031988461965164012</v>
      </c>
      <c r="D43" s="16">
        <f>VLOOKUP(A43,'[3]Sheet1'!$A$208:$S$254,4,FALSE)</f>
        <v>57</v>
      </c>
      <c r="E43" s="17">
        <f>VLOOKUP(A43,'[3]Sheet1'!$A$208:$S$254,5,FALSE)/100</f>
        <v>0.0040752126975048255</v>
      </c>
      <c r="F43" s="16">
        <f>VLOOKUP(A43,'[3]Sheet1'!$A$208:$S$254,6,FALSE)</f>
        <v>62</v>
      </c>
      <c r="G43" s="17">
        <f>VLOOKUP(A43,'[3]Sheet1'!$A$208:$S$254,7,FALSE)/100</f>
        <v>0.004542124542124542</v>
      </c>
      <c r="H43" s="16">
        <f>VLOOKUP(A43,'[3]Sheet1'!$A$208:$S$254,8,FALSE)</f>
        <v>78</v>
      </c>
      <c r="I43" s="17">
        <f>VLOOKUP(A43,'[3]Sheet1'!$A$208:$S$254,9,FALSE)/100</f>
        <v>0.00537338109672086</v>
      </c>
      <c r="J43" s="16">
        <f>VLOOKUP(A43,'[3]Sheet1'!$A$208:$S$254,10,FALSE)</f>
        <v>41</v>
      </c>
      <c r="K43" s="17">
        <f>VLOOKUP(A43,'[3]Sheet1'!$A$208:$S$254,11,FALSE)/100</f>
        <v>0.0042860129625757895</v>
      </c>
      <c r="L43" s="16">
        <f>VLOOKUP(A43,'[3]Sheet1'!$A$208:$S$254,12,FALSE)</f>
        <v>57</v>
      </c>
      <c r="M43" s="17">
        <f>VLOOKUP(A43,'[3]Sheet1'!$A$208:$S$254,13,FALSE)/100</f>
        <v>0.004743675099866844</v>
      </c>
      <c r="N43" s="16">
        <f>VLOOKUP(A43,'[3]Sheet1'!$A$208:$S$254,14,FALSE)</f>
        <v>23</v>
      </c>
      <c r="O43" s="17">
        <f>VLOOKUP(A43,'[3]Sheet1'!$A$208:$S$254,15,FALSE)/100</f>
        <v>0.006569551556698086</v>
      </c>
      <c r="P43" s="16">
        <f>VLOOKUP(A43,'[3]Sheet1'!$A$208:$S$254,16,FALSE)</f>
        <v>12</v>
      </c>
      <c r="Q43" s="17">
        <f>VLOOKUP(A43,'[3]Sheet1'!$A$208:$S$254,17,FALSE)/100</f>
        <v>0.008480565371024734</v>
      </c>
      <c r="R43" s="16">
        <f>VLOOKUP(A43,'[3]Sheet1'!$A$208:$U$254,20,FALSE)</f>
        <v>503</v>
      </c>
      <c r="S43" s="17">
        <f>VLOOKUP(A43,'[3]Sheet1'!$A$208:$U$254,21,FALSE)/100</f>
        <v>0.00409826047989571</v>
      </c>
    </row>
    <row r="44" spans="1:19" ht="15">
      <c r="A44" s="90" t="s">
        <v>59</v>
      </c>
      <c r="B44" s="16">
        <f>VLOOKUP(A44,'[3]Sheet1'!$A$208:$S$254,2,FALSE)</f>
        <v>127</v>
      </c>
      <c r="C44" s="17">
        <f>VLOOKUP(A44,'[3]Sheet1'!$A$208:$S$254,3,FALSE)/100</f>
        <v>0.0023482859361709995</v>
      </c>
      <c r="D44" s="16">
        <f>VLOOKUP(A44,'[3]Sheet1'!$A$208:$S$254,4,FALSE)</f>
        <v>25</v>
      </c>
      <c r="E44" s="17">
        <f>VLOOKUP(A44,'[3]Sheet1'!$A$208:$S$254,5,FALSE)/100</f>
        <v>0.0017873739901336954</v>
      </c>
      <c r="F44" s="16">
        <f>VLOOKUP(A44,'[3]Sheet1'!$A$208:$S$254,6,FALSE)</f>
        <v>26</v>
      </c>
      <c r="G44" s="17">
        <f>VLOOKUP(A44,'[3]Sheet1'!$A$208:$S$254,7,FALSE)/100</f>
        <v>0.0019047619047619048</v>
      </c>
      <c r="H44" s="16">
        <f>VLOOKUP(A44,'[3]Sheet1'!$A$208:$S$254,8,FALSE)</f>
        <v>36</v>
      </c>
      <c r="I44" s="17">
        <f>VLOOKUP(A44,'[3]Sheet1'!$A$208:$S$254,9,FALSE)/100</f>
        <v>0.002480022044640397</v>
      </c>
      <c r="J44" s="16">
        <f>VLOOKUP(A44,'[3]Sheet1'!$A$208:$S$254,10,FALSE)</f>
        <v>21</v>
      </c>
      <c r="K44" s="17">
        <f>VLOOKUP(A44,'[3]Sheet1'!$A$208:$S$254,11,FALSE)/100</f>
        <v>0.002195274932051014</v>
      </c>
      <c r="L44" s="16">
        <f>VLOOKUP(A44,'[3]Sheet1'!$A$208:$S$254,12,FALSE)</f>
        <v>37</v>
      </c>
      <c r="M44" s="17">
        <f>VLOOKUP(A44,'[3]Sheet1'!$A$208:$S$254,13,FALSE)/100</f>
        <v>0.0030792276964047936</v>
      </c>
      <c r="N44" s="16">
        <f>VLOOKUP(A44,'[3]Sheet1'!$A$208:$S$254,14,FALSE)</f>
        <v>12</v>
      </c>
      <c r="O44" s="17">
        <f>VLOOKUP(A44,'[3]Sheet1'!$A$208:$S$254,15,FALSE)/100</f>
        <v>0.003427592116538133</v>
      </c>
      <c r="P44" s="16">
        <f>VLOOKUP(A44,'[3]Sheet1'!$A$208:$S$254,16,FALSE)</f>
        <v>7</v>
      </c>
      <c r="Q44" s="17">
        <f>VLOOKUP(A44,'[3]Sheet1'!$A$208:$S$254,17,FALSE)/100</f>
        <v>0.0049469964664310955</v>
      </c>
      <c r="R44" s="16">
        <f>VLOOKUP(A44,'[3]Sheet1'!$A$208:$U$254,20,FALSE)</f>
        <v>291</v>
      </c>
      <c r="S44" s="17">
        <f>VLOOKUP(A44,'[3]Sheet1'!$A$208:$U$254,21,FALSE)/100</f>
        <v>0.0023709618283293274</v>
      </c>
    </row>
    <row r="45" spans="1:19" ht="15">
      <c r="A45" s="90" t="s">
        <v>60</v>
      </c>
      <c r="B45" s="16">
        <f>VLOOKUP(A45,'[3]Sheet1'!$A$208:$S$254,2,FALSE)</f>
        <v>519</v>
      </c>
      <c r="C45" s="17">
        <f>VLOOKUP(A45,'[3]Sheet1'!$A$208:$S$254,3,FALSE)/100</f>
        <v>0.009596538589549205</v>
      </c>
      <c r="D45" s="16">
        <f>VLOOKUP(A45,'[3]Sheet1'!$A$208:$S$254,4,FALSE)</f>
        <v>127</v>
      </c>
      <c r="E45" s="17">
        <f>VLOOKUP(A45,'[3]Sheet1'!$A$208:$S$254,5,FALSE)/100</f>
        <v>0.009079859869879173</v>
      </c>
      <c r="F45" s="16">
        <f>VLOOKUP(A45,'[3]Sheet1'!$A$208:$S$254,6,FALSE)</f>
        <v>168</v>
      </c>
      <c r="G45" s="17">
        <f>VLOOKUP(A45,'[3]Sheet1'!$A$208:$S$254,7,FALSE)/100</f>
        <v>0.012307692307692308</v>
      </c>
      <c r="H45" s="16">
        <f>VLOOKUP(A45,'[3]Sheet1'!$A$208:$S$254,8,FALSE)</f>
        <v>177</v>
      </c>
      <c r="I45" s="17">
        <f>VLOOKUP(A45,'[3]Sheet1'!$A$208:$S$254,9,FALSE)/100</f>
        <v>0.01219344171948195</v>
      </c>
      <c r="J45" s="16">
        <f>VLOOKUP(A45,'[3]Sheet1'!$A$208:$S$254,10,FALSE)</f>
        <v>109</v>
      </c>
      <c r="K45" s="17">
        <f>VLOOKUP(A45,'[3]Sheet1'!$A$208:$S$254,11,FALSE)/100</f>
        <v>0.011394522266360025</v>
      </c>
      <c r="L45" s="16">
        <f>VLOOKUP(A45,'[3]Sheet1'!$A$208:$S$254,12,FALSE)</f>
        <v>126</v>
      </c>
      <c r="M45" s="17">
        <f>VLOOKUP(A45,'[3]Sheet1'!$A$208:$S$254,13,FALSE)/100</f>
        <v>0.010486018641810918</v>
      </c>
      <c r="N45" s="16">
        <f>VLOOKUP(A45,'[3]Sheet1'!$A$208:$S$254,14,FALSE)</f>
        <v>41</v>
      </c>
      <c r="O45" s="17">
        <f>VLOOKUP(A45,'[3]Sheet1'!$A$208:$S$254,15,FALSE)/100</f>
        <v>0.011710939731505284</v>
      </c>
      <c r="P45" s="16">
        <f>VLOOKUP(A45,'[3]Sheet1'!$A$208:$S$254,16,FALSE)</f>
        <v>26</v>
      </c>
      <c r="Q45" s="17">
        <f>VLOOKUP(A45,'[3]Sheet1'!$A$208:$S$254,17,FALSE)/100</f>
        <v>0.018374558303886925</v>
      </c>
      <c r="R45" s="16">
        <f>VLOOKUP(A45,'[3]Sheet1'!$A$208:$U$254,20,FALSE)</f>
        <v>1293</v>
      </c>
      <c r="S45" s="17">
        <f>VLOOKUP(A45,'[3]Sheet1'!$A$208:$U$254,21,FALSE)/100</f>
        <v>0.010534892247525155</v>
      </c>
    </row>
    <row r="46" spans="1:19" ht="15">
      <c r="A46" s="90" t="s">
        <v>61</v>
      </c>
      <c r="B46" s="16">
        <f>VLOOKUP(A46,'[3]Sheet1'!$A$208:$S$254,2,FALSE)</f>
        <v>1274</v>
      </c>
      <c r="C46" s="17">
        <f>VLOOKUP(A46,'[3]Sheet1'!$A$208:$S$254,3,FALSE)/100</f>
        <v>0.023556821123479163</v>
      </c>
      <c r="D46" s="16">
        <f>VLOOKUP(A46,'[3]Sheet1'!$A$208:$S$254,4,FALSE)</f>
        <v>271</v>
      </c>
      <c r="E46" s="17">
        <f>VLOOKUP(A46,'[3]Sheet1'!$A$208:$S$254,5,FALSE)/100</f>
        <v>0.019375134053049258</v>
      </c>
      <c r="F46" s="16">
        <f>VLOOKUP(A46,'[3]Sheet1'!$A$208:$S$254,6,FALSE)</f>
        <v>311</v>
      </c>
      <c r="G46" s="17">
        <f>VLOOKUP(A46,'[3]Sheet1'!$A$208:$S$254,7,FALSE)/100</f>
        <v>0.022783882783882783</v>
      </c>
      <c r="H46" s="16">
        <f>VLOOKUP(A46,'[3]Sheet1'!$A$208:$S$254,8,FALSE)</f>
        <v>420</v>
      </c>
      <c r="I46" s="17">
        <f>VLOOKUP(A46,'[3]Sheet1'!$A$208:$S$254,9,FALSE)/100</f>
        <v>0.028933590520804624</v>
      </c>
      <c r="J46" s="16">
        <f>VLOOKUP(A46,'[3]Sheet1'!$A$208:$S$254,10,FALSE)</f>
        <v>264</v>
      </c>
      <c r="K46" s="17">
        <f>VLOOKUP(A46,'[3]Sheet1'!$A$208:$S$254,11,FALSE)/100</f>
        <v>0.02759774200292703</v>
      </c>
      <c r="L46" s="16">
        <f>VLOOKUP(A46,'[3]Sheet1'!$A$208:$S$254,12,FALSE)</f>
        <v>337</v>
      </c>
      <c r="M46" s="17">
        <f>VLOOKUP(A46,'[3]Sheet1'!$A$208:$S$254,13,FALSE)/100</f>
        <v>0.028045938748335556</v>
      </c>
      <c r="N46" s="16">
        <f>VLOOKUP(A46,'[3]Sheet1'!$A$208:$S$254,14,FALSE)</f>
        <v>110</v>
      </c>
      <c r="O46" s="17">
        <f>VLOOKUP(A46,'[3]Sheet1'!$A$208:$S$254,15,FALSE)/100</f>
        <v>0.03141959440159954</v>
      </c>
      <c r="P46" s="16">
        <f>VLOOKUP(A46,'[3]Sheet1'!$A$208:$S$254,16,FALSE)</f>
        <v>40</v>
      </c>
      <c r="Q46" s="17">
        <f>VLOOKUP(A46,'[3]Sheet1'!$A$208:$S$254,17,FALSE)/100</f>
        <v>0.028268551236749116</v>
      </c>
      <c r="R46" s="16">
        <f>VLOOKUP(A46,'[3]Sheet1'!$A$208:$U$254,20,FALSE)</f>
        <v>3027</v>
      </c>
      <c r="S46" s="17">
        <f>VLOOKUP(A46,'[3]Sheet1'!$A$208:$U$254,21,FALSE)/100</f>
        <v>0.024662891595714345</v>
      </c>
    </row>
    <row r="47" spans="1:19" ht="15">
      <c r="A47" s="90" t="s">
        <v>62</v>
      </c>
      <c r="B47" s="16">
        <f>VLOOKUP(A47,'[3]Sheet1'!$A$208:$S$254,2,FALSE)</f>
        <v>237</v>
      </c>
      <c r="C47" s="17">
        <f>VLOOKUP(A47,'[3]Sheet1'!$A$208:$S$254,3,FALSE)/100</f>
        <v>0.004382234384823046</v>
      </c>
      <c r="D47" s="16">
        <f>VLOOKUP(A47,'[3]Sheet1'!$A$208:$S$254,4,FALSE)</f>
        <v>62</v>
      </c>
      <c r="E47" s="17">
        <f>VLOOKUP(A47,'[3]Sheet1'!$A$208:$S$254,5,FALSE)/100</f>
        <v>0.004432687495531564</v>
      </c>
      <c r="F47" s="16">
        <f>VLOOKUP(A47,'[3]Sheet1'!$A$208:$S$254,6,FALSE)</f>
        <v>80</v>
      </c>
      <c r="G47" s="17">
        <f>VLOOKUP(A47,'[3]Sheet1'!$A$208:$S$254,7,FALSE)/100</f>
        <v>0.005860805860805861</v>
      </c>
      <c r="H47" s="16">
        <f>VLOOKUP(A47,'[3]Sheet1'!$A$208:$S$254,8,FALSE)</f>
        <v>92</v>
      </c>
      <c r="I47" s="17">
        <f>VLOOKUP(A47,'[3]Sheet1'!$A$208:$S$254,9,FALSE)/100</f>
        <v>0.006337834114081014</v>
      </c>
      <c r="J47" s="16">
        <f>VLOOKUP(A47,'[3]Sheet1'!$A$208:$S$254,10,FALSE)</f>
        <v>58</v>
      </c>
      <c r="K47" s="17">
        <f>VLOOKUP(A47,'[3]Sheet1'!$A$208:$S$254,11,FALSE)/100</f>
        <v>0.006063140288521849</v>
      </c>
      <c r="L47" s="16">
        <f>VLOOKUP(A47,'[3]Sheet1'!$A$208:$S$254,12,FALSE)</f>
        <v>75</v>
      </c>
      <c r="M47" s="17">
        <f>VLOOKUP(A47,'[3]Sheet1'!$A$208:$S$254,13,FALSE)/100</f>
        <v>0.006241677762982689</v>
      </c>
      <c r="N47" s="16">
        <f>VLOOKUP(A47,'[3]Sheet1'!$A$208:$S$254,14,FALSE)</f>
        <v>33</v>
      </c>
      <c r="O47" s="17">
        <f>VLOOKUP(A47,'[3]Sheet1'!$A$208:$S$254,15,FALSE)/100</f>
        <v>0.009425878320479864</v>
      </c>
      <c r="P47" s="16">
        <f>VLOOKUP(A47,'[3]Sheet1'!$A$208:$S$254,16,FALSE)</f>
        <v>15</v>
      </c>
      <c r="Q47" s="17">
        <f>VLOOKUP(A47,'[3]Sheet1'!$A$208:$S$254,17,FALSE)/100</f>
        <v>0.010600706713780918</v>
      </c>
      <c r="R47" s="16">
        <f>VLOOKUP(A47,'[3]Sheet1'!$A$208:$U$254,20,FALSE)</f>
        <v>652</v>
      </c>
      <c r="S47" s="17">
        <f>VLOOKUP(A47,'[3]Sheet1'!$A$208:$U$254,21,FALSE)/100</f>
        <v>0.0053122581170815175</v>
      </c>
    </row>
    <row r="48" spans="1:19" ht="15">
      <c r="A48" s="90" t="s">
        <v>63</v>
      </c>
      <c r="B48" s="16">
        <f>VLOOKUP(A48,'[3]Sheet1'!$A$208:$S$254,2,FALSE)</f>
        <v>204</v>
      </c>
      <c r="C48" s="17">
        <f>VLOOKUP(A48,'[3]Sheet1'!$A$208:$S$254,3,FALSE)/100</f>
        <v>0.0037720498502274323</v>
      </c>
      <c r="D48" s="16">
        <f>VLOOKUP(A48,'[3]Sheet1'!$A$208:$S$254,4,FALSE)</f>
        <v>1</v>
      </c>
      <c r="E48" s="17">
        <f>VLOOKUP(A48,'[3]Sheet1'!$A$208:$S$254,5,FALSE)/100</f>
        <v>7.149495960534781E-05</v>
      </c>
      <c r="F48" s="16">
        <f>VLOOKUP(A48,'[3]Sheet1'!$A$208:$S$254,6,FALSE)</f>
        <v>3</v>
      </c>
      <c r="G48" s="17">
        <f>VLOOKUP(A48,'[3]Sheet1'!$A$208:$S$254,7,FALSE)/100</f>
        <v>0.00021978021978021975</v>
      </c>
      <c r="H48" s="16">
        <f>VLOOKUP(A48,'[3]Sheet1'!$A$208:$S$254,8,FALSE)</f>
        <v>0</v>
      </c>
      <c r="I48" s="17">
        <f>VLOOKUP(A48,'[3]Sheet1'!$A$208:$S$254,9,FALSE)/100</f>
        <v>0</v>
      </c>
      <c r="J48" s="16">
        <f>VLOOKUP(A48,'[3]Sheet1'!$A$208:$S$254,10,FALSE)</f>
        <v>1</v>
      </c>
      <c r="K48" s="17">
        <f>VLOOKUP(A48,'[3]Sheet1'!$A$208:$S$254,11,FALSE)/100</f>
        <v>0.00010453690152623876</v>
      </c>
      <c r="L48" s="16">
        <f>VLOOKUP(A48,'[3]Sheet1'!$A$208:$S$254,12,FALSE)</f>
        <v>0</v>
      </c>
      <c r="M48" s="17">
        <f>VLOOKUP(A48,'[3]Sheet1'!$A$208:$S$254,13,FALSE)/100</f>
        <v>0</v>
      </c>
      <c r="N48" s="16">
        <f>VLOOKUP(A48,'[3]Sheet1'!$A$208:$S$254,14,FALSE)</f>
        <v>0</v>
      </c>
      <c r="O48" s="17">
        <f>VLOOKUP(A48,'[3]Sheet1'!$A$208:$S$254,15,FALSE)/100</f>
        <v>0</v>
      </c>
      <c r="P48" s="16">
        <f>VLOOKUP(A48,'[3]Sheet1'!$A$208:$S$254,16,FALSE)</f>
        <v>0</v>
      </c>
      <c r="Q48" s="17">
        <f>VLOOKUP(A48,'[3]Sheet1'!$A$208:$S$254,17,FALSE)/100</f>
        <v>0</v>
      </c>
      <c r="R48" s="16">
        <f>VLOOKUP(A48,'[3]Sheet1'!$A$208:$U$254,20,FALSE)</f>
        <v>209</v>
      </c>
      <c r="S48" s="17">
        <f>VLOOKUP(A48,'[3]Sheet1'!$A$208:$U$254,21,FALSE)/100</f>
        <v>0.0017028557461196887</v>
      </c>
    </row>
    <row r="49" spans="1:19" ht="28.5">
      <c r="A49" s="90" t="s">
        <v>64</v>
      </c>
      <c r="B49" s="16">
        <f>VLOOKUP(A49,'[3]Sheet1'!$A$208:$S$254,2,FALSE)</f>
        <v>509</v>
      </c>
      <c r="C49" s="17">
        <f>VLOOKUP(A49,'[3]Sheet1'!$A$208:$S$254,3,FALSE)/100</f>
        <v>0.00941163418512629</v>
      </c>
      <c r="D49" s="16">
        <f>VLOOKUP(A49,'[3]Sheet1'!$A$208:$S$254,4,FALSE)</f>
        <v>139</v>
      </c>
      <c r="E49" s="17">
        <f>VLOOKUP(A49,'[3]Sheet1'!$A$208:$S$254,5,FALSE)/100</f>
        <v>0.009937799385143348</v>
      </c>
      <c r="F49" s="16">
        <f>VLOOKUP(A49,'[3]Sheet1'!$A$208:$S$254,6,FALSE)</f>
        <v>139</v>
      </c>
      <c r="G49" s="17">
        <f>VLOOKUP(A49,'[3]Sheet1'!$A$208:$S$254,7,FALSE)/100</f>
        <v>0.010183150183150183</v>
      </c>
      <c r="H49" s="16">
        <f>VLOOKUP(A49,'[3]Sheet1'!$A$208:$S$254,8,FALSE)</f>
        <v>173</v>
      </c>
      <c r="I49" s="17">
        <f>VLOOKUP(A49,'[3]Sheet1'!$A$208:$S$254,9,FALSE)/100</f>
        <v>0.01191788371452191</v>
      </c>
      <c r="J49" s="16">
        <f>VLOOKUP(A49,'[3]Sheet1'!$A$208:$S$254,10,FALSE)</f>
        <v>115</v>
      </c>
      <c r="K49" s="17">
        <f>VLOOKUP(A49,'[3]Sheet1'!$A$208:$S$254,11,FALSE)/100</f>
        <v>0.012021743675517458</v>
      </c>
      <c r="L49" s="16">
        <f>VLOOKUP(A49,'[3]Sheet1'!$A$208:$S$254,12,FALSE)</f>
        <v>144</v>
      </c>
      <c r="M49" s="17">
        <f>VLOOKUP(A49,'[3]Sheet1'!$A$208:$S$254,13,FALSE)/100</f>
        <v>0.011984021304926764</v>
      </c>
      <c r="N49" s="16">
        <f>VLOOKUP(A49,'[3]Sheet1'!$A$208:$S$254,14,FALSE)</f>
        <v>35</v>
      </c>
      <c r="O49" s="17">
        <f>VLOOKUP(A49,'[3]Sheet1'!$A$208:$S$254,15,FALSE)/100</f>
        <v>0.009997143673236217</v>
      </c>
      <c r="P49" s="16">
        <f>VLOOKUP(A49,'[3]Sheet1'!$A$208:$S$254,16,FALSE)</f>
        <v>14</v>
      </c>
      <c r="Q49" s="17">
        <f>VLOOKUP(A49,'[3]Sheet1'!$A$208:$S$254,17,FALSE)/100</f>
        <v>0.009893992932862191</v>
      </c>
      <c r="R49" s="16">
        <f>VLOOKUP(A49,'[3]Sheet1'!$A$208:$U$254,20,FALSE)</f>
        <v>1268</v>
      </c>
      <c r="S49" s="17">
        <f>VLOOKUP(A49,'[3]Sheet1'!$A$208:$U$254,21,FALSE)/100</f>
        <v>0.010331201368802705</v>
      </c>
    </row>
    <row r="50" spans="1:19" ht="29.25" thickBot="1">
      <c r="A50" s="93" t="s">
        <v>65</v>
      </c>
      <c r="B50" s="19">
        <f>VLOOKUP(A50,'[3]Sheet1'!$A$208:$S$254,2,FALSE)</f>
        <v>1369</v>
      </c>
      <c r="C50" s="20">
        <f>VLOOKUP(A50,'[3]Sheet1'!$A$208:$S$254,3,FALSE)/100</f>
        <v>0.02531341296549684</v>
      </c>
      <c r="D50" s="19">
        <f>VLOOKUP(A50,'[3]Sheet1'!$A$208:$S$254,4,FALSE)</f>
        <v>336</v>
      </c>
      <c r="E50" s="20">
        <f>VLOOKUP(A50,'[3]Sheet1'!$A$208:$S$254,5,FALSE)/100</f>
        <v>0.024022306427396868</v>
      </c>
      <c r="F50" s="19">
        <f>VLOOKUP(A50,'[3]Sheet1'!$A$208:$S$254,6,FALSE)</f>
        <v>391</v>
      </c>
      <c r="G50" s="20">
        <f>VLOOKUP(A50,'[3]Sheet1'!$A$208:$S$254,7,FALSE)/100</f>
        <v>0.02864468864468864</v>
      </c>
      <c r="H50" s="19">
        <f>VLOOKUP(A50,'[3]Sheet1'!$A$208:$S$254,8,FALSE)</f>
        <v>428</v>
      </c>
      <c r="I50" s="20">
        <f>VLOOKUP(A50,'[3]Sheet1'!$A$208:$S$254,9,FALSE)/100</f>
        <v>0.02948470653072471</v>
      </c>
      <c r="J50" s="19">
        <f>VLOOKUP(A50,'[3]Sheet1'!$A$208:$S$254,10,FALSE)</f>
        <v>327</v>
      </c>
      <c r="K50" s="20">
        <f>VLOOKUP(A50,'[3]Sheet1'!$A$208:$S$254,11,FALSE)/100</f>
        <v>0.03418356679908008</v>
      </c>
      <c r="L50" s="19">
        <f>VLOOKUP(A50,'[3]Sheet1'!$A$208:$S$254,12,FALSE)</f>
        <v>347</v>
      </c>
      <c r="M50" s="20">
        <f>VLOOKUP(A50,'[3]Sheet1'!$A$208:$S$254,13,FALSE)/100</f>
        <v>0.028878162450066577</v>
      </c>
      <c r="N50" s="19">
        <f>VLOOKUP(A50,'[3]Sheet1'!$A$208:$S$254,14,FALSE)</f>
        <v>82</v>
      </c>
      <c r="O50" s="20">
        <f>VLOOKUP(A50,'[3]Sheet1'!$A$208:$S$254,15,FALSE)/100</f>
        <v>0.023421879463010567</v>
      </c>
      <c r="P50" s="19">
        <f>VLOOKUP(A50,'[3]Sheet1'!$A$208:$S$254,16,FALSE)</f>
        <v>41</v>
      </c>
      <c r="Q50" s="20">
        <f>VLOOKUP(A50,'[3]Sheet1'!$A$208:$S$254,17,FALSE)/100</f>
        <v>0.028975265017667843</v>
      </c>
      <c r="R50" s="19">
        <f>VLOOKUP(A50,'[3]Sheet1'!$A$208:$U$254,20,FALSE)</f>
        <v>3321</v>
      </c>
      <c r="S50" s="20">
        <f>VLOOKUP(A50,'[3]Sheet1'!$A$208:$U$254,21,FALSE)/100</f>
        <v>0.027058296329490358</v>
      </c>
    </row>
    <row r="51" spans="1:19" ht="15.75" thickBot="1">
      <c r="A51" s="21" t="s">
        <v>66</v>
      </c>
      <c r="B51" s="58">
        <f>VLOOKUP(A51,'[3]Sheet1'!$A$208:$S$254,2,FALSE)</f>
        <v>54082</v>
      </c>
      <c r="C51" s="23">
        <f>VLOOKUP(A51,'[3]Sheet1'!$A$208:$S$254,3,FALSE)/100</f>
        <v>1</v>
      </c>
      <c r="D51" s="58">
        <f>VLOOKUP(A51,'[3]Sheet1'!$A$208:$S$254,4,FALSE)</f>
        <v>13987</v>
      </c>
      <c r="E51" s="23">
        <f>VLOOKUP(A51,'[3]Sheet1'!$A$208:$S$254,5,FALSE)/100</f>
        <v>1</v>
      </c>
      <c r="F51" s="58">
        <f>VLOOKUP(A51,'[3]Sheet1'!$A$208:$S$254,6,FALSE)</f>
        <v>13650</v>
      </c>
      <c r="G51" s="23">
        <f>VLOOKUP(A51,'[3]Sheet1'!$A$208:$S$254,7,FALSE)/100</f>
        <v>1</v>
      </c>
      <c r="H51" s="58">
        <f>VLOOKUP(A51,'[3]Sheet1'!$A$208:$S$254,8,FALSE)</f>
        <v>14516</v>
      </c>
      <c r="I51" s="23">
        <f>VLOOKUP(A51,'[3]Sheet1'!$A$208:$S$254,9,FALSE)/100</f>
        <v>1</v>
      </c>
      <c r="J51" s="58">
        <f>VLOOKUP(A51,'[3]Sheet1'!$A$208:$S$254,10,FALSE)</f>
        <v>9566</v>
      </c>
      <c r="K51" s="23">
        <f>VLOOKUP(A51,'[3]Sheet1'!$A$208:$S$254,11,FALSE)/100</f>
        <v>1</v>
      </c>
      <c r="L51" s="58">
        <f>VLOOKUP(A51,'[3]Sheet1'!$A$208:$S$254,12,FALSE)</f>
        <v>12016</v>
      </c>
      <c r="M51" s="23">
        <f>VLOOKUP(A51,'[3]Sheet1'!$A$208:$S$254,13,FALSE)/100</f>
        <v>1</v>
      </c>
      <c r="N51" s="58">
        <f>VLOOKUP(A51,'[3]Sheet1'!$A$208:$S$254,14,FALSE)</f>
        <v>3501</v>
      </c>
      <c r="O51" s="23">
        <f>VLOOKUP(A51,'[3]Sheet1'!$A$208:$S$254,15,FALSE)/100</f>
        <v>1</v>
      </c>
      <c r="P51" s="58">
        <f>VLOOKUP(A51,'[3]Sheet1'!$A$208:$S$254,16,FALSE)</f>
        <v>1415</v>
      </c>
      <c r="Q51" s="23">
        <f>VLOOKUP(A51,'[3]Sheet1'!$A$208:$S$254,17,FALSE)/100</f>
        <v>1</v>
      </c>
      <c r="R51" s="58">
        <f>VLOOKUP(A51,'[3]Sheet1'!$A$208:$U$254,20,FALSE)</f>
        <v>122735</v>
      </c>
      <c r="S51" s="23">
        <f>VLOOKUP(A51,'[3]Sheet1'!$A$208:$U$254,21,FALSE)/100</f>
        <v>1</v>
      </c>
    </row>
  </sheetData>
  <sheetProtection/>
  <mergeCells count="12">
    <mergeCell ref="H3:I3"/>
    <mergeCell ref="J3:K3"/>
    <mergeCell ref="L3:M3"/>
    <mergeCell ref="N3:O3"/>
    <mergeCell ref="P3:Q3"/>
    <mergeCell ref="R3:S3"/>
    <mergeCell ref="A1:S1"/>
    <mergeCell ref="A2:A4"/>
    <mergeCell ref="B2:S2"/>
    <mergeCell ref="B3:C3"/>
    <mergeCell ref="D3:E3"/>
    <mergeCell ref="F3:G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54"/>
  <sheetViews>
    <sheetView zoomScalePageLayoutView="0" workbookViewId="0" topLeftCell="A42">
      <selection activeCell="T53" sqref="T53"/>
    </sheetView>
  </sheetViews>
  <sheetFormatPr defaultColWidth="8.8515625" defaultRowHeight="15"/>
  <cols>
    <col min="1" max="1" width="25.7109375" style="89" customWidth="1"/>
    <col min="2" max="2" width="9.7109375" style="89" bestFit="1" customWidth="1"/>
    <col min="3" max="19" width="9.28125" style="89" customWidth="1"/>
    <col min="20" max="20" width="9.7109375" style="89" bestFit="1" customWidth="1"/>
    <col min="21" max="21" width="9.28125" style="89" customWidth="1"/>
    <col min="22" max="16384" width="8.8515625" style="89" customWidth="1"/>
  </cols>
  <sheetData>
    <row r="1" spans="1:21" ht="24.75" customHeight="1" thickBot="1" thickTop="1">
      <c r="A1" s="133" t="s">
        <v>182</v>
      </c>
      <c r="B1" s="134"/>
      <c r="C1" s="134"/>
      <c r="D1" s="134"/>
      <c r="E1" s="134"/>
      <c r="F1" s="134"/>
      <c r="G1" s="134"/>
      <c r="H1" s="134"/>
      <c r="I1" s="134"/>
      <c r="J1" s="134"/>
      <c r="K1" s="177"/>
      <c r="L1" s="178"/>
      <c r="M1" s="178"/>
      <c r="N1" s="178"/>
      <c r="O1" s="178"/>
      <c r="P1" s="178"/>
      <c r="Q1" s="178"/>
      <c r="R1" s="178"/>
      <c r="S1" s="178"/>
      <c r="T1" s="178"/>
      <c r="U1" s="135"/>
    </row>
    <row r="2" spans="1:21" ht="24.75" customHeight="1" thickBot="1" thickTop="1">
      <c r="A2" s="179" t="s">
        <v>17</v>
      </c>
      <c r="B2" s="142" t="s">
        <v>98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1"/>
    </row>
    <row r="3" spans="1:21" ht="24.75" customHeight="1">
      <c r="A3" s="150"/>
      <c r="B3" s="182">
        <v>0</v>
      </c>
      <c r="C3" s="176"/>
      <c r="D3" s="148" t="s">
        <v>99</v>
      </c>
      <c r="E3" s="147"/>
      <c r="F3" s="146" t="s">
        <v>100</v>
      </c>
      <c r="G3" s="176"/>
      <c r="H3" s="148" t="s">
        <v>101</v>
      </c>
      <c r="I3" s="147"/>
      <c r="J3" s="146" t="s">
        <v>102</v>
      </c>
      <c r="K3" s="176"/>
      <c r="L3" s="148" t="s">
        <v>103</v>
      </c>
      <c r="M3" s="147"/>
      <c r="N3" s="146" t="s">
        <v>104</v>
      </c>
      <c r="O3" s="176"/>
      <c r="P3" s="148" t="s">
        <v>105</v>
      </c>
      <c r="Q3" s="147"/>
      <c r="R3" s="148" t="s">
        <v>72</v>
      </c>
      <c r="S3" s="147"/>
      <c r="T3" s="148" t="s">
        <v>66</v>
      </c>
      <c r="U3" s="147"/>
    </row>
    <row r="4" spans="1:21" ht="24.75" customHeight="1" thickBot="1">
      <c r="A4" s="151"/>
      <c r="B4" s="60" t="s">
        <v>18</v>
      </c>
      <c r="C4" s="61" t="s">
        <v>19</v>
      </c>
      <c r="D4" s="60" t="s">
        <v>18</v>
      </c>
      <c r="E4" s="62" t="s">
        <v>19</v>
      </c>
      <c r="F4" s="63" t="s">
        <v>18</v>
      </c>
      <c r="G4" s="61" t="s">
        <v>19</v>
      </c>
      <c r="H4" s="60" t="s">
        <v>18</v>
      </c>
      <c r="I4" s="62" t="s">
        <v>19</v>
      </c>
      <c r="J4" s="63" t="s">
        <v>18</v>
      </c>
      <c r="K4" s="61" t="s">
        <v>19</v>
      </c>
      <c r="L4" s="60" t="s">
        <v>18</v>
      </c>
      <c r="M4" s="62" t="s">
        <v>19</v>
      </c>
      <c r="N4" s="63" t="s">
        <v>18</v>
      </c>
      <c r="O4" s="61" t="s">
        <v>19</v>
      </c>
      <c r="P4" s="60" t="s">
        <v>18</v>
      </c>
      <c r="Q4" s="62" t="s">
        <v>19</v>
      </c>
      <c r="R4" s="60" t="s">
        <v>18</v>
      </c>
      <c r="S4" s="62" t="s">
        <v>19</v>
      </c>
      <c r="T4" s="60" t="s">
        <v>18</v>
      </c>
      <c r="U4" s="62" t="s">
        <v>19</v>
      </c>
    </row>
    <row r="5" spans="1:21" ht="15">
      <c r="A5" s="90" t="s">
        <v>20</v>
      </c>
      <c r="B5" s="54">
        <f>VLOOKUP(A5,'[3]Sheet1'!$A$259:$U$305,2,FALSE)</f>
        <v>10353</v>
      </c>
      <c r="C5" s="30">
        <f>VLOOKUP(A5,'[3]Sheet1'!$A$259:$U$305,3,FALSE)/100</f>
        <v>0.09304211644946586</v>
      </c>
      <c r="D5" s="54">
        <f>VLOOKUP(A5,'[3]Sheet1'!$A$259:$U$305,4,FALSE)</f>
        <v>670</v>
      </c>
      <c r="E5" s="30">
        <f>VLOOKUP(A5,'[3]Sheet1'!$A$259:$U$305,5,FALSE)/100</f>
        <v>0.10976408912188729</v>
      </c>
      <c r="F5" s="54">
        <f>VLOOKUP(A5,'[3]Sheet1'!$A$259:$U$305,6,FALSE)</f>
        <v>313</v>
      </c>
      <c r="G5" s="30">
        <f>VLOOKUP(A5,'[3]Sheet1'!$A$259:$U$305,7,FALSE)/100</f>
        <v>0.07438212927756654</v>
      </c>
      <c r="H5" s="54">
        <f>VLOOKUP(A5,'[3]Sheet1'!$A$259:$U$305,8,FALSE)</f>
        <v>78</v>
      </c>
      <c r="I5" s="30">
        <f>VLOOKUP(A5,'[3]Sheet1'!$A$259:$U$305,9,FALSE)/100</f>
        <v>0.07951070336391436</v>
      </c>
      <c r="J5" s="54">
        <f>VLOOKUP(A5,'[3]Sheet1'!$A$259:$U$305,10,FALSE)</f>
        <v>7</v>
      </c>
      <c r="K5" s="30">
        <f>VLOOKUP(A5,'[3]Sheet1'!$A$259:$U$305,11,FALSE)/100</f>
        <v>0.1044776119402985</v>
      </c>
      <c r="L5" s="54">
        <f>VLOOKUP(A5,'[3]Sheet1'!$A$259:$U$305,12,FALSE)</f>
        <v>13</v>
      </c>
      <c r="M5" s="30">
        <f>VLOOKUP(A5,'[3]Sheet1'!$A$259:$U$305,13,FALSE)/100</f>
        <v>0.07975460122699386</v>
      </c>
      <c r="N5" s="54">
        <f>VLOOKUP(A5,'[3]Sheet1'!$A$259:$U$305,14,FALSE)</f>
        <v>6</v>
      </c>
      <c r="O5" s="30">
        <f>VLOOKUP(A5,'[3]Sheet1'!$A$259:$U$305,15,FALSE)/100</f>
        <v>0.15384615384615385</v>
      </c>
      <c r="P5" s="54">
        <f>VLOOKUP(A5,'[3]Sheet1'!$A$259:$U$305,16,FALSE)</f>
        <v>1</v>
      </c>
      <c r="Q5" s="30">
        <f>VLOOKUP(A5,'[3]Sheet1'!$A$259:$U$305,17,FALSE)/100</f>
        <v>0.03225806451612903</v>
      </c>
      <c r="R5" s="54">
        <f>VLOOKUP(A5,'[3]Sheet1'!$A$259:$U$305,18,FALSE)</f>
        <v>12</v>
      </c>
      <c r="S5" s="30">
        <f>VLOOKUP(A5,'[3]Sheet1'!$A$259:$U$305,19,FALSE)/100</f>
        <v>0.125</v>
      </c>
      <c r="T5" s="54">
        <f>VLOOKUP(A5,'[3]Sheet1'!$A$259:$U$305,20,FALSE)</f>
        <v>11453</v>
      </c>
      <c r="U5" s="30">
        <f>VLOOKUP(A5,'[3]Sheet1'!$A$259:$U$305,21,FALSE)/100</f>
        <v>0.09314096419983521</v>
      </c>
    </row>
    <row r="6" spans="1:21" ht="15">
      <c r="A6" s="90" t="s">
        <v>21</v>
      </c>
      <c r="B6" s="16">
        <f>VLOOKUP(A6,'[3]Sheet1'!$A$259:$U$305,2,FALSE)</f>
        <v>3338</v>
      </c>
      <c r="C6" s="17">
        <f>VLOOKUP(A6,'[3]Sheet1'!$A$259:$U$305,3,FALSE)/100</f>
        <v>0.029997949176874168</v>
      </c>
      <c r="D6" s="16">
        <f>VLOOKUP(A6,'[3]Sheet1'!$A$259:$U$305,4,FALSE)</f>
        <v>170</v>
      </c>
      <c r="E6" s="17">
        <f>VLOOKUP(A6,'[3]Sheet1'!$A$259:$U$305,5,FALSE)/100</f>
        <v>0.027850589777195282</v>
      </c>
      <c r="F6" s="16">
        <f>VLOOKUP(A6,'[3]Sheet1'!$A$259:$U$305,6,FALSE)</f>
        <v>113</v>
      </c>
      <c r="G6" s="17">
        <f>VLOOKUP(A6,'[3]Sheet1'!$A$259:$U$305,7,FALSE)/100</f>
        <v>0.02685361216730038</v>
      </c>
      <c r="H6" s="16">
        <f>VLOOKUP(A6,'[3]Sheet1'!$A$259:$U$305,8,FALSE)</f>
        <v>21</v>
      </c>
      <c r="I6" s="17">
        <f>VLOOKUP(A6,'[3]Sheet1'!$A$259:$U$305,9,FALSE)/100</f>
        <v>0.021406727828746176</v>
      </c>
      <c r="J6" s="16">
        <f>VLOOKUP(A6,'[3]Sheet1'!$A$259:$U$305,10,FALSE)</f>
        <v>1</v>
      </c>
      <c r="K6" s="17">
        <f>VLOOKUP(A6,'[3]Sheet1'!$A$259:$U$305,11,FALSE)/100</f>
        <v>0.014925373134328356</v>
      </c>
      <c r="L6" s="16">
        <f>VLOOKUP(A6,'[3]Sheet1'!$A$259:$U$305,12,FALSE)</f>
        <v>7</v>
      </c>
      <c r="M6" s="17">
        <f>VLOOKUP(A6,'[3]Sheet1'!$A$259:$U$305,13,FALSE)/100</f>
        <v>0.04294478527607362</v>
      </c>
      <c r="N6" s="16">
        <f>VLOOKUP(A6,'[3]Sheet1'!$A$259:$U$305,14,FALSE)</f>
        <v>1</v>
      </c>
      <c r="O6" s="17">
        <f>VLOOKUP(A6,'[3]Sheet1'!$A$259:$U$305,15,FALSE)/100</f>
        <v>0.02564102564102564</v>
      </c>
      <c r="P6" s="16">
        <f>VLOOKUP(A6,'[3]Sheet1'!$A$259:$U$305,16,FALSE)</f>
        <v>1</v>
      </c>
      <c r="Q6" s="17">
        <f>VLOOKUP(A6,'[3]Sheet1'!$A$259:$U$305,17,FALSE)/100</f>
        <v>0.03225806451612903</v>
      </c>
      <c r="R6" s="16">
        <f>VLOOKUP(A6,'[3]Sheet1'!$A$259:$U$305,18,FALSE)</f>
        <v>1</v>
      </c>
      <c r="S6" s="17">
        <f>VLOOKUP(A6,'[3]Sheet1'!$A$259:$U$305,19,FALSE)/100</f>
        <v>0.013888888888888888</v>
      </c>
      <c r="T6" s="16">
        <f>VLOOKUP(A6,'[3]Sheet1'!$A$259:$U$305,20,FALSE)</f>
        <v>3653</v>
      </c>
      <c r="U6" s="17">
        <f>VLOOKUP(A6,'[3]Sheet1'!$A$259:$U$305,21,FALSE)/100</f>
        <v>0.029704551951436883</v>
      </c>
    </row>
    <row r="7" spans="1:21" ht="15">
      <c r="A7" s="90" t="s">
        <v>22</v>
      </c>
      <c r="B7" s="16">
        <f>VLOOKUP(A7,'[3]Sheet1'!$A$259:$U$305,2,FALSE)</f>
        <v>5377</v>
      </c>
      <c r="C7" s="17">
        <f>VLOOKUP(A7,'[3]Sheet1'!$A$259:$U$305,3,FALSE)/100</f>
        <v>0.048474001155918496</v>
      </c>
      <c r="D7" s="16">
        <f>VLOOKUP(A7,'[3]Sheet1'!$A$259:$U$305,4,FALSE)</f>
        <v>337</v>
      </c>
      <c r="E7" s="17">
        <f>VLOOKUP(A7,'[3]Sheet1'!$A$259:$U$305,5,FALSE)/100</f>
        <v>0.055209698558322404</v>
      </c>
      <c r="F7" s="16">
        <f>VLOOKUP(A7,'[3]Sheet1'!$A$259:$U$305,6,FALSE)</f>
        <v>155</v>
      </c>
      <c r="G7" s="17">
        <f>VLOOKUP(A7,'[3]Sheet1'!$A$259:$U$305,7,FALSE)/100</f>
        <v>0.036834600760456276</v>
      </c>
      <c r="H7" s="16">
        <f>VLOOKUP(A7,'[3]Sheet1'!$A$259:$U$305,8,FALSE)</f>
        <v>44</v>
      </c>
      <c r="I7" s="17">
        <f>VLOOKUP(A7,'[3]Sheet1'!$A$259:$U$305,9,FALSE)/100</f>
        <v>0.04485219164118247</v>
      </c>
      <c r="J7" s="16">
        <f>VLOOKUP(A7,'[3]Sheet1'!$A$259:$U$305,10,FALSE)</f>
        <v>3</v>
      </c>
      <c r="K7" s="17">
        <f>VLOOKUP(A7,'[3]Sheet1'!$A$259:$U$305,11,FALSE)/100</f>
        <v>0.04477611940298507</v>
      </c>
      <c r="L7" s="16">
        <f>VLOOKUP(A7,'[3]Sheet1'!$A$259:$U$305,12,FALSE)</f>
        <v>4</v>
      </c>
      <c r="M7" s="17">
        <f>VLOOKUP(A7,'[3]Sheet1'!$A$259:$U$305,13,FALSE)/100</f>
        <v>0.024539877300613498</v>
      </c>
      <c r="N7" s="16">
        <f>VLOOKUP(A7,'[3]Sheet1'!$A$259:$U$305,14,FALSE)</f>
        <v>0</v>
      </c>
      <c r="O7" s="17">
        <f>VLOOKUP(A7,'[3]Sheet1'!$A$259:$U$305,15,FALSE)/100</f>
        <v>0</v>
      </c>
      <c r="P7" s="16">
        <f>VLOOKUP(A7,'[3]Sheet1'!$A$259:$U$305,16,FALSE)</f>
        <v>2</v>
      </c>
      <c r="Q7" s="17">
        <f>VLOOKUP(A7,'[3]Sheet1'!$A$259:$U$305,17,FALSE)/100</f>
        <v>0.06451612903225806</v>
      </c>
      <c r="R7" s="16">
        <f>VLOOKUP(A7,'[3]Sheet1'!$A$259:$U$305,18,FALSE)</f>
        <v>5</v>
      </c>
      <c r="S7" s="17">
        <f>VLOOKUP(A7,'[3]Sheet1'!$A$259:$U$305,19,FALSE)/100</f>
        <v>0.06944444444444445</v>
      </c>
      <c r="T7" s="16">
        <f>VLOOKUP(A7,'[3]Sheet1'!$A$259:$U$305,20,FALSE)</f>
        <v>5927</v>
      </c>
      <c r="U7" s="17">
        <f>VLOOKUP(A7,'[3]Sheet1'!$A$259:$U$305,21,FALSE)/100</f>
        <v>0.0483445156299921</v>
      </c>
    </row>
    <row r="8" spans="1:21" ht="15">
      <c r="A8" s="90" t="s">
        <v>23</v>
      </c>
      <c r="B8" s="16">
        <f>VLOOKUP(A8,'[3]Sheet1'!$A$259:$U$305,2,FALSE)</f>
        <v>6120</v>
      </c>
      <c r="C8" s="17">
        <f>VLOOKUP(A8,'[3]Sheet1'!$A$259:$U$305,3,FALSE)/100</f>
        <v>0.054477319760613006</v>
      </c>
      <c r="D8" s="16">
        <f>VLOOKUP(A8,'[3]Sheet1'!$A$259:$U$305,4,FALSE)</f>
        <v>337</v>
      </c>
      <c r="E8" s="17">
        <f>VLOOKUP(A8,'[3]Sheet1'!$A$259:$U$305,5,FALSE)/100</f>
        <v>0.055209698558322404</v>
      </c>
      <c r="F8" s="16">
        <f>VLOOKUP(A8,'[3]Sheet1'!$A$259:$U$305,6,FALSE)</f>
        <v>389</v>
      </c>
      <c r="G8" s="17">
        <f>VLOOKUP(A8,'[3]Sheet1'!$A$259:$U$305,7,FALSE)/100</f>
        <v>0.09244296577946769</v>
      </c>
      <c r="H8" s="16">
        <f>VLOOKUP(A8,'[3]Sheet1'!$A$259:$U$305,8,FALSE)</f>
        <v>92</v>
      </c>
      <c r="I8" s="17">
        <f>VLOOKUP(A8,'[3]Sheet1'!$A$259:$U$305,9,FALSE)/100</f>
        <v>0.09378185524974515</v>
      </c>
      <c r="J8" s="16">
        <f>VLOOKUP(A8,'[3]Sheet1'!$A$259:$U$305,10,FALSE)</f>
        <v>4</v>
      </c>
      <c r="K8" s="17">
        <f>VLOOKUP(A8,'[3]Sheet1'!$A$259:$U$305,11,FALSE)/100</f>
        <v>0.059701492537313425</v>
      </c>
      <c r="L8" s="16">
        <f>VLOOKUP(A8,'[3]Sheet1'!$A$259:$U$305,12,FALSE)</f>
        <v>11</v>
      </c>
      <c r="M8" s="17">
        <f>VLOOKUP(A8,'[3]Sheet1'!$A$259:$U$305,13,FALSE)/100</f>
        <v>0.06748466257668712</v>
      </c>
      <c r="N8" s="16">
        <f>VLOOKUP(A8,'[3]Sheet1'!$A$259:$U$305,14,FALSE)</f>
        <v>1</v>
      </c>
      <c r="O8" s="17">
        <f>VLOOKUP(A8,'[3]Sheet1'!$A$259:$U$305,15,FALSE)/100</f>
        <v>0.02564102564102564</v>
      </c>
      <c r="P8" s="16">
        <f>VLOOKUP(A8,'[3]Sheet1'!$A$259:$U$305,16,FALSE)</f>
        <v>2</v>
      </c>
      <c r="Q8" s="17">
        <f>VLOOKUP(A8,'[3]Sheet1'!$A$259:$U$305,17,FALSE)/100</f>
        <v>0.06451612903225806</v>
      </c>
      <c r="R8" s="16">
        <f>VLOOKUP(A8,'[3]Sheet1'!$A$259:$U$305,18,FALSE)</f>
        <v>3</v>
      </c>
      <c r="S8" s="17">
        <f>VLOOKUP(A8,'[3]Sheet1'!$A$259:$U$305,19,FALSE)/100</f>
        <v>0.04166666666666666</v>
      </c>
      <c r="T8" s="16">
        <f>VLOOKUP(A8,'[3]Sheet1'!$A$259:$U$305,20,FALSE)</f>
        <v>6959</v>
      </c>
      <c r="U8" s="17">
        <f>VLOOKUP(A8,'[3]Sheet1'!$A$259:$U$305,21,FALSE)/100</f>
        <v>0.056188938774823866</v>
      </c>
    </row>
    <row r="9" spans="1:21" ht="15">
      <c r="A9" s="90" t="s">
        <v>24</v>
      </c>
      <c r="B9" s="16">
        <f>VLOOKUP(A9,'[3]Sheet1'!$A$259:$U$305,2,FALSE)</f>
        <v>4647</v>
      </c>
      <c r="C9" s="17">
        <f>VLOOKUP(A9,'[3]Sheet1'!$A$259:$U$305,3,FALSE)/100</f>
        <v>0.04166899714749147</v>
      </c>
      <c r="D9" s="16">
        <f>VLOOKUP(A9,'[3]Sheet1'!$A$259:$U$305,4,FALSE)</f>
        <v>266</v>
      </c>
      <c r="E9" s="17">
        <f>VLOOKUP(A9,'[3]Sheet1'!$A$259:$U$305,5,FALSE)/100</f>
        <v>0.04357798165137614</v>
      </c>
      <c r="F9" s="16">
        <f>VLOOKUP(A9,'[3]Sheet1'!$A$259:$U$305,6,FALSE)</f>
        <v>232</v>
      </c>
      <c r="G9" s="17">
        <f>VLOOKUP(A9,'[3]Sheet1'!$A$259:$U$305,7,FALSE)/100</f>
        <v>0.05513307984790874</v>
      </c>
      <c r="H9" s="16">
        <f>VLOOKUP(A9,'[3]Sheet1'!$A$259:$U$305,8,FALSE)</f>
        <v>38</v>
      </c>
      <c r="I9" s="17">
        <f>VLOOKUP(A9,'[3]Sheet1'!$A$259:$U$305,9,FALSE)/100</f>
        <v>0.03873598369011213</v>
      </c>
      <c r="J9" s="16">
        <f>VLOOKUP(A9,'[3]Sheet1'!$A$259:$U$305,10,FALSE)</f>
        <v>1</v>
      </c>
      <c r="K9" s="17">
        <f>VLOOKUP(A9,'[3]Sheet1'!$A$259:$U$305,11,FALSE)/100</f>
        <v>0.014925373134328356</v>
      </c>
      <c r="L9" s="16">
        <f>VLOOKUP(A9,'[3]Sheet1'!$A$259:$U$305,12,FALSE)</f>
        <v>6</v>
      </c>
      <c r="M9" s="17">
        <f>VLOOKUP(A9,'[3]Sheet1'!$A$259:$U$305,13,FALSE)/100</f>
        <v>0.03680981595092025</v>
      </c>
      <c r="N9" s="16">
        <f>VLOOKUP(A9,'[3]Sheet1'!$A$259:$U$305,14,FALSE)</f>
        <v>0</v>
      </c>
      <c r="O9" s="17">
        <f>VLOOKUP(A9,'[3]Sheet1'!$A$259:$U$305,15,FALSE)/100</f>
        <v>0</v>
      </c>
      <c r="P9" s="16">
        <f>VLOOKUP(A9,'[3]Sheet1'!$A$259:$U$305,16,FALSE)</f>
        <v>0</v>
      </c>
      <c r="Q9" s="17">
        <f>VLOOKUP(A9,'[3]Sheet1'!$A$259:$U$305,17,FALSE)/100</f>
        <v>0</v>
      </c>
      <c r="R9" s="16">
        <f>VLOOKUP(A9,'[3]Sheet1'!$A$259:$U$305,18,FALSE)</f>
        <v>5</v>
      </c>
      <c r="S9" s="17">
        <f>VLOOKUP(A9,'[3]Sheet1'!$A$259:$U$305,19,FALSE)/100</f>
        <v>0.05555555555555555</v>
      </c>
      <c r="T9" s="16">
        <f>VLOOKUP(A9,'[3]Sheet1'!$A$259:$U$305,20,FALSE)</f>
        <v>5195</v>
      </c>
      <c r="U9" s="17">
        <f>VLOOKUP(A9,'[3]Sheet1'!$A$259:$U$305,21,FALSE)/100</f>
        <v>0.04218164085489919</v>
      </c>
    </row>
    <row r="10" spans="1:21" ht="15">
      <c r="A10" s="90" t="s">
        <v>25</v>
      </c>
      <c r="B10" s="16">
        <f>VLOOKUP(A10,'[3]Sheet1'!$A$259:$U$305,2,FALSE)</f>
        <v>4165</v>
      </c>
      <c r="C10" s="17">
        <f>VLOOKUP(A10,'[3]Sheet1'!$A$259:$U$305,3,FALSE)/100</f>
        <v>0.037278371273561164</v>
      </c>
      <c r="D10" s="16">
        <f>VLOOKUP(A10,'[3]Sheet1'!$A$259:$U$305,4,FALSE)</f>
        <v>204</v>
      </c>
      <c r="E10" s="17">
        <f>VLOOKUP(A10,'[3]Sheet1'!$A$259:$U$305,5,FALSE)/100</f>
        <v>0.033420707732634336</v>
      </c>
      <c r="F10" s="16">
        <f>VLOOKUP(A10,'[3]Sheet1'!$A$259:$U$305,6,FALSE)</f>
        <v>130</v>
      </c>
      <c r="G10" s="17">
        <f>VLOOKUP(A10,'[3]Sheet1'!$A$259:$U$305,7,FALSE)/100</f>
        <v>0.030893536121673004</v>
      </c>
      <c r="H10" s="16">
        <f>VLOOKUP(A10,'[3]Sheet1'!$A$259:$U$305,8,FALSE)</f>
        <v>28</v>
      </c>
      <c r="I10" s="17">
        <f>VLOOKUP(A10,'[3]Sheet1'!$A$259:$U$305,9,FALSE)/100</f>
        <v>0.02854230377166157</v>
      </c>
      <c r="J10" s="16">
        <f>VLOOKUP(A10,'[3]Sheet1'!$A$259:$U$305,10,FALSE)</f>
        <v>2</v>
      </c>
      <c r="K10" s="17">
        <f>VLOOKUP(A10,'[3]Sheet1'!$A$259:$U$305,11,FALSE)/100</f>
        <v>0.029850746268656712</v>
      </c>
      <c r="L10" s="16">
        <f>VLOOKUP(A10,'[3]Sheet1'!$A$259:$U$305,12,FALSE)</f>
        <v>5</v>
      </c>
      <c r="M10" s="17">
        <f>VLOOKUP(A10,'[3]Sheet1'!$A$259:$U$305,13,FALSE)/100</f>
        <v>0.03067484662576687</v>
      </c>
      <c r="N10" s="16">
        <f>VLOOKUP(A10,'[3]Sheet1'!$A$259:$U$305,14,FALSE)</f>
        <v>1</v>
      </c>
      <c r="O10" s="17">
        <f>VLOOKUP(A10,'[3]Sheet1'!$A$259:$U$305,15,FALSE)/100</f>
        <v>0.02564102564102564</v>
      </c>
      <c r="P10" s="16">
        <f>VLOOKUP(A10,'[3]Sheet1'!$A$259:$U$305,16,FALSE)</f>
        <v>1</v>
      </c>
      <c r="Q10" s="17">
        <f>VLOOKUP(A10,'[3]Sheet1'!$A$259:$U$305,17,FALSE)/100</f>
        <v>0.03225806451612903</v>
      </c>
      <c r="R10" s="16">
        <f>VLOOKUP(A10,'[3]Sheet1'!$A$259:$U$305,18,FALSE)</f>
        <v>4</v>
      </c>
      <c r="S10" s="17">
        <f>VLOOKUP(A10,'[3]Sheet1'!$A$259:$U$305,19,FALSE)/100</f>
        <v>0.05555555555555555</v>
      </c>
      <c r="T10" s="16">
        <f>VLOOKUP(A10,'[3]Sheet1'!$A$259:$U$305,20,FALSE)</f>
        <v>4540</v>
      </c>
      <c r="U10" s="17">
        <f>VLOOKUP(A10,'[3]Sheet1'!$A$259:$U$305,21,FALSE)/100</f>
        <v>0.03677546284618877</v>
      </c>
    </row>
    <row r="11" spans="1:21" ht="15">
      <c r="A11" s="90" t="s">
        <v>26</v>
      </c>
      <c r="B11" s="16">
        <f>VLOOKUP(A11,'[3]Sheet1'!$A$259:$U$305,2,FALSE)</f>
        <v>2420</v>
      </c>
      <c r="C11" s="17">
        <f>VLOOKUP(A11,'[3]Sheet1'!$A$259:$U$305,3,FALSE)/100</f>
        <v>0.021748047057068814</v>
      </c>
      <c r="D11" s="16">
        <f>VLOOKUP(A11,'[3]Sheet1'!$A$259:$U$305,4,FALSE)</f>
        <v>132</v>
      </c>
      <c r="E11" s="17">
        <f>VLOOKUP(A11,'[3]Sheet1'!$A$259:$U$305,5,FALSE)/100</f>
        <v>0.02162516382699869</v>
      </c>
      <c r="F11" s="16">
        <f>VLOOKUP(A11,'[3]Sheet1'!$A$259:$U$305,6,FALSE)</f>
        <v>115</v>
      </c>
      <c r="G11" s="17">
        <f>VLOOKUP(A11,'[3]Sheet1'!$A$259:$U$305,7,FALSE)/100</f>
        <v>0.027328897338403043</v>
      </c>
      <c r="H11" s="16">
        <f>VLOOKUP(A11,'[3]Sheet1'!$A$259:$U$305,8,FALSE)</f>
        <v>20</v>
      </c>
      <c r="I11" s="17">
        <f>VLOOKUP(A11,'[3]Sheet1'!$A$259:$U$305,9,FALSE)/100</f>
        <v>0.02038735983690112</v>
      </c>
      <c r="J11" s="16">
        <f>VLOOKUP(A11,'[3]Sheet1'!$A$259:$U$305,10,FALSE)</f>
        <v>3</v>
      </c>
      <c r="K11" s="17">
        <f>VLOOKUP(A11,'[3]Sheet1'!$A$259:$U$305,11,FALSE)/100</f>
        <v>0.04477611940298507</v>
      </c>
      <c r="L11" s="16">
        <f>VLOOKUP(A11,'[3]Sheet1'!$A$259:$U$305,12,FALSE)</f>
        <v>4</v>
      </c>
      <c r="M11" s="17">
        <f>VLOOKUP(A11,'[3]Sheet1'!$A$259:$U$305,13,FALSE)/100</f>
        <v>0.024539877300613498</v>
      </c>
      <c r="N11" s="16">
        <f>VLOOKUP(A11,'[3]Sheet1'!$A$259:$U$305,14,FALSE)</f>
        <v>1</v>
      </c>
      <c r="O11" s="17">
        <f>VLOOKUP(A11,'[3]Sheet1'!$A$259:$U$305,15,FALSE)/100</f>
        <v>0.02564102564102564</v>
      </c>
      <c r="P11" s="16">
        <f>VLOOKUP(A11,'[3]Sheet1'!$A$259:$U$305,16,FALSE)</f>
        <v>0</v>
      </c>
      <c r="Q11" s="17">
        <f>VLOOKUP(A11,'[3]Sheet1'!$A$259:$U$305,17,FALSE)/100</f>
        <v>0</v>
      </c>
      <c r="R11" s="16">
        <f>VLOOKUP(A11,'[3]Sheet1'!$A$259:$U$305,18,FALSE)</f>
        <v>0</v>
      </c>
      <c r="S11" s="17">
        <f>VLOOKUP(A11,'[3]Sheet1'!$A$259:$U$305,19,FALSE)/100</f>
        <v>0</v>
      </c>
      <c r="T11" s="16">
        <f>VLOOKUP(A11,'[3]Sheet1'!$A$259:$U$305,20,FALSE)</f>
        <v>2695</v>
      </c>
      <c r="U11" s="17">
        <f>VLOOKUP(A11,'[3]Sheet1'!$A$259:$U$305,21,FALSE)/100</f>
        <v>0.021927390741394673</v>
      </c>
    </row>
    <row r="12" spans="1:21" ht="15">
      <c r="A12" s="90" t="s">
        <v>27</v>
      </c>
      <c r="B12" s="16">
        <f>VLOOKUP(A12,'[3]Sheet1'!$A$259:$U$305,2,FALSE)</f>
        <v>3050</v>
      </c>
      <c r="C12" s="17">
        <f>VLOOKUP(A12,'[3]Sheet1'!$A$259:$U$305,3,FALSE)/100</f>
        <v>0.02743442026959002</v>
      </c>
      <c r="D12" s="16">
        <f>VLOOKUP(A12,'[3]Sheet1'!$A$259:$U$305,4,FALSE)</f>
        <v>93</v>
      </c>
      <c r="E12" s="17">
        <f>VLOOKUP(A12,'[3]Sheet1'!$A$259:$U$305,5,FALSE)/100</f>
        <v>0.015235910878112713</v>
      </c>
      <c r="F12" s="16">
        <f>VLOOKUP(A12,'[3]Sheet1'!$A$259:$U$305,6,FALSE)</f>
        <v>150</v>
      </c>
      <c r="G12" s="17">
        <f>VLOOKUP(A12,'[3]Sheet1'!$A$259:$U$305,7,FALSE)/100</f>
        <v>0.03564638783269962</v>
      </c>
      <c r="H12" s="16">
        <f>VLOOKUP(A12,'[3]Sheet1'!$A$259:$U$305,8,FALSE)</f>
        <v>43</v>
      </c>
      <c r="I12" s="17">
        <f>VLOOKUP(A12,'[3]Sheet1'!$A$259:$U$305,9,FALSE)/100</f>
        <v>0.04383282364933741</v>
      </c>
      <c r="J12" s="16">
        <f>VLOOKUP(A12,'[3]Sheet1'!$A$259:$U$305,10,FALSE)</f>
        <v>0</v>
      </c>
      <c r="K12" s="17">
        <f>VLOOKUP(A12,'[3]Sheet1'!$A$259:$U$305,11,FALSE)/100</f>
        <v>0</v>
      </c>
      <c r="L12" s="16">
        <f>VLOOKUP(A12,'[3]Sheet1'!$A$259:$U$305,12,FALSE)</f>
        <v>4</v>
      </c>
      <c r="M12" s="17">
        <f>VLOOKUP(A12,'[3]Sheet1'!$A$259:$U$305,13,FALSE)/100</f>
        <v>0.024539877300613498</v>
      </c>
      <c r="N12" s="16">
        <f>VLOOKUP(A12,'[3]Sheet1'!$A$259:$U$305,14,FALSE)</f>
        <v>1</v>
      </c>
      <c r="O12" s="17">
        <f>VLOOKUP(A12,'[3]Sheet1'!$A$259:$U$305,15,FALSE)/100</f>
        <v>0.02564102564102564</v>
      </c>
      <c r="P12" s="16">
        <f>VLOOKUP(A12,'[3]Sheet1'!$A$259:$U$305,16,FALSE)</f>
        <v>0</v>
      </c>
      <c r="Q12" s="17">
        <f>VLOOKUP(A12,'[3]Sheet1'!$A$259:$U$305,17,FALSE)/100</f>
        <v>0</v>
      </c>
      <c r="R12" s="16">
        <f>VLOOKUP(A12,'[3]Sheet1'!$A$259:$U$305,18,FALSE)</f>
        <v>4</v>
      </c>
      <c r="S12" s="17">
        <f>VLOOKUP(A12,'[3]Sheet1'!$A$259:$U$305,19,FALSE)/100</f>
        <v>0.05555555555555555</v>
      </c>
      <c r="T12" s="16">
        <f>VLOOKUP(A12,'[3]Sheet1'!$A$259:$U$305,20,FALSE)</f>
        <v>3344</v>
      </c>
      <c r="U12" s="17">
        <f>VLOOKUP(A12,'[3]Sheet1'!$A$259:$U$305,21,FALSE)/100</f>
        <v>0.02721586036422338</v>
      </c>
    </row>
    <row r="13" spans="1:21" ht="15">
      <c r="A13" s="90" t="s">
        <v>28</v>
      </c>
      <c r="B13" s="16">
        <f>VLOOKUP(A13,'[3]Sheet1'!$A$259:$U$305,2,FALSE)</f>
        <v>762</v>
      </c>
      <c r="C13" s="17">
        <f>VLOOKUP(A13,'[3]Sheet1'!$A$259:$U$305,3,FALSE)/100</f>
        <v>0.006814325931726234</v>
      </c>
      <c r="D13" s="16">
        <f>VLOOKUP(A13,'[3]Sheet1'!$A$259:$U$305,4,FALSE)</f>
        <v>27</v>
      </c>
      <c r="E13" s="17">
        <f>VLOOKUP(A13,'[3]Sheet1'!$A$259:$U$305,5,FALSE)/100</f>
        <v>0.004423328964613368</v>
      </c>
      <c r="F13" s="16">
        <f>VLOOKUP(A13,'[3]Sheet1'!$A$259:$U$305,6,FALSE)</f>
        <v>22</v>
      </c>
      <c r="G13" s="17">
        <f>VLOOKUP(A13,'[3]Sheet1'!$A$259:$U$305,7,FALSE)/100</f>
        <v>0.005228136882129277</v>
      </c>
      <c r="H13" s="16">
        <f>VLOOKUP(A13,'[3]Sheet1'!$A$259:$U$305,8,FALSE)</f>
        <v>6</v>
      </c>
      <c r="I13" s="17">
        <f>VLOOKUP(A13,'[3]Sheet1'!$A$259:$U$305,9,FALSE)/100</f>
        <v>0.006116207951070336</v>
      </c>
      <c r="J13" s="16">
        <f>VLOOKUP(A13,'[3]Sheet1'!$A$259:$U$305,10,FALSE)</f>
        <v>1</v>
      </c>
      <c r="K13" s="17">
        <f>VLOOKUP(A13,'[3]Sheet1'!$A$259:$U$305,11,FALSE)/100</f>
        <v>0.014925373134328356</v>
      </c>
      <c r="L13" s="16">
        <f>VLOOKUP(A13,'[3]Sheet1'!$A$259:$U$305,12,FALSE)</f>
        <v>0</v>
      </c>
      <c r="M13" s="17">
        <f>VLOOKUP(A13,'[3]Sheet1'!$A$259:$U$305,13,FALSE)/100</f>
        <v>0</v>
      </c>
      <c r="N13" s="16">
        <f>VLOOKUP(A13,'[3]Sheet1'!$A$259:$U$305,14,FALSE)</f>
        <v>0</v>
      </c>
      <c r="O13" s="17">
        <f>VLOOKUP(A13,'[3]Sheet1'!$A$259:$U$305,15,FALSE)/100</f>
        <v>0</v>
      </c>
      <c r="P13" s="16">
        <f>VLOOKUP(A13,'[3]Sheet1'!$A$259:$U$305,16,FALSE)</f>
        <v>0</v>
      </c>
      <c r="Q13" s="17">
        <f>VLOOKUP(A13,'[3]Sheet1'!$A$259:$U$305,17,FALSE)/100</f>
        <v>0</v>
      </c>
      <c r="R13" s="16">
        <f>VLOOKUP(A13,'[3]Sheet1'!$A$259:$U$305,18,FALSE)</f>
        <v>0</v>
      </c>
      <c r="S13" s="17">
        <f>VLOOKUP(A13,'[3]Sheet1'!$A$259:$U$305,19,FALSE)/100</f>
        <v>0</v>
      </c>
      <c r="T13" s="16">
        <f>VLOOKUP(A13,'[3]Sheet1'!$A$259:$U$305,20,FALSE)</f>
        <v>818</v>
      </c>
      <c r="U13" s="17">
        <f>VLOOKUP(A13,'[3]Sheet1'!$A$259:$U$305,21,FALSE)/100</f>
        <v>0.006616892834922397</v>
      </c>
    </row>
    <row r="14" spans="1:21" ht="15">
      <c r="A14" s="90" t="s">
        <v>29</v>
      </c>
      <c r="B14" s="16">
        <f>VLOOKUP(A14,'[3]Sheet1'!$A$259:$U$305,2,FALSE)</f>
        <v>1637</v>
      </c>
      <c r="C14" s="17">
        <f>VLOOKUP(A14,'[3]Sheet1'!$A$259:$U$305,3,FALSE)/100</f>
        <v>0.014831179969051214</v>
      </c>
      <c r="D14" s="16">
        <f>VLOOKUP(A14,'[3]Sheet1'!$A$259:$U$305,4,FALSE)</f>
        <v>51</v>
      </c>
      <c r="E14" s="17">
        <f>VLOOKUP(A14,'[3]Sheet1'!$A$259:$U$305,5,FALSE)/100</f>
        <v>0.008355176933158584</v>
      </c>
      <c r="F14" s="16">
        <f>VLOOKUP(A14,'[3]Sheet1'!$A$259:$U$305,6,FALSE)</f>
        <v>44</v>
      </c>
      <c r="G14" s="17">
        <f>VLOOKUP(A14,'[3]Sheet1'!$A$259:$U$305,7,FALSE)/100</f>
        <v>0.010456273764258554</v>
      </c>
      <c r="H14" s="16">
        <f>VLOOKUP(A14,'[3]Sheet1'!$A$259:$U$305,8,FALSE)</f>
        <v>16</v>
      </c>
      <c r="I14" s="17">
        <f>VLOOKUP(A14,'[3]Sheet1'!$A$259:$U$305,9,FALSE)/100</f>
        <v>0.0163098878695209</v>
      </c>
      <c r="J14" s="16">
        <f>VLOOKUP(A14,'[3]Sheet1'!$A$259:$U$305,10,FALSE)</f>
        <v>0</v>
      </c>
      <c r="K14" s="17">
        <f>VLOOKUP(A14,'[3]Sheet1'!$A$259:$U$305,11,FALSE)/100</f>
        <v>0</v>
      </c>
      <c r="L14" s="16">
        <f>VLOOKUP(A14,'[3]Sheet1'!$A$259:$U$305,12,FALSE)</f>
        <v>2</v>
      </c>
      <c r="M14" s="17">
        <f>VLOOKUP(A14,'[3]Sheet1'!$A$259:$U$305,13,FALSE)/100</f>
        <v>0.012269938650306749</v>
      </c>
      <c r="N14" s="16">
        <f>VLOOKUP(A14,'[3]Sheet1'!$A$259:$U$305,14,FALSE)</f>
        <v>0</v>
      </c>
      <c r="O14" s="17">
        <f>VLOOKUP(A14,'[3]Sheet1'!$A$259:$U$305,15,FALSE)/100</f>
        <v>0</v>
      </c>
      <c r="P14" s="16">
        <f>VLOOKUP(A14,'[3]Sheet1'!$A$259:$U$305,16,FALSE)</f>
        <v>1</v>
      </c>
      <c r="Q14" s="17">
        <f>VLOOKUP(A14,'[3]Sheet1'!$A$259:$U$305,17,FALSE)/100</f>
        <v>0.03225806451612903</v>
      </c>
      <c r="R14" s="16">
        <f>VLOOKUP(A14,'[3]Sheet1'!$A$259:$U$305,18,FALSE)</f>
        <v>1</v>
      </c>
      <c r="S14" s="17">
        <f>VLOOKUP(A14,'[3]Sheet1'!$A$259:$U$305,19,FALSE)/100</f>
        <v>0.013888888888888888</v>
      </c>
      <c r="T14" s="16">
        <f>VLOOKUP(A14,'[3]Sheet1'!$A$259:$U$305,20,FALSE)</f>
        <v>1752</v>
      </c>
      <c r="U14" s="17">
        <f>VLOOKUP(A14,'[3]Sheet1'!$A$259:$U$305,21,FALSE)/100</f>
        <v>0.014343607593872437</v>
      </c>
    </row>
    <row r="15" spans="1:21" ht="15">
      <c r="A15" s="90" t="s">
        <v>30</v>
      </c>
      <c r="B15" s="16">
        <f>VLOOKUP(A15,'[3]Sheet1'!$A$259:$U$305,2,FALSE)</f>
        <v>4137</v>
      </c>
      <c r="C15" s="17">
        <f>VLOOKUP(A15,'[3]Sheet1'!$A$259:$U$305,3,FALSE)/100</f>
        <v>0.03739955627645096</v>
      </c>
      <c r="D15" s="16">
        <f>VLOOKUP(A15,'[3]Sheet1'!$A$259:$U$305,4,FALSE)</f>
        <v>210</v>
      </c>
      <c r="E15" s="17">
        <f>VLOOKUP(A15,'[3]Sheet1'!$A$259:$U$305,5,FALSE)/100</f>
        <v>0.03440366972477064</v>
      </c>
      <c r="F15" s="16">
        <f>VLOOKUP(A15,'[3]Sheet1'!$A$259:$U$305,6,FALSE)</f>
        <v>119</v>
      </c>
      <c r="G15" s="17">
        <f>VLOOKUP(A15,'[3]Sheet1'!$A$259:$U$305,7,FALSE)/100</f>
        <v>0.028279467680608364</v>
      </c>
      <c r="H15" s="16">
        <f>VLOOKUP(A15,'[3]Sheet1'!$A$259:$U$305,8,FALSE)</f>
        <v>43</v>
      </c>
      <c r="I15" s="17">
        <f>VLOOKUP(A15,'[3]Sheet1'!$A$259:$U$305,9,FALSE)/100</f>
        <v>0.04383282364933741</v>
      </c>
      <c r="J15" s="16">
        <f>VLOOKUP(A15,'[3]Sheet1'!$A$259:$U$305,10,FALSE)</f>
        <v>1</v>
      </c>
      <c r="K15" s="17">
        <f>VLOOKUP(A15,'[3]Sheet1'!$A$259:$U$305,11,FALSE)/100</f>
        <v>0.014925373134328356</v>
      </c>
      <c r="L15" s="16">
        <f>VLOOKUP(A15,'[3]Sheet1'!$A$259:$U$305,12,FALSE)</f>
        <v>4</v>
      </c>
      <c r="M15" s="17">
        <f>VLOOKUP(A15,'[3]Sheet1'!$A$259:$U$305,13,FALSE)/100</f>
        <v>0.024539877300613498</v>
      </c>
      <c r="N15" s="16">
        <f>VLOOKUP(A15,'[3]Sheet1'!$A$259:$U$305,14,FALSE)</f>
        <v>3</v>
      </c>
      <c r="O15" s="17">
        <f>VLOOKUP(A15,'[3]Sheet1'!$A$259:$U$305,15,FALSE)/100</f>
        <v>0.07692307692307693</v>
      </c>
      <c r="P15" s="16">
        <f>VLOOKUP(A15,'[3]Sheet1'!$A$259:$U$305,16,FALSE)</f>
        <v>2</v>
      </c>
      <c r="Q15" s="17">
        <f>VLOOKUP(A15,'[3]Sheet1'!$A$259:$U$305,17,FALSE)/100</f>
        <v>0.06451612903225806</v>
      </c>
      <c r="R15" s="16">
        <f>VLOOKUP(A15,'[3]Sheet1'!$A$259:$U$305,18,FALSE)</f>
        <v>1</v>
      </c>
      <c r="S15" s="17">
        <f>VLOOKUP(A15,'[3]Sheet1'!$A$259:$U$305,19,FALSE)/100</f>
        <v>0.013888888888888888</v>
      </c>
      <c r="T15" s="16">
        <f>VLOOKUP(A15,'[3]Sheet1'!$A$259:$U$305,20,FALSE)</f>
        <v>4520</v>
      </c>
      <c r="U15" s="17">
        <f>VLOOKUP(A15,'[3]Sheet1'!$A$259:$U$305,21,FALSE)/100</f>
        <v>0.03695202542501135</v>
      </c>
    </row>
    <row r="16" spans="1:21" ht="15">
      <c r="A16" s="90" t="s">
        <v>31</v>
      </c>
      <c r="B16" s="16">
        <f>VLOOKUP(A16,'[3]Sheet1'!$A$259:$U$305,2,FALSE)</f>
        <v>1773</v>
      </c>
      <c r="C16" s="17">
        <f>VLOOKUP(A16,'[3]Sheet1'!$A$259:$U$305,3,FALSE)/100</f>
        <v>0.016024386151350746</v>
      </c>
      <c r="D16" s="16">
        <f>VLOOKUP(A16,'[3]Sheet1'!$A$259:$U$305,4,FALSE)</f>
        <v>41</v>
      </c>
      <c r="E16" s="17">
        <f>VLOOKUP(A16,'[3]Sheet1'!$A$259:$U$305,5,FALSE)/100</f>
        <v>0.006716906946264744</v>
      </c>
      <c r="F16" s="16">
        <f>VLOOKUP(A16,'[3]Sheet1'!$A$259:$U$305,6,FALSE)</f>
        <v>49</v>
      </c>
      <c r="G16" s="17">
        <f>VLOOKUP(A16,'[3]Sheet1'!$A$259:$U$305,7,FALSE)/100</f>
        <v>0.01164448669201521</v>
      </c>
      <c r="H16" s="16">
        <f>VLOOKUP(A16,'[3]Sheet1'!$A$259:$U$305,8,FALSE)</f>
        <v>15</v>
      </c>
      <c r="I16" s="17">
        <f>VLOOKUP(A16,'[3]Sheet1'!$A$259:$U$305,9,FALSE)/100</f>
        <v>0.015290519877675844</v>
      </c>
      <c r="J16" s="16">
        <f>VLOOKUP(A16,'[3]Sheet1'!$A$259:$U$305,10,FALSE)</f>
        <v>1</v>
      </c>
      <c r="K16" s="17">
        <f>VLOOKUP(A16,'[3]Sheet1'!$A$259:$U$305,11,FALSE)/100</f>
        <v>0.014925373134328356</v>
      </c>
      <c r="L16" s="16">
        <f>VLOOKUP(A16,'[3]Sheet1'!$A$259:$U$305,12,FALSE)</f>
        <v>3</v>
      </c>
      <c r="M16" s="17">
        <f>VLOOKUP(A16,'[3]Sheet1'!$A$259:$U$305,13,FALSE)/100</f>
        <v>0.018404907975460124</v>
      </c>
      <c r="N16" s="16">
        <f>VLOOKUP(A16,'[3]Sheet1'!$A$259:$U$305,14,FALSE)</f>
        <v>0</v>
      </c>
      <c r="O16" s="17">
        <f>VLOOKUP(A16,'[3]Sheet1'!$A$259:$U$305,15,FALSE)/100</f>
        <v>0</v>
      </c>
      <c r="P16" s="16">
        <f>VLOOKUP(A16,'[3]Sheet1'!$A$259:$U$305,16,FALSE)</f>
        <v>1</v>
      </c>
      <c r="Q16" s="17">
        <f>VLOOKUP(A16,'[3]Sheet1'!$A$259:$U$305,17,FALSE)/100</f>
        <v>0.03225806451612903</v>
      </c>
      <c r="R16" s="16">
        <f>VLOOKUP(A16,'[3]Sheet1'!$A$259:$U$305,18,FALSE)</f>
        <v>3</v>
      </c>
      <c r="S16" s="17">
        <f>VLOOKUP(A16,'[3]Sheet1'!$A$259:$U$305,19,FALSE)/100</f>
        <v>0.04166666666666666</v>
      </c>
      <c r="T16" s="16">
        <f>VLOOKUP(A16,'[3]Sheet1'!$A$259:$U$305,20,FALSE)</f>
        <v>1886</v>
      </c>
      <c r="U16" s="17">
        <f>VLOOKUP(A16,'[3]Sheet1'!$A$259:$U$305,21,FALSE)/100</f>
        <v>0.015402983066807919</v>
      </c>
    </row>
    <row r="17" spans="1:21" ht="15">
      <c r="A17" s="90" t="s">
        <v>32</v>
      </c>
      <c r="B17" s="16">
        <f>VLOOKUP(A17,'[3]Sheet1'!$A$259:$U$305,2,FALSE)</f>
        <v>2435</v>
      </c>
      <c r="C17" s="17">
        <f>VLOOKUP(A17,'[3]Sheet1'!$A$259:$U$305,3,FALSE)/100</f>
        <v>0.021943807446352333</v>
      </c>
      <c r="D17" s="16">
        <f>VLOOKUP(A17,'[3]Sheet1'!$A$259:$U$305,4,FALSE)</f>
        <v>96</v>
      </c>
      <c r="E17" s="17">
        <f>VLOOKUP(A17,'[3]Sheet1'!$A$259:$U$305,5,FALSE)/100</f>
        <v>0.01572739187418086</v>
      </c>
      <c r="F17" s="16">
        <f>VLOOKUP(A17,'[3]Sheet1'!$A$259:$U$305,6,FALSE)</f>
        <v>60</v>
      </c>
      <c r="G17" s="17">
        <f>VLOOKUP(A17,'[3]Sheet1'!$A$259:$U$305,7,FALSE)/100</f>
        <v>0.014258555133079848</v>
      </c>
      <c r="H17" s="16">
        <f>VLOOKUP(A17,'[3]Sheet1'!$A$259:$U$305,8,FALSE)</f>
        <v>25</v>
      </c>
      <c r="I17" s="17">
        <f>VLOOKUP(A17,'[3]Sheet1'!$A$259:$U$305,9,FALSE)/100</f>
        <v>0.0254841997961264</v>
      </c>
      <c r="J17" s="16">
        <f>VLOOKUP(A17,'[3]Sheet1'!$A$259:$U$305,10,FALSE)</f>
        <v>1</v>
      </c>
      <c r="K17" s="17">
        <f>VLOOKUP(A17,'[3]Sheet1'!$A$259:$U$305,11,FALSE)/100</f>
        <v>0.014925373134328356</v>
      </c>
      <c r="L17" s="16">
        <f>VLOOKUP(A17,'[3]Sheet1'!$A$259:$U$305,12,FALSE)</f>
        <v>2</v>
      </c>
      <c r="M17" s="17">
        <f>VLOOKUP(A17,'[3]Sheet1'!$A$259:$U$305,13,FALSE)/100</f>
        <v>0.012269938650306749</v>
      </c>
      <c r="N17" s="16">
        <f>VLOOKUP(A17,'[3]Sheet1'!$A$259:$U$305,14,FALSE)</f>
        <v>0</v>
      </c>
      <c r="O17" s="17">
        <f>VLOOKUP(A17,'[3]Sheet1'!$A$259:$U$305,15,FALSE)/100</f>
        <v>0</v>
      </c>
      <c r="P17" s="16">
        <f>VLOOKUP(A17,'[3]Sheet1'!$A$259:$U$305,16,FALSE)</f>
        <v>1</v>
      </c>
      <c r="Q17" s="17">
        <f>VLOOKUP(A17,'[3]Sheet1'!$A$259:$U$305,17,FALSE)/100</f>
        <v>0.03225806451612903</v>
      </c>
      <c r="R17" s="16">
        <f>VLOOKUP(A17,'[3]Sheet1'!$A$259:$U$305,18,FALSE)</f>
        <v>0</v>
      </c>
      <c r="S17" s="17">
        <f>VLOOKUP(A17,'[3]Sheet1'!$A$259:$U$305,19,FALSE)/100</f>
        <v>0</v>
      </c>
      <c r="T17" s="16">
        <f>VLOOKUP(A17,'[3]Sheet1'!$A$259:$U$305,20,FALSE)</f>
        <v>2620</v>
      </c>
      <c r="U17" s="17">
        <f>VLOOKUP(A17,'[3]Sheet1'!$A$259:$U$305,21,FALSE)/100</f>
        <v>0.02134725655383477</v>
      </c>
    </row>
    <row r="18" spans="1:21" ht="15">
      <c r="A18" s="90" t="s">
        <v>33</v>
      </c>
      <c r="B18" s="16">
        <f>VLOOKUP(A18,'[3]Sheet1'!$A$259:$U$305,2,FALSE)</f>
        <v>1282</v>
      </c>
      <c r="C18" s="17">
        <f>VLOOKUP(A18,'[3]Sheet1'!$A$259:$U$305,3,FALSE)/100</f>
        <v>0.011568506814325932</v>
      </c>
      <c r="D18" s="16">
        <f>VLOOKUP(A18,'[3]Sheet1'!$A$259:$U$305,4,FALSE)</f>
        <v>71</v>
      </c>
      <c r="E18" s="17">
        <f>VLOOKUP(A18,'[3]Sheet1'!$A$259:$U$305,5,FALSE)/100</f>
        <v>0.011631716906946265</v>
      </c>
      <c r="F18" s="16">
        <f>VLOOKUP(A18,'[3]Sheet1'!$A$259:$U$305,6,FALSE)</f>
        <v>45</v>
      </c>
      <c r="G18" s="17">
        <f>VLOOKUP(A18,'[3]Sheet1'!$A$259:$U$305,7,FALSE)/100</f>
        <v>0.010693916349809884</v>
      </c>
      <c r="H18" s="16">
        <f>VLOOKUP(A18,'[3]Sheet1'!$A$259:$U$305,8,FALSE)</f>
        <v>16</v>
      </c>
      <c r="I18" s="17">
        <f>VLOOKUP(A18,'[3]Sheet1'!$A$259:$U$305,9,FALSE)/100</f>
        <v>0.0163098878695209</v>
      </c>
      <c r="J18" s="16">
        <f>VLOOKUP(A18,'[3]Sheet1'!$A$259:$U$305,10,FALSE)</f>
        <v>1</v>
      </c>
      <c r="K18" s="17">
        <f>VLOOKUP(A18,'[3]Sheet1'!$A$259:$U$305,11,FALSE)/100</f>
        <v>0.014925373134328356</v>
      </c>
      <c r="L18" s="16">
        <f>VLOOKUP(A18,'[3]Sheet1'!$A$259:$U$305,12,FALSE)</f>
        <v>4</v>
      </c>
      <c r="M18" s="17">
        <f>VLOOKUP(A18,'[3]Sheet1'!$A$259:$U$305,13,FALSE)/100</f>
        <v>0.024539877300613498</v>
      </c>
      <c r="N18" s="16">
        <f>VLOOKUP(A18,'[3]Sheet1'!$A$259:$U$305,14,FALSE)</f>
        <v>2</v>
      </c>
      <c r="O18" s="17">
        <f>VLOOKUP(A18,'[3]Sheet1'!$A$259:$U$305,15,FALSE)/100</f>
        <v>0.05128205128205128</v>
      </c>
      <c r="P18" s="16">
        <f>VLOOKUP(A18,'[3]Sheet1'!$A$259:$U$305,16,FALSE)</f>
        <v>0</v>
      </c>
      <c r="Q18" s="17">
        <f>VLOOKUP(A18,'[3]Sheet1'!$A$259:$U$305,17,FALSE)/100</f>
        <v>0</v>
      </c>
      <c r="R18" s="16">
        <f>VLOOKUP(A18,'[3]Sheet1'!$A$259:$U$305,18,FALSE)</f>
        <v>0</v>
      </c>
      <c r="S18" s="17">
        <f>VLOOKUP(A18,'[3]Sheet1'!$A$259:$U$305,19,FALSE)/100</f>
        <v>0</v>
      </c>
      <c r="T18" s="16">
        <f>VLOOKUP(A18,'[3]Sheet1'!$A$259:$U$305,20,FALSE)</f>
        <v>1421</v>
      </c>
      <c r="U18" s="17">
        <f>VLOOKUP(A18,'[3]Sheet1'!$A$259:$U$305,21,FALSE)/100</f>
        <v>0.011602683751198101</v>
      </c>
    </row>
    <row r="19" spans="1:21" ht="15">
      <c r="A19" s="90" t="s">
        <v>34</v>
      </c>
      <c r="B19" s="16">
        <f>VLOOKUP(A19,'[3]Sheet1'!$A$259:$U$305,2,FALSE)</f>
        <v>573</v>
      </c>
      <c r="C19" s="17">
        <f>VLOOKUP(A19,'[3]Sheet1'!$A$259:$U$305,3,FALSE)/100</f>
        <v>0.005220277047560454</v>
      </c>
      <c r="D19" s="16">
        <f>VLOOKUP(A19,'[3]Sheet1'!$A$259:$U$305,4,FALSE)</f>
        <v>26</v>
      </c>
      <c r="E19" s="17">
        <f>VLOOKUP(A19,'[3]Sheet1'!$A$259:$U$305,5,FALSE)/100</f>
        <v>0.004259501965923985</v>
      </c>
      <c r="F19" s="16">
        <f>VLOOKUP(A19,'[3]Sheet1'!$A$259:$U$305,6,FALSE)</f>
        <v>10</v>
      </c>
      <c r="G19" s="17">
        <f>VLOOKUP(A19,'[3]Sheet1'!$A$259:$U$305,7,FALSE)/100</f>
        <v>0.002376425855513308</v>
      </c>
      <c r="H19" s="16">
        <f>VLOOKUP(A19,'[3]Sheet1'!$A$259:$U$305,8,FALSE)</f>
        <v>4</v>
      </c>
      <c r="I19" s="17">
        <f>VLOOKUP(A19,'[3]Sheet1'!$A$259:$U$305,9,FALSE)/100</f>
        <v>0.004077471967380225</v>
      </c>
      <c r="J19" s="16">
        <f>VLOOKUP(A19,'[3]Sheet1'!$A$259:$U$305,10,FALSE)</f>
        <v>0</v>
      </c>
      <c r="K19" s="17">
        <f>VLOOKUP(A19,'[3]Sheet1'!$A$259:$U$305,11,FALSE)/100</f>
        <v>0</v>
      </c>
      <c r="L19" s="16">
        <f>VLOOKUP(A19,'[3]Sheet1'!$A$259:$U$305,12,FALSE)</f>
        <v>0</v>
      </c>
      <c r="M19" s="17">
        <f>VLOOKUP(A19,'[3]Sheet1'!$A$259:$U$305,13,FALSE)/100</f>
        <v>0</v>
      </c>
      <c r="N19" s="16">
        <f>VLOOKUP(A19,'[3]Sheet1'!$A$259:$U$305,14,FALSE)</f>
        <v>0</v>
      </c>
      <c r="O19" s="17">
        <f>VLOOKUP(A19,'[3]Sheet1'!$A$259:$U$305,15,FALSE)/100</f>
        <v>0</v>
      </c>
      <c r="P19" s="16">
        <f>VLOOKUP(A19,'[3]Sheet1'!$A$259:$U$305,16,FALSE)</f>
        <v>0</v>
      </c>
      <c r="Q19" s="17">
        <f>VLOOKUP(A19,'[3]Sheet1'!$A$259:$U$305,17,FALSE)/100</f>
        <v>0</v>
      </c>
      <c r="R19" s="16">
        <f>VLOOKUP(A19,'[3]Sheet1'!$A$259:$U$305,18,FALSE)</f>
        <v>2</v>
      </c>
      <c r="S19" s="17">
        <f>VLOOKUP(A19,'[3]Sheet1'!$A$259:$U$305,19,FALSE)/100</f>
        <v>0.027777777777777776</v>
      </c>
      <c r="T19" s="16">
        <f>VLOOKUP(A19,'[3]Sheet1'!$A$259:$U$305,20,FALSE)</f>
        <v>615</v>
      </c>
      <c r="U19" s="17">
        <f>VLOOKUP(A19,'[3]Sheet1'!$A$259:$U$305,21,FALSE)/100</f>
        <v>0.005061460592913955</v>
      </c>
    </row>
    <row r="20" spans="1:21" ht="15">
      <c r="A20" s="90" t="s">
        <v>35</v>
      </c>
      <c r="B20" s="16">
        <f>VLOOKUP(A20,'[3]Sheet1'!$A$259:$U$305,2,FALSE)</f>
        <v>2975</v>
      </c>
      <c r="C20" s="17">
        <f>VLOOKUP(A20,'[3]Sheet1'!$A$259:$U$305,3,FALSE)/100</f>
        <v>0.026651378712455952</v>
      </c>
      <c r="D20" s="16">
        <f>VLOOKUP(A20,'[3]Sheet1'!$A$259:$U$305,4,FALSE)</f>
        <v>154</v>
      </c>
      <c r="E20" s="17">
        <f>VLOOKUP(A20,'[3]Sheet1'!$A$259:$U$305,5,FALSE)/100</f>
        <v>0.02522935779816514</v>
      </c>
      <c r="F20" s="16">
        <f>VLOOKUP(A20,'[3]Sheet1'!$A$259:$U$305,6,FALSE)</f>
        <v>124</v>
      </c>
      <c r="G20" s="17">
        <f>VLOOKUP(A20,'[3]Sheet1'!$A$259:$U$305,7,FALSE)/100</f>
        <v>0.029467680608365018</v>
      </c>
      <c r="H20" s="16">
        <f>VLOOKUP(A20,'[3]Sheet1'!$A$259:$U$305,8,FALSE)</f>
        <v>41</v>
      </c>
      <c r="I20" s="17">
        <f>VLOOKUP(A20,'[3]Sheet1'!$A$259:$U$305,9,FALSE)/100</f>
        <v>0.0417940876656473</v>
      </c>
      <c r="J20" s="16">
        <f>VLOOKUP(A20,'[3]Sheet1'!$A$259:$U$305,10,FALSE)</f>
        <v>0</v>
      </c>
      <c r="K20" s="17">
        <f>VLOOKUP(A20,'[3]Sheet1'!$A$259:$U$305,11,FALSE)/100</f>
        <v>0</v>
      </c>
      <c r="L20" s="16">
        <f>VLOOKUP(A20,'[3]Sheet1'!$A$259:$U$305,12,FALSE)</f>
        <v>2</v>
      </c>
      <c r="M20" s="17">
        <f>VLOOKUP(A20,'[3]Sheet1'!$A$259:$U$305,13,FALSE)/100</f>
        <v>0.012269938650306749</v>
      </c>
      <c r="N20" s="16">
        <f>VLOOKUP(A20,'[3]Sheet1'!$A$259:$U$305,14,FALSE)</f>
        <v>2</v>
      </c>
      <c r="O20" s="17">
        <f>VLOOKUP(A20,'[3]Sheet1'!$A$259:$U$305,15,FALSE)/100</f>
        <v>0.05128205128205128</v>
      </c>
      <c r="P20" s="16">
        <f>VLOOKUP(A20,'[3]Sheet1'!$A$259:$U$305,16,FALSE)</f>
        <v>2</v>
      </c>
      <c r="Q20" s="17">
        <f>VLOOKUP(A20,'[3]Sheet1'!$A$259:$U$305,17,FALSE)/100</f>
        <v>0.06451612903225806</v>
      </c>
      <c r="R20" s="16">
        <f>VLOOKUP(A20,'[3]Sheet1'!$A$259:$U$305,18,FALSE)</f>
        <v>3</v>
      </c>
      <c r="S20" s="17">
        <f>VLOOKUP(A20,'[3]Sheet1'!$A$259:$U$305,19,FALSE)/100</f>
        <v>0.04166666666666666</v>
      </c>
      <c r="T20" s="16">
        <f>VLOOKUP(A20,'[3]Sheet1'!$A$259:$U$305,20,FALSE)</f>
        <v>3303</v>
      </c>
      <c r="U20" s="17">
        <f>VLOOKUP(A20,'[3]Sheet1'!$A$259:$U$305,21,FALSE)/100</f>
        <v>0.026795473271788665</v>
      </c>
    </row>
    <row r="21" spans="1:21" ht="15">
      <c r="A21" s="90" t="s">
        <v>36</v>
      </c>
      <c r="B21" s="16">
        <f>VLOOKUP(A21,'[3]Sheet1'!$A$259:$U$305,2,FALSE)</f>
        <v>2271</v>
      </c>
      <c r="C21" s="17">
        <f>VLOOKUP(A21,'[3]Sheet1'!$A$259:$U$305,3,FALSE)/100</f>
        <v>0.02034975856218655</v>
      </c>
      <c r="D21" s="16">
        <f>VLOOKUP(A21,'[3]Sheet1'!$A$259:$U$305,4,FALSE)</f>
        <v>127</v>
      </c>
      <c r="E21" s="17">
        <f>VLOOKUP(A21,'[3]Sheet1'!$A$259:$U$305,5,FALSE)/100</f>
        <v>0.02080602883355177</v>
      </c>
      <c r="F21" s="16">
        <f>VLOOKUP(A21,'[3]Sheet1'!$A$259:$U$305,6,FALSE)</f>
        <v>86</v>
      </c>
      <c r="G21" s="17">
        <f>VLOOKUP(A21,'[3]Sheet1'!$A$259:$U$305,7,FALSE)/100</f>
        <v>0.02043726235741445</v>
      </c>
      <c r="H21" s="16">
        <f>VLOOKUP(A21,'[3]Sheet1'!$A$259:$U$305,8,FALSE)</f>
        <v>17</v>
      </c>
      <c r="I21" s="17">
        <f>VLOOKUP(A21,'[3]Sheet1'!$A$259:$U$305,9,FALSE)/100</f>
        <v>0.017329255861365953</v>
      </c>
      <c r="J21" s="16">
        <f>VLOOKUP(A21,'[3]Sheet1'!$A$259:$U$305,10,FALSE)</f>
        <v>0</v>
      </c>
      <c r="K21" s="17">
        <f>VLOOKUP(A21,'[3]Sheet1'!$A$259:$U$305,11,FALSE)/100</f>
        <v>0</v>
      </c>
      <c r="L21" s="16">
        <f>VLOOKUP(A21,'[3]Sheet1'!$A$259:$U$305,12,FALSE)</f>
        <v>5</v>
      </c>
      <c r="M21" s="17">
        <f>VLOOKUP(A21,'[3]Sheet1'!$A$259:$U$305,13,FALSE)/100</f>
        <v>0.03067484662576687</v>
      </c>
      <c r="N21" s="16">
        <f>VLOOKUP(A21,'[3]Sheet1'!$A$259:$U$305,14,FALSE)</f>
        <v>1</v>
      </c>
      <c r="O21" s="17">
        <f>VLOOKUP(A21,'[3]Sheet1'!$A$259:$U$305,15,FALSE)/100</f>
        <v>0.02564102564102564</v>
      </c>
      <c r="P21" s="16">
        <f>VLOOKUP(A21,'[3]Sheet1'!$A$259:$U$305,16,FALSE)</f>
        <v>1</v>
      </c>
      <c r="Q21" s="17">
        <f>VLOOKUP(A21,'[3]Sheet1'!$A$259:$U$305,17,FALSE)/100</f>
        <v>0.03225806451612903</v>
      </c>
      <c r="R21" s="16">
        <f>VLOOKUP(A21,'[3]Sheet1'!$A$259:$U$305,18,FALSE)</f>
        <v>0</v>
      </c>
      <c r="S21" s="17">
        <f>VLOOKUP(A21,'[3]Sheet1'!$A$259:$U$305,19,FALSE)/100</f>
        <v>0</v>
      </c>
      <c r="T21" s="16">
        <f>VLOOKUP(A21,'[3]Sheet1'!$A$259:$U$305,20,FALSE)</f>
        <v>2508</v>
      </c>
      <c r="U21" s="17">
        <f>VLOOKUP(A21,'[3]Sheet1'!$A$259:$U$305,21,FALSE)/100</f>
        <v>0.020346735273840153</v>
      </c>
    </row>
    <row r="22" spans="1:21" ht="15">
      <c r="A22" s="90" t="s">
        <v>37</v>
      </c>
      <c r="B22" s="16">
        <f>VLOOKUP(A22,'[3]Sheet1'!$A$259:$U$305,2,FALSE)</f>
        <v>1151</v>
      </c>
      <c r="C22" s="17">
        <f>VLOOKUP(A22,'[3]Sheet1'!$A$259:$U$305,3,FALSE)/100</f>
        <v>0.010384622555325615</v>
      </c>
      <c r="D22" s="16">
        <f>VLOOKUP(A22,'[3]Sheet1'!$A$259:$U$305,4,FALSE)</f>
        <v>56</v>
      </c>
      <c r="E22" s="17">
        <f>VLOOKUP(A22,'[3]Sheet1'!$A$259:$U$305,5,FALSE)/100</f>
        <v>0.009174311926605505</v>
      </c>
      <c r="F22" s="16">
        <f>VLOOKUP(A22,'[3]Sheet1'!$A$259:$U$305,6,FALSE)</f>
        <v>40</v>
      </c>
      <c r="G22" s="17">
        <f>VLOOKUP(A22,'[3]Sheet1'!$A$259:$U$305,7,FALSE)/100</f>
        <v>0.009505703422053232</v>
      </c>
      <c r="H22" s="16">
        <f>VLOOKUP(A22,'[3]Sheet1'!$A$259:$U$305,8,FALSE)</f>
        <v>11</v>
      </c>
      <c r="I22" s="17">
        <f>VLOOKUP(A22,'[3]Sheet1'!$A$259:$U$305,9,FALSE)/100</f>
        <v>0.011213047910295617</v>
      </c>
      <c r="J22" s="16">
        <f>VLOOKUP(A22,'[3]Sheet1'!$A$259:$U$305,10,FALSE)</f>
        <v>0</v>
      </c>
      <c r="K22" s="17">
        <f>VLOOKUP(A22,'[3]Sheet1'!$A$259:$U$305,11,FALSE)/100</f>
        <v>0</v>
      </c>
      <c r="L22" s="16">
        <f>VLOOKUP(A22,'[3]Sheet1'!$A$259:$U$305,12,FALSE)</f>
        <v>0</v>
      </c>
      <c r="M22" s="17">
        <f>VLOOKUP(A22,'[3]Sheet1'!$A$259:$U$305,13,FALSE)/100</f>
        <v>0</v>
      </c>
      <c r="N22" s="16">
        <f>VLOOKUP(A22,'[3]Sheet1'!$A$259:$U$305,14,FALSE)</f>
        <v>0</v>
      </c>
      <c r="O22" s="17">
        <f>VLOOKUP(A22,'[3]Sheet1'!$A$259:$U$305,15,FALSE)/100</f>
        <v>0</v>
      </c>
      <c r="P22" s="16">
        <f>VLOOKUP(A22,'[3]Sheet1'!$A$259:$U$305,16,FALSE)</f>
        <v>0</v>
      </c>
      <c r="Q22" s="17">
        <f>VLOOKUP(A22,'[3]Sheet1'!$A$259:$U$305,17,FALSE)/100</f>
        <v>0</v>
      </c>
      <c r="R22" s="16">
        <f>VLOOKUP(A22,'[3]Sheet1'!$A$259:$U$305,18,FALSE)</f>
        <v>1</v>
      </c>
      <c r="S22" s="17">
        <f>VLOOKUP(A22,'[3]Sheet1'!$A$259:$U$305,19,FALSE)/100</f>
        <v>0.013888888888888888</v>
      </c>
      <c r="T22" s="16">
        <f>VLOOKUP(A22,'[3]Sheet1'!$A$259:$U$305,20,FALSE)</f>
        <v>1259</v>
      </c>
      <c r="U22" s="17">
        <f>VLOOKUP(A22,'[3]Sheet1'!$A$259:$U$305,21,FALSE)/100</f>
        <v>0.010274260539104407</v>
      </c>
    </row>
    <row r="23" spans="1:21" ht="15">
      <c r="A23" s="90" t="s">
        <v>38</v>
      </c>
      <c r="B23" s="16">
        <f>VLOOKUP(A23,'[3]Sheet1'!$A$259:$U$305,2,FALSE)</f>
        <v>5491</v>
      </c>
      <c r="C23" s="17">
        <f>VLOOKUP(A23,'[3]Sheet1'!$A$259:$U$305,3,FALSE)/100</f>
        <v>0.049611275798422734</v>
      </c>
      <c r="D23" s="16">
        <f>VLOOKUP(A23,'[3]Sheet1'!$A$259:$U$305,4,FALSE)</f>
        <v>236</v>
      </c>
      <c r="E23" s="17">
        <f>VLOOKUP(A23,'[3]Sheet1'!$A$259:$U$305,5,FALSE)/100</f>
        <v>0.03866317169069463</v>
      </c>
      <c r="F23" s="16">
        <f>VLOOKUP(A23,'[3]Sheet1'!$A$259:$U$305,6,FALSE)</f>
        <v>160</v>
      </c>
      <c r="G23" s="17">
        <f>VLOOKUP(A23,'[3]Sheet1'!$A$259:$U$305,7,FALSE)/100</f>
        <v>0.03802281368821293</v>
      </c>
      <c r="H23" s="16">
        <f>VLOOKUP(A23,'[3]Sheet1'!$A$259:$U$305,8,FALSE)</f>
        <v>40</v>
      </c>
      <c r="I23" s="17">
        <f>VLOOKUP(A23,'[3]Sheet1'!$A$259:$U$305,9,FALSE)/100</f>
        <v>0.04077471967380224</v>
      </c>
      <c r="J23" s="16">
        <f>VLOOKUP(A23,'[3]Sheet1'!$A$259:$U$305,10,FALSE)</f>
        <v>1</v>
      </c>
      <c r="K23" s="17">
        <f>VLOOKUP(A23,'[3]Sheet1'!$A$259:$U$305,11,FALSE)/100</f>
        <v>0.014925373134328356</v>
      </c>
      <c r="L23" s="16">
        <f>VLOOKUP(A23,'[3]Sheet1'!$A$259:$U$305,12,FALSE)</f>
        <v>9</v>
      </c>
      <c r="M23" s="17">
        <f>VLOOKUP(A23,'[3]Sheet1'!$A$259:$U$305,13,FALSE)/100</f>
        <v>0.05521472392638037</v>
      </c>
      <c r="N23" s="16">
        <f>VLOOKUP(A23,'[3]Sheet1'!$A$259:$U$305,14,FALSE)</f>
        <v>4</v>
      </c>
      <c r="O23" s="17">
        <f>VLOOKUP(A23,'[3]Sheet1'!$A$259:$U$305,15,FALSE)/100</f>
        <v>0.10256410256410256</v>
      </c>
      <c r="P23" s="16">
        <f>VLOOKUP(A23,'[3]Sheet1'!$A$259:$U$305,16,FALSE)</f>
        <v>4</v>
      </c>
      <c r="Q23" s="17">
        <f>VLOOKUP(A23,'[3]Sheet1'!$A$259:$U$305,17,FALSE)/100</f>
        <v>0.12903225806451613</v>
      </c>
      <c r="R23" s="16">
        <f>VLOOKUP(A23,'[3]Sheet1'!$A$259:$U$305,18,FALSE)</f>
        <v>4</v>
      </c>
      <c r="S23" s="17">
        <f>VLOOKUP(A23,'[3]Sheet1'!$A$259:$U$305,19,FALSE)/100</f>
        <v>0.05555555555555555</v>
      </c>
      <c r="T23" s="16">
        <f>VLOOKUP(A23,'[3]Sheet1'!$A$259:$U$305,20,FALSE)</f>
        <v>5949</v>
      </c>
      <c r="U23" s="17">
        <f>VLOOKUP(A23,'[3]Sheet1'!$A$259:$U$305,21,FALSE)/100</f>
        <v>0.04859674788545292</v>
      </c>
    </row>
    <row r="24" spans="1:21" ht="15">
      <c r="A24" s="90" t="s">
        <v>39</v>
      </c>
      <c r="B24" s="16">
        <f>VLOOKUP(A24,'[3]Sheet1'!$A$259:$U$305,2,FALSE)</f>
        <v>1560</v>
      </c>
      <c r="C24" s="17">
        <f>VLOOKUP(A24,'[3]Sheet1'!$A$259:$U$305,3,FALSE)/100</f>
        <v>0.014141357644909298</v>
      </c>
      <c r="D24" s="16">
        <f>VLOOKUP(A24,'[3]Sheet1'!$A$259:$U$305,4,FALSE)</f>
        <v>67</v>
      </c>
      <c r="E24" s="17">
        <f>VLOOKUP(A24,'[3]Sheet1'!$A$259:$U$305,5,FALSE)/100</f>
        <v>0.010976408912188729</v>
      </c>
      <c r="F24" s="16">
        <f>VLOOKUP(A24,'[3]Sheet1'!$A$259:$U$305,6,FALSE)</f>
        <v>44</v>
      </c>
      <c r="G24" s="17">
        <f>VLOOKUP(A24,'[3]Sheet1'!$A$259:$U$305,7,FALSE)/100</f>
        <v>0.010456273764258554</v>
      </c>
      <c r="H24" s="16">
        <f>VLOOKUP(A24,'[3]Sheet1'!$A$259:$U$305,8,FALSE)</f>
        <v>8</v>
      </c>
      <c r="I24" s="17">
        <f>VLOOKUP(A24,'[3]Sheet1'!$A$259:$U$305,9,FALSE)/100</f>
        <v>0.00815494393476045</v>
      </c>
      <c r="J24" s="16">
        <f>VLOOKUP(A24,'[3]Sheet1'!$A$259:$U$305,10,FALSE)</f>
        <v>1</v>
      </c>
      <c r="K24" s="17">
        <f>VLOOKUP(A24,'[3]Sheet1'!$A$259:$U$305,11,FALSE)/100</f>
        <v>0.014925373134328356</v>
      </c>
      <c r="L24" s="16">
        <f>VLOOKUP(A24,'[3]Sheet1'!$A$259:$U$305,12,FALSE)</f>
        <v>0</v>
      </c>
      <c r="M24" s="17">
        <f>VLOOKUP(A24,'[3]Sheet1'!$A$259:$U$305,13,FALSE)/100</f>
        <v>0</v>
      </c>
      <c r="N24" s="16">
        <f>VLOOKUP(A24,'[3]Sheet1'!$A$259:$U$305,14,FALSE)</f>
        <v>0</v>
      </c>
      <c r="O24" s="17">
        <f>VLOOKUP(A24,'[3]Sheet1'!$A$259:$U$305,15,FALSE)/100</f>
        <v>0</v>
      </c>
      <c r="P24" s="16">
        <f>VLOOKUP(A24,'[3]Sheet1'!$A$259:$U$305,16,FALSE)</f>
        <v>0</v>
      </c>
      <c r="Q24" s="17">
        <f>VLOOKUP(A24,'[3]Sheet1'!$A$259:$U$305,17,FALSE)/100</f>
        <v>0</v>
      </c>
      <c r="R24" s="16">
        <f>VLOOKUP(A24,'[3]Sheet1'!$A$259:$U$305,18,FALSE)</f>
        <v>1</v>
      </c>
      <c r="S24" s="17">
        <f>VLOOKUP(A24,'[3]Sheet1'!$A$259:$U$305,19,FALSE)/100</f>
        <v>0.013888888888888888</v>
      </c>
      <c r="T24" s="16">
        <f>VLOOKUP(A24,'[3]Sheet1'!$A$259:$U$305,20,FALSE)</f>
        <v>1681</v>
      </c>
      <c r="U24" s="17">
        <f>VLOOKUP(A24,'[3]Sheet1'!$A$259:$U$305,21,FALSE)/100</f>
        <v>0.013771881148161226</v>
      </c>
    </row>
    <row r="25" spans="1:21" ht="15">
      <c r="A25" s="90" t="s">
        <v>40</v>
      </c>
      <c r="B25" s="16">
        <f>VLOOKUP(A25,'[3]Sheet1'!$A$259:$U$305,2,FALSE)</f>
        <v>2997</v>
      </c>
      <c r="C25" s="17">
        <f>VLOOKUP(A25,'[3]Sheet1'!$A$259:$U$305,3,FALSE)/100</f>
        <v>0.026931036411432404</v>
      </c>
      <c r="D25" s="16">
        <f>VLOOKUP(A25,'[3]Sheet1'!$A$259:$U$305,4,FALSE)</f>
        <v>176</v>
      </c>
      <c r="E25" s="17">
        <f>VLOOKUP(A25,'[3]Sheet1'!$A$259:$U$305,5,FALSE)/100</f>
        <v>0.028833551769331587</v>
      </c>
      <c r="F25" s="16">
        <f>VLOOKUP(A25,'[3]Sheet1'!$A$259:$U$305,6,FALSE)</f>
        <v>131</v>
      </c>
      <c r="G25" s="17">
        <f>VLOOKUP(A25,'[3]Sheet1'!$A$259:$U$305,7,FALSE)/100</f>
        <v>0.03113117870722433</v>
      </c>
      <c r="H25" s="16">
        <f>VLOOKUP(A25,'[3]Sheet1'!$A$259:$U$305,8,FALSE)</f>
        <v>21</v>
      </c>
      <c r="I25" s="17">
        <f>VLOOKUP(A25,'[3]Sheet1'!$A$259:$U$305,9,FALSE)/100</f>
        <v>0.021406727828746176</v>
      </c>
      <c r="J25" s="16">
        <f>VLOOKUP(A25,'[3]Sheet1'!$A$259:$U$305,10,FALSE)</f>
        <v>2</v>
      </c>
      <c r="K25" s="17">
        <f>VLOOKUP(A25,'[3]Sheet1'!$A$259:$U$305,11,FALSE)/100</f>
        <v>0.029850746268656712</v>
      </c>
      <c r="L25" s="16">
        <f>VLOOKUP(A25,'[3]Sheet1'!$A$259:$U$305,12,FALSE)</f>
        <v>6</v>
      </c>
      <c r="M25" s="17">
        <f>VLOOKUP(A25,'[3]Sheet1'!$A$259:$U$305,13,FALSE)/100</f>
        <v>0.03680981595092025</v>
      </c>
      <c r="N25" s="16">
        <f>VLOOKUP(A25,'[3]Sheet1'!$A$259:$U$305,14,FALSE)</f>
        <v>1</v>
      </c>
      <c r="O25" s="17">
        <f>VLOOKUP(A25,'[3]Sheet1'!$A$259:$U$305,15,FALSE)/100</f>
        <v>0.02564102564102564</v>
      </c>
      <c r="P25" s="16">
        <f>VLOOKUP(A25,'[3]Sheet1'!$A$259:$U$305,16,FALSE)</f>
        <v>1</v>
      </c>
      <c r="Q25" s="17">
        <f>VLOOKUP(A25,'[3]Sheet1'!$A$259:$U$305,17,FALSE)/100</f>
        <v>0.03225806451612903</v>
      </c>
      <c r="R25" s="16">
        <f>VLOOKUP(A25,'[3]Sheet1'!$A$259:$U$305,18,FALSE)</f>
        <v>3</v>
      </c>
      <c r="S25" s="17">
        <f>VLOOKUP(A25,'[3]Sheet1'!$A$259:$U$305,19,FALSE)/100</f>
        <v>0.04166666666666666</v>
      </c>
      <c r="T25" s="16">
        <f>VLOOKUP(A25,'[3]Sheet1'!$A$259:$U$305,20,FALSE)</f>
        <v>3338</v>
      </c>
      <c r="U25" s="17">
        <f>VLOOKUP(A25,'[3]Sheet1'!$A$259:$U$305,21,FALSE)/100</f>
        <v>0.027157006171282517</v>
      </c>
    </row>
    <row r="26" spans="1:21" ht="15">
      <c r="A26" s="90" t="s">
        <v>41</v>
      </c>
      <c r="B26" s="16">
        <f>VLOOKUP(A26,'[3]Sheet1'!$A$259:$U$305,2,FALSE)</f>
        <v>857</v>
      </c>
      <c r="C26" s="17">
        <f>VLOOKUP(A26,'[3]Sheet1'!$A$259:$U$305,3,FALSE)/100</f>
        <v>0.007746518261647743</v>
      </c>
      <c r="D26" s="16">
        <f>VLOOKUP(A26,'[3]Sheet1'!$A$259:$U$305,4,FALSE)</f>
        <v>47</v>
      </c>
      <c r="E26" s="17">
        <f>VLOOKUP(A26,'[3]Sheet1'!$A$259:$U$305,5,FALSE)/100</f>
        <v>0.007699868938401047</v>
      </c>
      <c r="F26" s="16">
        <f>VLOOKUP(A26,'[3]Sheet1'!$A$259:$U$305,6,FALSE)</f>
        <v>29</v>
      </c>
      <c r="G26" s="17">
        <f>VLOOKUP(A26,'[3]Sheet1'!$A$259:$U$305,7,FALSE)/100</f>
        <v>0.006891634980988592</v>
      </c>
      <c r="H26" s="16">
        <f>VLOOKUP(A26,'[3]Sheet1'!$A$259:$U$305,8,FALSE)</f>
        <v>14</v>
      </c>
      <c r="I26" s="17">
        <f>VLOOKUP(A26,'[3]Sheet1'!$A$259:$U$305,9,FALSE)/100</f>
        <v>0.014271151885830785</v>
      </c>
      <c r="J26" s="16">
        <f>VLOOKUP(A26,'[3]Sheet1'!$A$259:$U$305,10,FALSE)</f>
        <v>1</v>
      </c>
      <c r="K26" s="17">
        <f>VLOOKUP(A26,'[3]Sheet1'!$A$259:$U$305,11,FALSE)/100</f>
        <v>0.014925373134328356</v>
      </c>
      <c r="L26" s="16">
        <f>VLOOKUP(A26,'[3]Sheet1'!$A$259:$U$305,12,FALSE)</f>
        <v>0</v>
      </c>
      <c r="M26" s="17">
        <f>VLOOKUP(A26,'[3]Sheet1'!$A$259:$U$305,13,FALSE)/100</f>
        <v>0</v>
      </c>
      <c r="N26" s="16">
        <f>VLOOKUP(A26,'[3]Sheet1'!$A$259:$U$305,14,FALSE)</f>
        <v>1</v>
      </c>
      <c r="O26" s="17">
        <f>VLOOKUP(A26,'[3]Sheet1'!$A$259:$U$305,15,FALSE)/100</f>
        <v>0.02564102564102564</v>
      </c>
      <c r="P26" s="16">
        <f>VLOOKUP(A26,'[3]Sheet1'!$A$259:$U$305,16,FALSE)</f>
        <v>0</v>
      </c>
      <c r="Q26" s="17">
        <f>VLOOKUP(A26,'[3]Sheet1'!$A$259:$U$305,17,FALSE)/100</f>
        <v>0</v>
      </c>
      <c r="R26" s="16">
        <f>VLOOKUP(A26,'[3]Sheet1'!$A$259:$U$305,18,FALSE)</f>
        <v>0</v>
      </c>
      <c r="S26" s="17">
        <f>VLOOKUP(A26,'[3]Sheet1'!$A$259:$U$305,19,FALSE)/100</f>
        <v>0</v>
      </c>
      <c r="T26" s="16">
        <f>VLOOKUP(A26,'[3]Sheet1'!$A$259:$U$305,20,FALSE)</f>
        <v>949</v>
      </c>
      <c r="U26" s="17">
        <f>VLOOKUP(A26,'[3]Sheet1'!$A$259:$U$305,21,FALSE)/100</f>
        <v>0.007760345726344817</v>
      </c>
    </row>
    <row r="27" spans="1:21" ht="15">
      <c r="A27" s="90" t="s">
        <v>42</v>
      </c>
      <c r="B27" s="16">
        <f>VLOOKUP(A27,'[3]Sheet1'!$A$259:$U$305,2,FALSE)</f>
        <v>3805</v>
      </c>
      <c r="C27" s="17">
        <f>VLOOKUP(A27,'[3]Sheet1'!$A$259:$U$305,3,FALSE)/100</f>
        <v>0.03423942427801704</v>
      </c>
      <c r="D27" s="16">
        <f>VLOOKUP(A27,'[3]Sheet1'!$A$259:$U$305,4,FALSE)</f>
        <v>294</v>
      </c>
      <c r="E27" s="17">
        <f>VLOOKUP(A27,'[3]Sheet1'!$A$259:$U$305,5,FALSE)/100</f>
        <v>0.0481651376146789</v>
      </c>
      <c r="F27" s="16">
        <f>VLOOKUP(A27,'[3]Sheet1'!$A$259:$U$305,6,FALSE)</f>
        <v>160</v>
      </c>
      <c r="G27" s="17">
        <f>VLOOKUP(A27,'[3]Sheet1'!$A$259:$U$305,7,FALSE)/100</f>
        <v>0.03802281368821293</v>
      </c>
      <c r="H27" s="16">
        <f>VLOOKUP(A27,'[3]Sheet1'!$A$259:$U$305,8,FALSE)</f>
        <v>22</v>
      </c>
      <c r="I27" s="17">
        <f>VLOOKUP(A27,'[3]Sheet1'!$A$259:$U$305,9,FALSE)/100</f>
        <v>0.022426095820591234</v>
      </c>
      <c r="J27" s="16">
        <f>VLOOKUP(A27,'[3]Sheet1'!$A$259:$U$305,10,FALSE)</f>
        <v>1</v>
      </c>
      <c r="K27" s="17">
        <f>VLOOKUP(A27,'[3]Sheet1'!$A$259:$U$305,11,FALSE)/100</f>
        <v>0.014925373134328356</v>
      </c>
      <c r="L27" s="16">
        <f>VLOOKUP(A27,'[3]Sheet1'!$A$259:$U$305,12,FALSE)</f>
        <v>6</v>
      </c>
      <c r="M27" s="17">
        <f>VLOOKUP(A27,'[3]Sheet1'!$A$259:$U$305,13,FALSE)/100</f>
        <v>0.03680981595092025</v>
      </c>
      <c r="N27" s="16">
        <f>VLOOKUP(A27,'[3]Sheet1'!$A$259:$U$305,14,FALSE)</f>
        <v>0</v>
      </c>
      <c r="O27" s="17">
        <f>VLOOKUP(A27,'[3]Sheet1'!$A$259:$U$305,15,FALSE)/100</f>
        <v>0</v>
      </c>
      <c r="P27" s="16">
        <f>VLOOKUP(A27,'[3]Sheet1'!$A$259:$U$305,16,FALSE)</f>
        <v>1</v>
      </c>
      <c r="Q27" s="17">
        <f>VLOOKUP(A27,'[3]Sheet1'!$A$259:$U$305,17,FALSE)/100</f>
        <v>0.03225806451612903</v>
      </c>
      <c r="R27" s="16">
        <f>VLOOKUP(A27,'[3]Sheet1'!$A$259:$U$305,18,FALSE)</f>
        <v>4</v>
      </c>
      <c r="S27" s="17">
        <f>VLOOKUP(A27,'[3]Sheet1'!$A$259:$U$305,19,FALSE)/100</f>
        <v>0.05555555555555555</v>
      </c>
      <c r="T27" s="16">
        <f>VLOOKUP(A27,'[3]Sheet1'!$A$259:$U$305,20,FALSE)</f>
        <v>4293</v>
      </c>
      <c r="U27" s="17">
        <f>VLOOKUP(A27,'[3]Sheet1'!$A$259:$U$305,21,FALSE)/100</f>
        <v>0.03498461383241688</v>
      </c>
    </row>
    <row r="28" spans="1:21" ht="15">
      <c r="A28" s="90" t="s">
        <v>43</v>
      </c>
      <c r="B28" s="16">
        <f>VLOOKUP(A28,'[3]Sheet1'!$A$259:$U$305,2,FALSE)</f>
        <v>1972</v>
      </c>
      <c r="C28" s="17">
        <f>VLOOKUP(A28,'[3]Sheet1'!$A$259:$U$305,3,FALSE)/100</f>
        <v>0.017720976191807895</v>
      </c>
      <c r="D28" s="16">
        <f>VLOOKUP(A28,'[3]Sheet1'!$A$259:$U$305,4,FALSE)</f>
        <v>150</v>
      </c>
      <c r="E28" s="17">
        <f>VLOOKUP(A28,'[3]Sheet1'!$A$259:$U$305,5,FALSE)/100</f>
        <v>0.0245740498034076</v>
      </c>
      <c r="F28" s="16">
        <f>VLOOKUP(A28,'[3]Sheet1'!$A$259:$U$305,6,FALSE)</f>
        <v>80</v>
      </c>
      <c r="G28" s="17">
        <f>VLOOKUP(A28,'[3]Sheet1'!$A$259:$U$305,7,FALSE)/100</f>
        <v>0.019011406844106463</v>
      </c>
      <c r="H28" s="16">
        <f>VLOOKUP(A28,'[3]Sheet1'!$A$259:$U$305,8,FALSE)</f>
        <v>19</v>
      </c>
      <c r="I28" s="17">
        <f>VLOOKUP(A28,'[3]Sheet1'!$A$259:$U$305,9,FALSE)/100</f>
        <v>0.019367991845056064</v>
      </c>
      <c r="J28" s="16">
        <f>VLOOKUP(A28,'[3]Sheet1'!$A$259:$U$305,10,FALSE)</f>
        <v>3</v>
      </c>
      <c r="K28" s="17">
        <f>VLOOKUP(A28,'[3]Sheet1'!$A$259:$U$305,11,FALSE)/100</f>
        <v>0.04477611940298507</v>
      </c>
      <c r="L28" s="16">
        <f>VLOOKUP(A28,'[3]Sheet1'!$A$259:$U$305,12,FALSE)</f>
        <v>3</v>
      </c>
      <c r="M28" s="17">
        <f>VLOOKUP(A28,'[3]Sheet1'!$A$259:$U$305,13,FALSE)/100</f>
        <v>0.018404907975460124</v>
      </c>
      <c r="N28" s="16">
        <f>VLOOKUP(A28,'[3]Sheet1'!$A$259:$U$305,14,FALSE)</f>
        <v>0</v>
      </c>
      <c r="O28" s="17">
        <f>VLOOKUP(A28,'[3]Sheet1'!$A$259:$U$305,15,FALSE)/100</f>
        <v>0</v>
      </c>
      <c r="P28" s="16">
        <f>VLOOKUP(A28,'[3]Sheet1'!$A$259:$U$305,16,FALSE)</f>
        <v>0</v>
      </c>
      <c r="Q28" s="17">
        <f>VLOOKUP(A28,'[3]Sheet1'!$A$259:$U$305,17,FALSE)/100</f>
        <v>0</v>
      </c>
      <c r="R28" s="16">
        <f>VLOOKUP(A28,'[3]Sheet1'!$A$259:$U$305,18,FALSE)</f>
        <v>5</v>
      </c>
      <c r="S28" s="17">
        <f>VLOOKUP(A28,'[3]Sheet1'!$A$259:$U$305,19,FALSE)/100</f>
        <v>0.027777777777777776</v>
      </c>
      <c r="T28" s="16">
        <f>VLOOKUP(A28,'[3]Sheet1'!$A$259:$U$305,20,FALSE)</f>
        <v>2232</v>
      </c>
      <c r="U28" s="17">
        <f>VLOOKUP(A28,'[3]Sheet1'!$A$259:$U$305,21,FALSE)/100</f>
        <v>0.01814390690948225</v>
      </c>
    </row>
    <row r="29" spans="1:21" ht="15">
      <c r="A29" s="90" t="s">
        <v>44</v>
      </c>
      <c r="B29" s="16">
        <f>VLOOKUP(A29,'[3]Sheet1'!$A$259:$U$305,2,FALSE)</f>
        <v>1172</v>
      </c>
      <c r="C29" s="17">
        <f>VLOOKUP(A29,'[3]Sheet1'!$A$259:$U$305,3,FALSE)/100</f>
        <v>0.010897328336782445</v>
      </c>
      <c r="D29" s="16">
        <f>VLOOKUP(A29,'[3]Sheet1'!$A$259:$U$305,4,FALSE)</f>
        <v>53</v>
      </c>
      <c r="E29" s="17">
        <f>VLOOKUP(A29,'[3]Sheet1'!$A$259:$U$305,5,FALSE)/100</f>
        <v>0.008682830930537351</v>
      </c>
      <c r="F29" s="16">
        <f>VLOOKUP(A29,'[3]Sheet1'!$A$259:$U$305,6,FALSE)</f>
        <v>15</v>
      </c>
      <c r="G29" s="17">
        <f>VLOOKUP(A29,'[3]Sheet1'!$A$259:$U$305,7,FALSE)/100</f>
        <v>0.003564638783269962</v>
      </c>
      <c r="H29" s="16">
        <f>VLOOKUP(A29,'[3]Sheet1'!$A$259:$U$305,8,FALSE)</f>
        <v>5</v>
      </c>
      <c r="I29" s="17">
        <f>VLOOKUP(A29,'[3]Sheet1'!$A$259:$U$305,9,FALSE)/100</f>
        <v>0.00509683995922528</v>
      </c>
      <c r="J29" s="16">
        <f>VLOOKUP(A29,'[3]Sheet1'!$A$259:$U$305,10,FALSE)</f>
        <v>0</v>
      </c>
      <c r="K29" s="17">
        <f>VLOOKUP(A29,'[3]Sheet1'!$A$259:$U$305,11,FALSE)/100</f>
        <v>0</v>
      </c>
      <c r="L29" s="16">
        <f>VLOOKUP(A29,'[3]Sheet1'!$A$259:$U$305,12,FALSE)</f>
        <v>1</v>
      </c>
      <c r="M29" s="17">
        <f>VLOOKUP(A29,'[3]Sheet1'!$A$259:$U$305,13,FALSE)/100</f>
        <v>0.006134969325153374</v>
      </c>
      <c r="N29" s="16">
        <f>VLOOKUP(A29,'[3]Sheet1'!$A$259:$U$305,14,FALSE)</f>
        <v>2</v>
      </c>
      <c r="O29" s="17">
        <f>VLOOKUP(A29,'[3]Sheet1'!$A$259:$U$305,15,FALSE)/100</f>
        <v>0.05128205128205128</v>
      </c>
      <c r="P29" s="16">
        <f>VLOOKUP(A29,'[3]Sheet1'!$A$259:$U$305,16,FALSE)</f>
        <v>0</v>
      </c>
      <c r="Q29" s="17">
        <f>VLOOKUP(A29,'[3]Sheet1'!$A$259:$U$305,17,FALSE)/100</f>
        <v>0</v>
      </c>
      <c r="R29" s="16">
        <f>VLOOKUP(A29,'[3]Sheet1'!$A$259:$U$305,18,FALSE)</f>
        <v>0</v>
      </c>
      <c r="S29" s="17">
        <f>VLOOKUP(A29,'[3]Sheet1'!$A$259:$U$305,19,FALSE)/100</f>
        <v>0</v>
      </c>
      <c r="T29" s="16">
        <f>VLOOKUP(A29,'[3]Sheet1'!$A$259:$U$305,20,FALSE)</f>
        <v>1248</v>
      </c>
      <c r="U29" s="17">
        <f>VLOOKUP(A29,'[3]Sheet1'!$A$259:$U$305,21,FALSE)/100</f>
        <v>0.010467638601624373</v>
      </c>
    </row>
    <row r="30" spans="1:21" ht="15">
      <c r="A30" s="90" t="s">
        <v>45</v>
      </c>
      <c r="B30" s="16">
        <f>VLOOKUP(A30,'[3]Sheet1'!$A$259:$U$305,2,FALSE)</f>
        <v>1680</v>
      </c>
      <c r="C30" s="17">
        <f>VLOOKUP(A30,'[3]Sheet1'!$A$259:$U$305,3,FALSE)/100</f>
        <v>0.015437104983500196</v>
      </c>
      <c r="D30" s="16">
        <f>VLOOKUP(A30,'[3]Sheet1'!$A$259:$U$305,4,FALSE)</f>
        <v>115</v>
      </c>
      <c r="E30" s="17">
        <f>VLOOKUP(A30,'[3]Sheet1'!$A$259:$U$305,5,FALSE)/100</f>
        <v>0.01884010484927916</v>
      </c>
      <c r="F30" s="16">
        <f>VLOOKUP(A30,'[3]Sheet1'!$A$259:$U$305,6,FALSE)</f>
        <v>84</v>
      </c>
      <c r="G30" s="17">
        <f>VLOOKUP(A30,'[3]Sheet1'!$A$259:$U$305,7,FALSE)/100</f>
        <v>0.019961977186311788</v>
      </c>
      <c r="H30" s="16">
        <f>VLOOKUP(A30,'[3]Sheet1'!$A$259:$U$305,8,FALSE)</f>
        <v>22</v>
      </c>
      <c r="I30" s="17">
        <f>VLOOKUP(A30,'[3]Sheet1'!$A$259:$U$305,9,FALSE)/100</f>
        <v>0.022426095820591234</v>
      </c>
      <c r="J30" s="16">
        <f>VLOOKUP(A30,'[3]Sheet1'!$A$259:$U$305,10,FALSE)</f>
        <v>1</v>
      </c>
      <c r="K30" s="17">
        <f>VLOOKUP(A30,'[3]Sheet1'!$A$259:$U$305,11,FALSE)/100</f>
        <v>0.014925373134328356</v>
      </c>
      <c r="L30" s="16">
        <f>VLOOKUP(A30,'[3]Sheet1'!$A$259:$U$305,12,FALSE)</f>
        <v>4</v>
      </c>
      <c r="M30" s="17">
        <f>VLOOKUP(A30,'[3]Sheet1'!$A$259:$U$305,13,FALSE)/100</f>
        <v>0.024539877300613498</v>
      </c>
      <c r="N30" s="16">
        <f>VLOOKUP(A30,'[3]Sheet1'!$A$259:$U$305,14,FALSE)</f>
        <v>1</v>
      </c>
      <c r="O30" s="17">
        <f>VLOOKUP(A30,'[3]Sheet1'!$A$259:$U$305,15,FALSE)/100</f>
        <v>0.02564102564102564</v>
      </c>
      <c r="P30" s="16">
        <f>VLOOKUP(A30,'[3]Sheet1'!$A$259:$U$305,16,FALSE)</f>
        <v>1</v>
      </c>
      <c r="Q30" s="17">
        <f>VLOOKUP(A30,'[3]Sheet1'!$A$259:$U$305,17,FALSE)/100</f>
        <v>0.03225806451612903</v>
      </c>
      <c r="R30" s="16">
        <f>VLOOKUP(A30,'[3]Sheet1'!$A$259:$U$305,18,FALSE)</f>
        <v>1</v>
      </c>
      <c r="S30" s="17">
        <f>VLOOKUP(A30,'[3]Sheet1'!$A$259:$U$305,19,FALSE)/100</f>
        <v>0.013888888888888888</v>
      </c>
      <c r="T30" s="16">
        <f>VLOOKUP(A30,'[3]Sheet1'!$A$259:$U$305,20,FALSE)</f>
        <v>1909</v>
      </c>
      <c r="U30" s="17">
        <f>VLOOKUP(A30,'[3]Sheet1'!$A$259:$U$305,21,FALSE)/100</f>
        <v>0.015848593384788712</v>
      </c>
    </row>
    <row r="31" spans="1:21" ht="15">
      <c r="A31" s="90" t="s">
        <v>46</v>
      </c>
      <c r="B31" s="16">
        <f>VLOOKUP(A31,'[3]Sheet1'!$A$259:$U$305,2,FALSE)</f>
        <v>1304</v>
      </c>
      <c r="C31" s="17">
        <f>VLOOKUP(A31,'[3]Sheet1'!$A$259:$U$305,3,FALSE)/100</f>
        <v>0.011866808359900815</v>
      </c>
      <c r="D31" s="16">
        <f>VLOOKUP(A31,'[3]Sheet1'!$A$259:$U$305,4,FALSE)</f>
        <v>101</v>
      </c>
      <c r="E31" s="17">
        <f>VLOOKUP(A31,'[3]Sheet1'!$A$259:$U$305,5,FALSE)/100</f>
        <v>0.016546526867627784</v>
      </c>
      <c r="F31" s="16">
        <f>VLOOKUP(A31,'[3]Sheet1'!$A$259:$U$305,6,FALSE)</f>
        <v>57</v>
      </c>
      <c r="G31" s="17">
        <f>VLOOKUP(A31,'[3]Sheet1'!$A$259:$U$305,7,FALSE)/100</f>
        <v>0.013545627376425855</v>
      </c>
      <c r="H31" s="16">
        <f>VLOOKUP(A31,'[3]Sheet1'!$A$259:$U$305,8,FALSE)</f>
        <v>11</v>
      </c>
      <c r="I31" s="17">
        <f>VLOOKUP(A31,'[3]Sheet1'!$A$259:$U$305,9,FALSE)/100</f>
        <v>0.011213047910295617</v>
      </c>
      <c r="J31" s="16">
        <f>VLOOKUP(A31,'[3]Sheet1'!$A$259:$U$305,10,FALSE)</f>
        <v>3</v>
      </c>
      <c r="K31" s="17">
        <f>VLOOKUP(A31,'[3]Sheet1'!$A$259:$U$305,11,FALSE)/100</f>
        <v>0.04477611940298507</v>
      </c>
      <c r="L31" s="16">
        <f>VLOOKUP(A31,'[3]Sheet1'!$A$259:$U$305,12,FALSE)</f>
        <v>4</v>
      </c>
      <c r="M31" s="17">
        <f>VLOOKUP(A31,'[3]Sheet1'!$A$259:$U$305,13,FALSE)/100</f>
        <v>0.024539877300613498</v>
      </c>
      <c r="N31" s="16">
        <f>VLOOKUP(A31,'[3]Sheet1'!$A$259:$U$305,14,FALSE)</f>
        <v>1</v>
      </c>
      <c r="O31" s="17">
        <f>VLOOKUP(A31,'[3]Sheet1'!$A$259:$U$305,15,FALSE)/100</f>
        <v>0.02564102564102564</v>
      </c>
      <c r="P31" s="16">
        <f>VLOOKUP(A31,'[3]Sheet1'!$A$259:$U$305,16,FALSE)</f>
        <v>0</v>
      </c>
      <c r="Q31" s="17">
        <f>VLOOKUP(A31,'[3]Sheet1'!$A$259:$U$305,17,FALSE)/100</f>
        <v>0</v>
      </c>
      <c r="R31" s="16">
        <f>VLOOKUP(A31,'[3]Sheet1'!$A$259:$U$305,18,FALSE)</f>
        <v>2</v>
      </c>
      <c r="S31" s="17">
        <f>VLOOKUP(A31,'[3]Sheet1'!$A$259:$U$305,19,FALSE)/100</f>
        <v>0.027777777777777776</v>
      </c>
      <c r="T31" s="16">
        <f>VLOOKUP(A31,'[3]Sheet1'!$A$259:$U$305,20,FALSE)</f>
        <v>1483</v>
      </c>
      <c r="U31" s="17">
        <f>VLOOKUP(A31,'[3]Sheet1'!$A$259:$U$305,21,FALSE)/100</f>
        <v>0.01220804116430409</v>
      </c>
    </row>
    <row r="32" spans="1:21" ht="15">
      <c r="A32" s="90" t="s">
        <v>47</v>
      </c>
      <c r="B32" s="16">
        <f>VLOOKUP(A32,'[3]Sheet1'!$A$259:$U$305,2,FALSE)</f>
        <v>1514</v>
      </c>
      <c r="C32" s="17">
        <f>VLOOKUP(A32,'[3]Sheet1'!$A$259:$U$305,3,FALSE)/100</f>
        <v>0.013796446482838336</v>
      </c>
      <c r="D32" s="16">
        <f>VLOOKUP(A32,'[3]Sheet1'!$A$259:$U$305,4,FALSE)</f>
        <v>78</v>
      </c>
      <c r="E32" s="17">
        <f>VLOOKUP(A32,'[3]Sheet1'!$A$259:$U$305,5,FALSE)/100</f>
        <v>0.012778505897771953</v>
      </c>
      <c r="F32" s="16">
        <f>VLOOKUP(A32,'[3]Sheet1'!$A$259:$U$305,6,FALSE)</f>
        <v>42</v>
      </c>
      <c r="G32" s="17">
        <f>VLOOKUP(A32,'[3]Sheet1'!$A$259:$U$305,7,FALSE)/100</f>
        <v>0.009980988593155894</v>
      </c>
      <c r="H32" s="16">
        <f>VLOOKUP(A32,'[3]Sheet1'!$A$259:$U$305,8,FALSE)</f>
        <v>13</v>
      </c>
      <c r="I32" s="17">
        <f>VLOOKUP(A32,'[3]Sheet1'!$A$259:$U$305,9,FALSE)/100</f>
        <v>0.013251783893985729</v>
      </c>
      <c r="J32" s="16">
        <f>VLOOKUP(A32,'[3]Sheet1'!$A$259:$U$305,10,FALSE)</f>
        <v>2</v>
      </c>
      <c r="K32" s="17">
        <f>VLOOKUP(A32,'[3]Sheet1'!$A$259:$U$305,11,FALSE)/100</f>
        <v>0.029850746268656712</v>
      </c>
      <c r="L32" s="16">
        <f>VLOOKUP(A32,'[3]Sheet1'!$A$259:$U$305,12,FALSE)</f>
        <v>2</v>
      </c>
      <c r="M32" s="17">
        <f>VLOOKUP(A32,'[3]Sheet1'!$A$259:$U$305,13,FALSE)/100</f>
        <v>0.012269938650306749</v>
      </c>
      <c r="N32" s="16">
        <f>VLOOKUP(A32,'[3]Sheet1'!$A$259:$U$305,14,FALSE)</f>
        <v>0</v>
      </c>
      <c r="O32" s="17">
        <f>VLOOKUP(A32,'[3]Sheet1'!$A$259:$U$305,15,FALSE)/100</f>
        <v>0</v>
      </c>
      <c r="P32" s="16">
        <f>VLOOKUP(A32,'[3]Sheet1'!$A$259:$U$305,16,FALSE)</f>
        <v>1</v>
      </c>
      <c r="Q32" s="17">
        <f>VLOOKUP(A32,'[3]Sheet1'!$A$259:$U$305,17,FALSE)/100</f>
        <v>0.03225806451612903</v>
      </c>
      <c r="R32" s="16">
        <f>VLOOKUP(A32,'[3]Sheet1'!$A$259:$U$305,18,FALSE)</f>
        <v>3</v>
      </c>
      <c r="S32" s="17">
        <f>VLOOKUP(A32,'[3]Sheet1'!$A$259:$U$305,19,FALSE)/100</f>
        <v>0.04166666666666666</v>
      </c>
      <c r="T32" s="16">
        <f>VLOOKUP(A32,'[3]Sheet1'!$A$259:$U$305,20,FALSE)</f>
        <v>1655</v>
      </c>
      <c r="U32" s="17">
        <f>VLOOKUP(A32,'[3]Sheet1'!$A$259:$U$305,21,FALSE)/100</f>
        <v>0.013628949536733428</v>
      </c>
    </row>
    <row r="33" spans="1:21" ht="15">
      <c r="A33" s="90" t="s">
        <v>48</v>
      </c>
      <c r="B33" s="16">
        <f>VLOOKUP(A33,'[3]Sheet1'!$A$259:$U$305,2,FALSE)</f>
        <v>1028</v>
      </c>
      <c r="C33" s="17">
        <f>VLOOKUP(A33,'[3]Sheet1'!$A$259:$U$305,3,FALSE)/100</f>
        <v>0.009265991759419804</v>
      </c>
      <c r="D33" s="16">
        <f>VLOOKUP(A33,'[3]Sheet1'!$A$259:$U$305,4,FALSE)</f>
        <v>79</v>
      </c>
      <c r="E33" s="17">
        <f>VLOOKUP(A33,'[3]Sheet1'!$A$259:$U$305,5,FALSE)/100</f>
        <v>0.012942332896461337</v>
      </c>
      <c r="F33" s="16">
        <f>VLOOKUP(A33,'[3]Sheet1'!$A$259:$U$305,6,FALSE)</f>
        <v>25</v>
      </c>
      <c r="G33" s="17">
        <f>VLOOKUP(A33,'[3]Sheet1'!$A$259:$U$305,7,FALSE)/100</f>
        <v>0.00594106463878327</v>
      </c>
      <c r="H33" s="16">
        <f>VLOOKUP(A33,'[3]Sheet1'!$A$259:$U$305,8,FALSE)</f>
        <v>6</v>
      </c>
      <c r="I33" s="17">
        <f>VLOOKUP(A33,'[3]Sheet1'!$A$259:$U$305,9,FALSE)/100</f>
        <v>0.006116207951070336</v>
      </c>
      <c r="J33" s="16">
        <f>VLOOKUP(A33,'[3]Sheet1'!$A$259:$U$305,10,FALSE)</f>
        <v>1</v>
      </c>
      <c r="K33" s="17">
        <f>VLOOKUP(A33,'[3]Sheet1'!$A$259:$U$305,11,FALSE)/100</f>
        <v>0.014925373134328356</v>
      </c>
      <c r="L33" s="16">
        <f>VLOOKUP(A33,'[3]Sheet1'!$A$259:$U$305,12,FALSE)</f>
        <v>2</v>
      </c>
      <c r="M33" s="17">
        <f>VLOOKUP(A33,'[3]Sheet1'!$A$259:$U$305,13,FALSE)/100</f>
        <v>0.012269938650306749</v>
      </c>
      <c r="N33" s="16">
        <f>VLOOKUP(A33,'[3]Sheet1'!$A$259:$U$305,14,FALSE)</f>
        <v>0</v>
      </c>
      <c r="O33" s="17">
        <f>VLOOKUP(A33,'[3]Sheet1'!$A$259:$U$305,15,FALSE)/100</f>
        <v>0</v>
      </c>
      <c r="P33" s="16">
        <f>VLOOKUP(A33,'[3]Sheet1'!$A$259:$U$305,16,FALSE)</f>
        <v>0</v>
      </c>
      <c r="Q33" s="17">
        <f>VLOOKUP(A33,'[3]Sheet1'!$A$259:$U$305,17,FALSE)/100</f>
        <v>0</v>
      </c>
      <c r="R33" s="16">
        <f>VLOOKUP(A33,'[3]Sheet1'!$A$259:$U$305,18,FALSE)</f>
        <v>0</v>
      </c>
      <c r="S33" s="17">
        <f>VLOOKUP(A33,'[3]Sheet1'!$A$259:$U$305,19,FALSE)/100</f>
        <v>0</v>
      </c>
      <c r="T33" s="16">
        <f>VLOOKUP(A33,'[3]Sheet1'!$A$259:$U$305,20,FALSE)</f>
        <v>1141</v>
      </c>
      <c r="U33" s="17">
        <f>VLOOKUP(A33,'[3]Sheet1'!$A$259:$U$305,21,FALSE)/100</f>
        <v>0.009307370226504566</v>
      </c>
    </row>
    <row r="34" spans="1:21" ht="15">
      <c r="A34" s="90" t="s">
        <v>49</v>
      </c>
      <c r="B34" s="16">
        <f>VLOOKUP(A34,'[3]Sheet1'!$A$259:$U$305,2,FALSE)</f>
        <v>5930</v>
      </c>
      <c r="C34" s="17">
        <f>VLOOKUP(A34,'[3]Sheet1'!$A$259:$U$305,3,FALSE)/100</f>
        <v>0.05351716166079386</v>
      </c>
      <c r="D34" s="16">
        <f>VLOOKUP(A34,'[3]Sheet1'!$A$259:$U$305,4,FALSE)</f>
        <v>400</v>
      </c>
      <c r="E34" s="17">
        <f>VLOOKUP(A34,'[3]Sheet1'!$A$259:$U$305,5,FALSE)/100</f>
        <v>0.0655307994757536</v>
      </c>
      <c r="F34" s="16">
        <f>VLOOKUP(A34,'[3]Sheet1'!$A$259:$U$305,6,FALSE)</f>
        <v>293</v>
      </c>
      <c r="G34" s="17">
        <f>VLOOKUP(A34,'[3]Sheet1'!$A$259:$U$305,7,FALSE)/100</f>
        <v>0.06962927756653993</v>
      </c>
      <c r="H34" s="16">
        <f>VLOOKUP(A34,'[3]Sheet1'!$A$259:$U$305,8,FALSE)</f>
        <v>32</v>
      </c>
      <c r="I34" s="17">
        <f>VLOOKUP(A34,'[3]Sheet1'!$A$259:$U$305,9,FALSE)/100</f>
        <v>0.0326197757390418</v>
      </c>
      <c r="J34" s="16">
        <f>VLOOKUP(A34,'[3]Sheet1'!$A$259:$U$305,10,FALSE)</f>
        <v>5</v>
      </c>
      <c r="K34" s="17">
        <f>VLOOKUP(A34,'[3]Sheet1'!$A$259:$U$305,11,FALSE)/100</f>
        <v>0.07462686567164178</v>
      </c>
      <c r="L34" s="16">
        <f>VLOOKUP(A34,'[3]Sheet1'!$A$259:$U$305,12,FALSE)</f>
        <v>5</v>
      </c>
      <c r="M34" s="17">
        <f>VLOOKUP(A34,'[3]Sheet1'!$A$259:$U$305,13,FALSE)/100</f>
        <v>0.03067484662576687</v>
      </c>
      <c r="N34" s="16">
        <f>VLOOKUP(A34,'[3]Sheet1'!$A$259:$U$305,14,FALSE)</f>
        <v>1</v>
      </c>
      <c r="O34" s="17">
        <f>VLOOKUP(A34,'[3]Sheet1'!$A$259:$U$305,15,FALSE)/100</f>
        <v>0.02564102564102564</v>
      </c>
      <c r="P34" s="16">
        <f>VLOOKUP(A34,'[3]Sheet1'!$A$259:$U$305,16,FALSE)</f>
        <v>2</v>
      </c>
      <c r="Q34" s="17">
        <f>VLOOKUP(A34,'[3]Sheet1'!$A$259:$U$305,17,FALSE)/100</f>
        <v>0.06451612903225806</v>
      </c>
      <c r="R34" s="16">
        <f>VLOOKUP(A34,'[3]Sheet1'!$A$259:$U$305,18,FALSE)</f>
        <v>0</v>
      </c>
      <c r="S34" s="17">
        <f>VLOOKUP(A34,'[3]Sheet1'!$A$259:$U$305,19,FALSE)/100</f>
        <v>0</v>
      </c>
      <c r="T34" s="16">
        <f>VLOOKUP(A34,'[3]Sheet1'!$A$259:$U$305,20,FALSE)</f>
        <v>6668</v>
      </c>
      <c r="U34" s="17">
        <f>VLOOKUP(A34,'[3]Sheet1'!$A$259:$U$305,21,FALSE)/100</f>
        <v>0.05447375943769023</v>
      </c>
    </row>
    <row r="35" spans="1:21" ht="15">
      <c r="A35" s="90" t="s">
        <v>50</v>
      </c>
      <c r="B35" s="16">
        <f>VLOOKUP(A35,'[3]Sheet1'!$A$259:$U$305,2,FALSE)</f>
        <v>2722</v>
      </c>
      <c r="C35" s="17">
        <f>VLOOKUP(A35,'[3]Sheet1'!$A$259:$U$305,3,FALSE)/100</f>
        <v>0.024712418666219215</v>
      </c>
      <c r="D35" s="16">
        <f>VLOOKUP(A35,'[3]Sheet1'!$A$259:$U$305,4,FALSE)</f>
        <v>168</v>
      </c>
      <c r="E35" s="17">
        <f>VLOOKUP(A35,'[3]Sheet1'!$A$259:$U$305,5,FALSE)/100</f>
        <v>0.02752293577981652</v>
      </c>
      <c r="F35" s="16">
        <f>VLOOKUP(A35,'[3]Sheet1'!$A$259:$U$305,6,FALSE)</f>
        <v>186</v>
      </c>
      <c r="G35" s="17">
        <f>VLOOKUP(A35,'[3]Sheet1'!$A$259:$U$305,7,FALSE)/100</f>
        <v>0.04420152091254753</v>
      </c>
      <c r="H35" s="16">
        <f>VLOOKUP(A35,'[3]Sheet1'!$A$259:$U$305,8,FALSE)</f>
        <v>31</v>
      </c>
      <c r="I35" s="17">
        <f>VLOOKUP(A35,'[3]Sheet1'!$A$259:$U$305,9,FALSE)/100</f>
        <v>0.03160040774719674</v>
      </c>
      <c r="J35" s="16">
        <f>VLOOKUP(A35,'[3]Sheet1'!$A$259:$U$305,10,FALSE)</f>
        <v>3</v>
      </c>
      <c r="K35" s="17">
        <f>VLOOKUP(A35,'[3]Sheet1'!$A$259:$U$305,11,FALSE)/100</f>
        <v>0.04477611940298507</v>
      </c>
      <c r="L35" s="16">
        <f>VLOOKUP(A35,'[3]Sheet1'!$A$259:$U$305,12,FALSE)</f>
        <v>2</v>
      </c>
      <c r="M35" s="17">
        <f>VLOOKUP(A35,'[3]Sheet1'!$A$259:$U$305,13,FALSE)/100</f>
        <v>0.012269938650306749</v>
      </c>
      <c r="N35" s="16">
        <f>VLOOKUP(A35,'[3]Sheet1'!$A$259:$U$305,14,FALSE)</f>
        <v>1</v>
      </c>
      <c r="O35" s="17">
        <f>VLOOKUP(A35,'[3]Sheet1'!$A$259:$U$305,15,FALSE)/100</f>
        <v>0.02564102564102564</v>
      </c>
      <c r="P35" s="16">
        <f>VLOOKUP(A35,'[3]Sheet1'!$A$259:$U$305,16,FALSE)</f>
        <v>0</v>
      </c>
      <c r="Q35" s="17">
        <f>VLOOKUP(A35,'[3]Sheet1'!$A$259:$U$305,17,FALSE)/100</f>
        <v>0</v>
      </c>
      <c r="R35" s="16">
        <f>VLOOKUP(A35,'[3]Sheet1'!$A$259:$U$305,18,FALSE)</f>
        <v>0</v>
      </c>
      <c r="S35" s="17">
        <f>VLOOKUP(A35,'[3]Sheet1'!$A$259:$U$305,19,FALSE)/100</f>
        <v>0</v>
      </c>
      <c r="T35" s="16">
        <f>VLOOKUP(A35,'[3]Sheet1'!$A$259:$U$305,20,FALSE)</f>
        <v>3113</v>
      </c>
      <c r="U35" s="17">
        <f>VLOOKUP(A35,'[3]Sheet1'!$A$259:$U$305,21,FALSE)/100</f>
        <v>0.025576350703727994</v>
      </c>
    </row>
    <row r="36" spans="1:21" ht="15">
      <c r="A36" s="90" t="s">
        <v>51</v>
      </c>
      <c r="B36" s="16">
        <f>VLOOKUP(A36,'[3]Sheet1'!$A$259:$U$305,2,FALSE)</f>
        <v>700</v>
      </c>
      <c r="C36" s="17">
        <f>VLOOKUP(A36,'[3]Sheet1'!$A$259:$U$305,3,FALSE)/100</f>
        <v>0.00638551745996234</v>
      </c>
      <c r="D36" s="16">
        <f>VLOOKUP(A36,'[3]Sheet1'!$A$259:$U$305,4,FALSE)</f>
        <v>72</v>
      </c>
      <c r="E36" s="17">
        <f>VLOOKUP(A36,'[3]Sheet1'!$A$259:$U$305,5,FALSE)/100</f>
        <v>0.011795543905635648</v>
      </c>
      <c r="F36" s="16">
        <f>VLOOKUP(A36,'[3]Sheet1'!$A$259:$U$305,6,FALSE)</f>
        <v>24</v>
      </c>
      <c r="G36" s="17">
        <f>VLOOKUP(A36,'[3]Sheet1'!$A$259:$U$305,7,FALSE)/100</f>
        <v>0.005703422053231939</v>
      </c>
      <c r="H36" s="16">
        <f>VLOOKUP(A36,'[3]Sheet1'!$A$259:$U$305,8,FALSE)</f>
        <v>4</v>
      </c>
      <c r="I36" s="17">
        <f>VLOOKUP(A36,'[3]Sheet1'!$A$259:$U$305,9,FALSE)/100</f>
        <v>0.004077471967380225</v>
      </c>
      <c r="J36" s="16">
        <f>VLOOKUP(A36,'[3]Sheet1'!$A$259:$U$305,10,FALSE)</f>
        <v>0</v>
      </c>
      <c r="K36" s="17">
        <f>VLOOKUP(A36,'[3]Sheet1'!$A$259:$U$305,11,FALSE)/100</f>
        <v>0</v>
      </c>
      <c r="L36" s="16">
        <f>VLOOKUP(A36,'[3]Sheet1'!$A$259:$U$305,12,FALSE)</f>
        <v>1</v>
      </c>
      <c r="M36" s="17">
        <f>VLOOKUP(A36,'[3]Sheet1'!$A$259:$U$305,13,FALSE)/100</f>
        <v>0.006134969325153374</v>
      </c>
      <c r="N36" s="16">
        <f>VLOOKUP(A36,'[3]Sheet1'!$A$259:$U$305,14,FALSE)</f>
        <v>1</v>
      </c>
      <c r="O36" s="17">
        <f>VLOOKUP(A36,'[3]Sheet1'!$A$259:$U$305,15,FALSE)/100</f>
        <v>0.02564102564102564</v>
      </c>
      <c r="P36" s="16">
        <f>VLOOKUP(A36,'[3]Sheet1'!$A$259:$U$305,16,FALSE)</f>
        <v>1</v>
      </c>
      <c r="Q36" s="17">
        <f>VLOOKUP(A36,'[3]Sheet1'!$A$259:$U$305,17,FALSE)/100</f>
        <v>0.03225806451612903</v>
      </c>
      <c r="R36" s="16">
        <f>VLOOKUP(A36,'[3]Sheet1'!$A$259:$U$305,18,FALSE)</f>
        <v>1</v>
      </c>
      <c r="S36" s="17">
        <f>VLOOKUP(A36,'[3]Sheet1'!$A$259:$U$305,19,FALSE)/100</f>
        <v>0.013888888888888888</v>
      </c>
      <c r="T36" s="16">
        <f>VLOOKUP(A36,'[3]Sheet1'!$A$259:$U$305,20,FALSE)</f>
        <v>804</v>
      </c>
      <c r="U36" s="17">
        <f>VLOOKUP(A36,'[3]Sheet1'!$A$259:$U$305,21,FALSE)/100</f>
        <v>0.006633708318619785</v>
      </c>
    </row>
    <row r="37" spans="1:21" ht="15">
      <c r="A37" s="90" t="s">
        <v>52</v>
      </c>
      <c r="B37" s="16">
        <f>VLOOKUP(A37,'[3]Sheet1'!$A$259:$U$305,2,FALSE)</f>
        <v>4452</v>
      </c>
      <c r="C37" s="17">
        <f>VLOOKUP(A37,'[3]Sheet1'!$A$259:$U$305,3,FALSE)/100</f>
        <v>0.040158845573018624</v>
      </c>
      <c r="D37" s="16">
        <f>VLOOKUP(A37,'[3]Sheet1'!$A$259:$U$305,4,FALSE)</f>
        <v>194</v>
      </c>
      <c r="E37" s="17">
        <f>VLOOKUP(A37,'[3]Sheet1'!$A$259:$U$305,5,FALSE)/100</f>
        <v>0.0317824377457405</v>
      </c>
      <c r="F37" s="16">
        <f>VLOOKUP(A37,'[3]Sheet1'!$A$259:$U$305,6,FALSE)</f>
        <v>144</v>
      </c>
      <c r="G37" s="17">
        <f>VLOOKUP(A37,'[3]Sheet1'!$A$259:$U$305,7,FALSE)/100</f>
        <v>0.034220532319391636</v>
      </c>
      <c r="H37" s="16">
        <f>VLOOKUP(A37,'[3]Sheet1'!$A$259:$U$305,8,FALSE)</f>
        <v>43</v>
      </c>
      <c r="I37" s="17">
        <f>VLOOKUP(A37,'[3]Sheet1'!$A$259:$U$305,9,FALSE)/100</f>
        <v>0.04383282364933741</v>
      </c>
      <c r="J37" s="16">
        <f>VLOOKUP(A37,'[3]Sheet1'!$A$259:$U$305,10,FALSE)</f>
        <v>3</v>
      </c>
      <c r="K37" s="17">
        <f>VLOOKUP(A37,'[3]Sheet1'!$A$259:$U$305,11,FALSE)/100</f>
        <v>0.04477611940298507</v>
      </c>
      <c r="L37" s="16">
        <f>VLOOKUP(A37,'[3]Sheet1'!$A$259:$U$305,12,FALSE)</f>
        <v>6</v>
      </c>
      <c r="M37" s="17">
        <f>VLOOKUP(A37,'[3]Sheet1'!$A$259:$U$305,13,FALSE)/100</f>
        <v>0.03680981595092025</v>
      </c>
      <c r="N37" s="16">
        <f>VLOOKUP(A37,'[3]Sheet1'!$A$259:$U$305,14,FALSE)</f>
        <v>0</v>
      </c>
      <c r="O37" s="17">
        <f>VLOOKUP(A37,'[3]Sheet1'!$A$259:$U$305,15,FALSE)/100</f>
        <v>0</v>
      </c>
      <c r="P37" s="16">
        <f>VLOOKUP(A37,'[3]Sheet1'!$A$259:$U$305,16,FALSE)</f>
        <v>0</v>
      </c>
      <c r="Q37" s="17">
        <f>VLOOKUP(A37,'[3]Sheet1'!$A$259:$U$305,17,FALSE)/100</f>
        <v>0</v>
      </c>
      <c r="R37" s="16">
        <f>VLOOKUP(A37,'[3]Sheet1'!$A$259:$U$305,18,FALSE)</f>
        <v>2</v>
      </c>
      <c r="S37" s="17">
        <f>VLOOKUP(A37,'[3]Sheet1'!$A$259:$U$305,19,FALSE)/100</f>
        <v>0.013888888888888888</v>
      </c>
      <c r="T37" s="16">
        <f>VLOOKUP(A37,'[3]Sheet1'!$A$259:$U$305,20,FALSE)</f>
        <v>4844</v>
      </c>
      <c r="U37" s="17">
        <f>VLOOKUP(A37,'[3]Sheet1'!$A$259:$U$305,21,FALSE)/100</f>
        <v>0.039507978947014404</v>
      </c>
    </row>
    <row r="38" spans="1:21" ht="15">
      <c r="A38" s="90" t="s">
        <v>53</v>
      </c>
      <c r="B38" s="16">
        <f>VLOOKUP(A38,'[3]Sheet1'!$A$259:$U$305,2,FALSE)</f>
        <v>2918</v>
      </c>
      <c r="C38" s="17">
        <f>VLOOKUP(A38,'[3]Sheet1'!$A$259:$U$305,3,FALSE)/100</f>
        <v>0.026520871786266942</v>
      </c>
      <c r="D38" s="16">
        <f>VLOOKUP(A38,'[3]Sheet1'!$A$259:$U$305,4,FALSE)</f>
        <v>146</v>
      </c>
      <c r="E38" s="17">
        <f>VLOOKUP(A38,'[3]Sheet1'!$A$259:$U$305,5,FALSE)/100</f>
        <v>0.023918741808650067</v>
      </c>
      <c r="F38" s="16">
        <f>VLOOKUP(A38,'[3]Sheet1'!$A$259:$U$305,6,FALSE)</f>
        <v>69</v>
      </c>
      <c r="G38" s="17">
        <f>VLOOKUP(A38,'[3]Sheet1'!$A$259:$U$305,7,FALSE)/100</f>
        <v>0.016397338403041826</v>
      </c>
      <c r="H38" s="16">
        <f>VLOOKUP(A38,'[3]Sheet1'!$A$259:$U$305,8,FALSE)</f>
        <v>21</v>
      </c>
      <c r="I38" s="17">
        <f>VLOOKUP(A38,'[3]Sheet1'!$A$259:$U$305,9,FALSE)/100</f>
        <v>0.021406727828746176</v>
      </c>
      <c r="J38" s="16">
        <f>VLOOKUP(A38,'[3]Sheet1'!$A$259:$U$305,10,FALSE)</f>
        <v>2</v>
      </c>
      <c r="K38" s="17">
        <f>VLOOKUP(A38,'[3]Sheet1'!$A$259:$U$305,11,FALSE)/100</f>
        <v>0.029850746268656712</v>
      </c>
      <c r="L38" s="16">
        <f>VLOOKUP(A38,'[3]Sheet1'!$A$259:$U$305,12,FALSE)</f>
        <v>9</v>
      </c>
      <c r="M38" s="17">
        <f>VLOOKUP(A38,'[3]Sheet1'!$A$259:$U$305,13,FALSE)/100</f>
        <v>0.05521472392638037</v>
      </c>
      <c r="N38" s="16">
        <f>VLOOKUP(A38,'[3]Sheet1'!$A$259:$U$305,14,FALSE)</f>
        <v>1</v>
      </c>
      <c r="O38" s="17">
        <f>VLOOKUP(A38,'[3]Sheet1'!$A$259:$U$305,15,FALSE)/100</f>
        <v>0.02564102564102564</v>
      </c>
      <c r="P38" s="16">
        <f>VLOOKUP(A38,'[3]Sheet1'!$A$259:$U$305,16,FALSE)</f>
        <v>1</v>
      </c>
      <c r="Q38" s="17">
        <f>VLOOKUP(A38,'[3]Sheet1'!$A$259:$U$305,17,FALSE)/100</f>
        <v>0.03225806451612903</v>
      </c>
      <c r="R38" s="16">
        <f>VLOOKUP(A38,'[3]Sheet1'!$A$259:$U$305,18,FALSE)</f>
        <v>1</v>
      </c>
      <c r="S38" s="17">
        <f>VLOOKUP(A38,'[3]Sheet1'!$A$259:$U$305,19,FALSE)/100</f>
        <v>0.013888888888888888</v>
      </c>
      <c r="T38" s="16">
        <f>VLOOKUP(A38,'[3]Sheet1'!$A$259:$U$305,20,FALSE)</f>
        <v>3168</v>
      </c>
      <c r="U38" s="17">
        <f>VLOOKUP(A38,'[3]Sheet1'!$A$259:$U$305,21,FALSE)/100</f>
        <v>0.02602196102170879</v>
      </c>
    </row>
    <row r="39" spans="1:21" ht="15">
      <c r="A39" s="90" t="s">
        <v>54</v>
      </c>
      <c r="B39" s="16">
        <f>VLOOKUP(A39,'[3]Sheet1'!$A$259:$U$305,2,FALSE)</f>
        <v>1949</v>
      </c>
      <c r="C39" s="17">
        <f>VLOOKUP(A39,'[3]Sheet1'!$A$259:$U$305,3,FALSE)/100</f>
        <v>0.017711654268508677</v>
      </c>
      <c r="D39" s="16">
        <f>VLOOKUP(A39,'[3]Sheet1'!$A$259:$U$305,4,FALSE)</f>
        <v>93</v>
      </c>
      <c r="E39" s="17">
        <f>VLOOKUP(A39,'[3]Sheet1'!$A$259:$U$305,5,FALSE)/100</f>
        <v>0.015235910878112713</v>
      </c>
      <c r="F39" s="16">
        <f>VLOOKUP(A39,'[3]Sheet1'!$A$259:$U$305,6,FALSE)</f>
        <v>67</v>
      </c>
      <c r="G39" s="17">
        <f>VLOOKUP(A39,'[3]Sheet1'!$A$259:$U$305,7,FALSE)/100</f>
        <v>0.015922053231939168</v>
      </c>
      <c r="H39" s="16">
        <f>VLOOKUP(A39,'[3]Sheet1'!$A$259:$U$305,8,FALSE)</f>
        <v>20</v>
      </c>
      <c r="I39" s="17">
        <f>VLOOKUP(A39,'[3]Sheet1'!$A$259:$U$305,9,FALSE)/100</f>
        <v>0.02038735983690112</v>
      </c>
      <c r="J39" s="16">
        <f>VLOOKUP(A39,'[3]Sheet1'!$A$259:$U$305,10,FALSE)</f>
        <v>0</v>
      </c>
      <c r="K39" s="17">
        <f>VLOOKUP(A39,'[3]Sheet1'!$A$259:$U$305,11,FALSE)/100</f>
        <v>0</v>
      </c>
      <c r="L39" s="16">
        <f>VLOOKUP(A39,'[3]Sheet1'!$A$259:$U$305,12,FALSE)</f>
        <v>6</v>
      </c>
      <c r="M39" s="17">
        <f>VLOOKUP(A39,'[3]Sheet1'!$A$259:$U$305,13,FALSE)/100</f>
        <v>0.03680981595092025</v>
      </c>
      <c r="N39" s="16">
        <f>VLOOKUP(A39,'[3]Sheet1'!$A$259:$U$305,14,FALSE)</f>
        <v>3</v>
      </c>
      <c r="O39" s="17">
        <f>VLOOKUP(A39,'[3]Sheet1'!$A$259:$U$305,15,FALSE)/100</f>
        <v>0.07692307692307693</v>
      </c>
      <c r="P39" s="16">
        <f>VLOOKUP(A39,'[3]Sheet1'!$A$259:$U$305,16,FALSE)</f>
        <v>1</v>
      </c>
      <c r="Q39" s="17">
        <f>VLOOKUP(A39,'[3]Sheet1'!$A$259:$U$305,17,FALSE)/100</f>
        <v>0.03225806451612903</v>
      </c>
      <c r="R39" s="16">
        <f>VLOOKUP(A39,'[3]Sheet1'!$A$259:$U$305,18,FALSE)</f>
        <v>0</v>
      </c>
      <c r="S39" s="17">
        <f>VLOOKUP(A39,'[3]Sheet1'!$A$259:$U$305,19,FALSE)/100</f>
        <v>0</v>
      </c>
      <c r="T39" s="16">
        <f>VLOOKUP(A39,'[3]Sheet1'!$A$259:$U$305,20,FALSE)</f>
        <v>2139</v>
      </c>
      <c r="U39" s="17">
        <f>VLOOKUP(A39,'[3]Sheet1'!$A$259:$U$305,21,FALSE)/100</f>
        <v>0.01757218046377104</v>
      </c>
    </row>
    <row r="40" spans="1:21" ht="15">
      <c r="A40" s="90" t="s">
        <v>55</v>
      </c>
      <c r="B40" s="16">
        <f>VLOOKUP(A40,'[3]Sheet1'!$A$259:$U$305,2,FALSE)</f>
        <v>146</v>
      </c>
      <c r="C40" s="17">
        <f>VLOOKUP(A40,'[3]Sheet1'!$A$259:$U$305,3,FALSE)/100</f>
        <v>0.0013050692618901134</v>
      </c>
      <c r="D40" s="16">
        <f>VLOOKUP(A40,'[3]Sheet1'!$A$259:$U$305,4,FALSE)</f>
        <v>7</v>
      </c>
      <c r="E40" s="17">
        <f>VLOOKUP(A40,'[3]Sheet1'!$A$259:$U$305,5,FALSE)/100</f>
        <v>0.0011467889908256881</v>
      </c>
      <c r="F40" s="16">
        <f>VLOOKUP(A40,'[3]Sheet1'!$A$259:$U$305,6,FALSE)</f>
        <v>4</v>
      </c>
      <c r="G40" s="17">
        <f>VLOOKUP(A40,'[3]Sheet1'!$A$259:$U$305,7,FALSE)/100</f>
        <v>0.0009505703422053231</v>
      </c>
      <c r="H40" s="16">
        <f>VLOOKUP(A40,'[3]Sheet1'!$A$259:$U$305,8,FALSE)</f>
        <v>2</v>
      </c>
      <c r="I40" s="17">
        <f>VLOOKUP(A40,'[3]Sheet1'!$A$259:$U$305,9,FALSE)/100</f>
        <v>0.0020387359836901123</v>
      </c>
      <c r="J40" s="16">
        <f>VLOOKUP(A40,'[3]Sheet1'!$A$259:$U$305,10,FALSE)</f>
        <v>0</v>
      </c>
      <c r="K40" s="17">
        <f>VLOOKUP(A40,'[3]Sheet1'!$A$259:$U$305,11,FALSE)/100</f>
        <v>0</v>
      </c>
      <c r="L40" s="16">
        <f>VLOOKUP(A40,'[3]Sheet1'!$A$259:$U$305,12,FALSE)</f>
        <v>0</v>
      </c>
      <c r="M40" s="17">
        <f>VLOOKUP(A40,'[3]Sheet1'!$A$259:$U$305,13,FALSE)/100</f>
        <v>0</v>
      </c>
      <c r="N40" s="16">
        <f>VLOOKUP(A40,'[3]Sheet1'!$A$259:$U$305,14,FALSE)</f>
        <v>0</v>
      </c>
      <c r="O40" s="17">
        <f>VLOOKUP(A40,'[3]Sheet1'!$A$259:$U$305,15,FALSE)/100</f>
        <v>0</v>
      </c>
      <c r="P40" s="16">
        <f>VLOOKUP(A40,'[3]Sheet1'!$A$259:$U$305,16,FALSE)</f>
        <v>0</v>
      </c>
      <c r="Q40" s="17">
        <f>VLOOKUP(A40,'[3]Sheet1'!$A$259:$U$305,17,FALSE)/100</f>
        <v>0</v>
      </c>
      <c r="R40" s="16">
        <f>VLOOKUP(A40,'[3]Sheet1'!$A$259:$U$305,18,FALSE)</f>
        <v>0</v>
      </c>
      <c r="S40" s="17">
        <f>VLOOKUP(A40,'[3]Sheet1'!$A$259:$U$305,19,FALSE)/100</f>
        <v>0</v>
      </c>
      <c r="T40" s="16">
        <f>VLOOKUP(A40,'[3]Sheet1'!$A$259:$U$305,20,FALSE)</f>
        <v>159</v>
      </c>
      <c r="U40" s="17">
        <f>VLOOKUP(A40,'[3]Sheet1'!$A$259:$U$305,21,FALSE)/100</f>
        <v>0.0012863845028502246</v>
      </c>
    </row>
    <row r="41" spans="1:21" ht="15">
      <c r="A41" s="90" t="s">
        <v>56</v>
      </c>
      <c r="B41" s="16">
        <f>VLOOKUP(A41,'[3]Sheet1'!$A$259:$U$305,2,FALSE)</f>
        <v>282</v>
      </c>
      <c r="C41" s="17">
        <f>VLOOKUP(A41,'[3]Sheet1'!$A$259:$U$305,3,FALSE)/100</f>
        <v>0.002554206983984936</v>
      </c>
      <c r="D41" s="16">
        <f>VLOOKUP(A41,'[3]Sheet1'!$A$259:$U$305,4,FALSE)</f>
        <v>14</v>
      </c>
      <c r="E41" s="17">
        <f>VLOOKUP(A41,'[3]Sheet1'!$A$259:$U$305,5,FALSE)/100</f>
        <v>0.0022935779816513763</v>
      </c>
      <c r="F41" s="16">
        <f>VLOOKUP(A41,'[3]Sheet1'!$A$259:$U$305,6,FALSE)</f>
        <v>11</v>
      </c>
      <c r="G41" s="17">
        <f>VLOOKUP(A41,'[3]Sheet1'!$A$259:$U$305,7,FALSE)/100</f>
        <v>0.0026140684410646386</v>
      </c>
      <c r="H41" s="16">
        <f>VLOOKUP(A41,'[3]Sheet1'!$A$259:$U$305,8,FALSE)</f>
        <v>4</v>
      </c>
      <c r="I41" s="17">
        <f>VLOOKUP(A41,'[3]Sheet1'!$A$259:$U$305,9,FALSE)/100</f>
        <v>0.004077471967380225</v>
      </c>
      <c r="J41" s="16">
        <f>VLOOKUP(A41,'[3]Sheet1'!$A$259:$U$305,10,FALSE)</f>
        <v>0</v>
      </c>
      <c r="K41" s="17">
        <f>VLOOKUP(A41,'[3]Sheet1'!$A$259:$U$305,11,FALSE)/100</f>
        <v>0</v>
      </c>
      <c r="L41" s="16">
        <f>VLOOKUP(A41,'[3]Sheet1'!$A$259:$U$305,12,FALSE)</f>
        <v>0</v>
      </c>
      <c r="M41" s="17">
        <f>VLOOKUP(A41,'[3]Sheet1'!$A$259:$U$305,13,FALSE)/100</f>
        <v>0</v>
      </c>
      <c r="N41" s="16">
        <f>VLOOKUP(A41,'[3]Sheet1'!$A$259:$U$305,14,FALSE)</f>
        <v>0</v>
      </c>
      <c r="O41" s="17">
        <f>VLOOKUP(A41,'[3]Sheet1'!$A$259:$U$305,15,FALSE)/100</f>
        <v>0</v>
      </c>
      <c r="P41" s="16">
        <f>VLOOKUP(A41,'[3]Sheet1'!$A$259:$U$305,16,FALSE)</f>
        <v>0</v>
      </c>
      <c r="Q41" s="17">
        <f>VLOOKUP(A41,'[3]Sheet1'!$A$259:$U$305,17,FALSE)/100</f>
        <v>0</v>
      </c>
      <c r="R41" s="16">
        <f>VLOOKUP(A41,'[3]Sheet1'!$A$259:$U$305,18,FALSE)</f>
        <v>1</v>
      </c>
      <c r="S41" s="17">
        <f>VLOOKUP(A41,'[3]Sheet1'!$A$259:$U$305,19,FALSE)/100</f>
        <v>0.013888888888888888</v>
      </c>
      <c r="T41" s="16">
        <f>VLOOKUP(A41,'[3]Sheet1'!$A$259:$U$305,20,FALSE)</f>
        <v>312</v>
      </c>
      <c r="U41" s="17">
        <f>VLOOKUP(A41,'[3]Sheet1'!$A$259:$U$305,21,FALSE)/100</f>
        <v>0.0025559535220030603</v>
      </c>
    </row>
    <row r="42" spans="1:21" ht="28.5">
      <c r="A42" s="90" t="s">
        <v>57</v>
      </c>
      <c r="B42" s="16">
        <f>VLOOKUP(A42,'[3]Sheet1'!$A$259:$U$305,2,FALSE)</f>
        <v>571</v>
      </c>
      <c r="C42" s="17">
        <f>VLOOKUP(A42,'[3]Sheet1'!$A$259:$U$305,3,FALSE)/100</f>
        <v>0.005155023584465946</v>
      </c>
      <c r="D42" s="16">
        <f>VLOOKUP(A42,'[3]Sheet1'!$A$259:$U$305,4,FALSE)</f>
        <v>28</v>
      </c>
      <c r="E42" s="17">
        <f>VLOOKUP(A42,'[3]Sheet1'!$A$259:$U$305,5,FALSE)/100</f>
        <v>0.0045871559633027525</v>
      </c>
      <c r="F42" s="16">
        <f>VLOOKUP(A42,'[3]Sheet1'!$A$259:$U$305,6,FALSE)</f>
        <v>17</v>
      </c>
      <c r="G42" s="17">
        <f>VLOOKUP(A42,'[3]Sheet1'!$A$259:$U$305,7,FALSE)/100</f>
        <v>0.004039923954372623</v>
      </c>
      <c r="H42" s="16">
        <f>VLOOKUP(A42,'[3]Sheet1'!$A$259:$U$305,8,FALSE)</f>
        <v>1</v>
      </c>
      <c r="I42" s="17">
        <f>VLOOKUP(A42,'[3]Sheet1'!$A$259:$U$305,9,FALSE)/100</f>
        <v>0.0010193679918450561</v>
      </c>
      <c r="J42" s="16">
        <f>VLOOKUP(A42,'[3]Sheet1'!$A$259:$U$305,10,FALSE)</f>
        <v>1</v>
      </c>
      <c r="K42" s="17">
        <f>VLOOKUP(A42,'[3]Sheet1'!$A$259:$U$305,11,FALSE)/100</f>
        <v>0.014925373134328356</v>
      </c>
      <c r="L42" s="16">
        <f>VLOOKUP(A42,'[3]Sheet1'!$A$259:$U$305,12,FALSE)</f>
        <v>0</v>
      </c>
      <c r="M42" s="17">
        <f>VLOOKUP(A42,'[3]Sheet1'!$A$259:$U$305,13,FALSE)/100</f>
        <v>0</v>
      </c>
      <c r="N42" s="16">
        <f>VLOOKUP(A42,'[3]Sheet1'!$A$259:$U$305,14,FALSE)</f>
        <v>0</v>
      </c>
      <c r="O42" s="17">
        <f>VLOOKUP(A42,'[3]Sheet1'!$A$259:$U$305,15,FALSE)/100</f>
        <v>0</v>
      </c>
      <c r="P42" s="16">
        <f>VLOOKUP(A42,'[3]Sheet1'!$A$259:$U$305,16,FALSE)</f>
        <v>0</v>
      </c>
      <c r="Q42" s="17">
        <f>VLOOKUP(A42,'[3]Sheet1'!$A$259:$U$305,17,FALSE)/100</f>
        <v>0</v>
      </c>
      <c r="R42" s="16">
        <f>VLOOKUP(A42,'[3]Sheet1'!$A$259:$U$305,18,FALSE)</f>
        <v>0</v>
      </c>
      <c r="S42" s="17">
        <f>VLOOKUP(A42,'[3]Sheet1'!$A$259:$U$305,19,FALSE)/100</f>
        <v>0</v>
      </c>
      <c r="T42" s="16">
        <f>VLOOKUP(A42,'[3]Sheet1'!$A$259:$U$305,20,FALSE)</f>
        <v>618</v>
      </c>
      <c r="U42" s="17">
        <f>VLOOKUP(A42,'[3]Sheet1'!$A$259:$U$305,21,FALSE)/100</f>
        <v>0.005044645109216567</v>
      </c>
    </row>
    <row r="43" spans="1:21" ht="15">
      <c r="A43" s="90" t="s">
        <v>58</v>
      </c>
      <c r="B43" s="16">
        <f>VLOOKUP(A43,'[3]Sheet1'!$A$259:$U$305,2,FALSE)</f>
        <v>447</v>
      </c>
      <c r="C43" s="17">
        <f>VLOOKUP(A43,'[3]Sheet1'!$A$259:$U$305,3,FALSE)/100</f>
        <v>0.004045714711859351</v>
      </c>
      <c r="D43" s="16">
        <f>VLOOKUP(A43,'[3]Sheet1'!$A$259:$U$305,4,FALSE)</f>
        <v>33</v>
      </c>
      <c r="E43" s="17">
        <f>VLOOKUP(A43,'[3]Sheet1'!$A$259:$U$305,5,FALSE)/100</f>
        <v>0.005406290956749673</v>
      </c>
      <c r="F43" s="16">
        <f>VLOOKUP(A43,'[3]Sheet1'!$A$259:$U$305,6,FALSE)</f>
        <v>17</v>
      </c>
      <c r="G43" s="17">
        <f>VLOOKUP(A43,'[3]Sheet1'!$A$259:$U$305,7,FALSE)/100</f>
        <v>0.004039923954372623</v>
      </c>
      <c r="H43" s="16">
        <f>VLOOKUP(A43,'[3]Sheet1'!$A$259:$U$305,8,FALSE)</f>
        <v>5</v>
      </c>
      <c r="I43" s="17">
        <f>VLOOKUP(A43,'[3]Sheet1'!$A$259:$U$305,9,FALSE)/100</f>
        <v>0.00509683995922528</v>
      </c>
      <c r="J43" s="16">
        <f>VLOOKUP(A43,'[3]Sheet1'!$A$259:$U$305,10,FALSE)</f>
        <v>0</v>
      </c>
      <c r="K43" s="17">
        <f>VLOOKUP(A43,'[3]Sheet1'!$A$259:$U$305,11,FALSE)/100</f>
        <v>0</v>
      </c>
      <c r="L43" s="16">
        <f>VLOOKUP(A43,'[3]Sheet1'!$A$259:$U$305,12,FALSE)</f>
        <v>1</v>
      </c>
      <c r="M43" s="17">
        <f>VLOOKUP(A43,'[3]Sheet1'!$A$259:$U$305,13,FALSE)/100</f>
        <v>0.006134969325153374</v>
      </c>
      <c r="N43" s="16">
        <f>VLOOKUP(A43,'[3]Sheet1'!$A$259:$U$305,14,FALSE)</f>
        <v>0</v>
      </c>
      <c r="O43" s="17">
        <f>VLOOKUP(A43,'[3]Sheet1'!$A$259:$U$305,15,FALSE)/100</f>
        <v>0</v>
      </c>
      <c r="P43" s="16">
        <f>VLOOKUP(A43,'[3]Sheet1'!$A$259:$U$305,16,FALSE)</f>
        <v>0</v>
      </c>
      <c r="Q43" s="17">
        <f>VLOOKUP(A43,'[3]Sheet1'!$A$259:$U$305,17,FALSE)/100</f>
        <v>0</v>
      </c>
      <c r="R43" s="16">
        <f>VLOOKUP(A43,'[3]Sheet1'!$A$259:$U$305,18,FALSE)</f>
        <v>0</v>
      </c>
      <c r="S43" s="17">
        <f>VLOOKUP(A43,'[3]Sheet1'!$A$259:$U$305,19,FALSE)/100</f>
        <v>0</v>
      </c>
      <c r="T43" s="16">
        <f>VLOOKUP(A43,'[3]Sheet1'!$A$259:$U$305,20,FALSE)</f>
        <v>503</v>
      </c>
      <c r="U43" s="17">
        <f>VLOOKUP(A43,'[3]Sheet1'!$A$259:$U$305,21,FALSE)/100</f>
        <v>0.004119793505860196</v>
      </c>
    </row>
    <row r="44" spans="1:21" ht="15">
      <c r="A44" s="90" t="s">
        <v>59</v>
      </c>
      <c r="B44" s="16">
        <f>VLOOKUP(A44,'[3]Sheet1'!$A$259:$U$305,2,FALSE)</f>
        <v>261</v>
      </c>
      <c r="C44" s="17">
        <f>VLOOKUP(A44,'[3]Sheet1'!$A$259:$U$305,3,FALSE)/100</f>
        <v>0.002386412364599064</v>
      </c>
      <c r="D44" s="16">
        <f>VLOOKUP(A44,'[3]Sheet1'!$A$259:$U$305,4,FALSE)</f>
        <v>9</v>
      </c>
      <c r="E44" s="17">
        <f>VLOOKUP(A44,'[3]Sheet1'!$A$259:$U$305,5,FALSE)/100</f>
        <v>0.001474442988204456</v>
      </c>
      <c r="F44" s="16">
        <f>VLOOKUP(A44,'[3]Sheet1'!$A$259:$U$305,6,FALSE)</f>
        <v>15</v>
      </c>
      <c r="G44" s="17">
        <f>VLOOKUP(A44,'[3]Sheet1'!$A$259:$U$305,7,FALSE)/100</f>
        <v>0.003564638783269962</v>
      </c>
      <c r="H44" s="16">
        <f>VLOOKUP(A44,'[3]Sheet1'!$A$259:$U$305,8,FALSE)</f>
        <v>4</v>
      </c>
      <c r="I44" s="17">
        <f>VLOOKUP(A44,'[3]Sheet1'!$A$259:$U$305,9,FALSE)/100</f>
        <v>0.004077471967380225</v>
      </c>
      <c r="J44" s="16">
        <f>VLOOKUP(A44,'[3]Sheet1'!$A$259:$U$305,10,FALSE)</f>
        <v>1</v>
      </c>
      <c r="K44" s="17">
        <f>VLOOKUP(A44,'[3]Sheet1'!$A$259:$U$305,11,FALSE)/100</f>
        <v>0.014925373134328356</v>
      </c>
      <c r="L44" s="16">
        <f>VLOOKUP(A44,'[3]Sheet1'!$A$259:$U$305,12,FALSE)</f>
        <v>0</v>
      </c>
      <c r="M44" s="17">
        <f>VLOOKUP(A44,'[3]Sheet1'!$A$259:$U$305,13,FALSE)/100</f>
        <v>0</v>
      </c>
      <c r="N44" s="16">
        <f>VLOOKUP(A44,'[3]Sheet1'!$A$259:$U$305,14,FALSE)</f>
        <v>0</v>
      </c>
      <c r="O44" s="17">
        <f>VLOOKUP(A44,'[3]Sheet1'!$A$259:$U$305,15,FALSE)/100</f>
        <v>0</v>
      </c>
      <c r="P44" s="16">
        <f>VLOOKUP(A44,'[3]Sheet1'!$A$259:$U$305,16,FALSE)</f>
        <v>0</v>
      </c>
      <c r="Q44" s="17">
        <f>VLOOKUP(A44,'[3]Sheet1'!$A$259:$U$305,17,FALSE)/100</f>
        <v>0</v>
      </c>
      <c r="R44" s="16">
        <f>VLOOKUP(A44,'[3]Sheet1'!$A$259:$U$305,18,FALSE)</f>
        <v>1</v>
      </c>
      <c r="S44" s="17">
        <f>VLOOKUP(A44,'[3]Sheet1'!$A$259:$U$305,19,FALSE)/100</f>
        <v>0.013888888888888888</v>
      </c>
      <c r="T44" s="16">
        <f>VLOOKUP(A44,'[3]Sheet1'!$A$259:$U$305,20,FALSE)</f>
        <v>291</v>
      </c>
      <c r="U44" s="17">
        <f>VLOOKUP(A44,'[3]Sheet1'!$A$259:$U$305,21,FALSE)/100</f>
        <v>0.0024046141687265633</v>
      </c>
    </row>
    <row r="45" spans="1:21" ht="15">
      <c r="A45" s="90" t="s">
        <v>60</v>
      </c>
      <c r="B45" s="16">
        <f>VLOOKUP(A45,'[3]Sheet1'!$A$259:$U$305,2,FALSE)</f>
        <v>1168</v>
      </c>
      <c r="C45" s="17">
        <f>VLOOKUP(A45,'[3]Sheet1'!$A$259:$U$305,3,FALSE)/100</f>
        <v>0.01062699256110521</v>
      </c>
      <c r="D45" s="16">
        <f>VLOOKUP(A45,'[3]Sheet1'!$A$259:$U$305,4,FALSE)</f>
        <v>53</v>
      </c>
      <c r="E45" s="17">
        <f>VLOOKUP(A45,'[3]Sheet1'!$A$259:$U$305,5,FALSE)/100</f>
        <v>0.008682830930537351</v>
      </c>
      <c r="F45" s="16">
        <f>VLOOKUP(A45,'[3]Sheet1'!$A$259:$U$305,6,FALSE)</f>
        <v>54</v>
      </c>
      <c r="G45" s="17">
        <f>VLOOKUP(A45,'[3]Sheet1'!$A$259:$U$305,7,FALSE)/100</f>
        <v>0.012832699619771864</v>
      </c>
      <c r="H45" s="16">
        <f>VLOOKUP(A45,'[3]Sheet1'!$A$259:$U$305,8,FALSE)</f>
        <v>12</v>
      </c>
      <c r="I45" s="17">
        <f>VLOOKUP(A45,'[3]Sheet1'!$A$259:$U$305,9,FALSE)/100</f>
        <v>0.012232415902140671</v>
      </c>
      <c r="J45" s="16">
        <f>VLOOKUP(A45,'[3]Sheet1'!$A$259:$U$305,10,FALSE)</f>
        <v>4</v>
      </c>
      <c r="K45" s="17">
        <f>VLOOKUP(A45,'[3]Sheet1'!$A$259:$U$305,11,FALSE)/100</f>
        <v>0.059701492537313425</v>
      </c>
      <c r="L45" s="16">
        <f>VLOOKUP(A45,'[3]Sheet1'!$A$259:$U$305,12,FALSE)</f>
        <v>1</v>
      </c>
      <c r="M45" s="17">
        <f>VLOOKUP(A45,'[3]Sheet1'!$A$259:$U$305,13,FALSE)/100</f>
        <v>0.006134969325153374</v>
      </c>
      <c r="N45" s="16">
        <f>VLOOKUP(A45,'[3]Sheet1'!$A$259:$U$305,14,FALSE)</f>
        <v>0</v>
      </c>
      <c r="O45" s="17">
        <f>VLOOKUP(A45,'[3]Sheet1'!$A$259:$U$305,15,FALSE)/100</f>
        <v>0</v>
      </c>
      <c r="P45" s="16">
        <f>VLOOKUP(A45,'[3]Sheet1'!$A$259:$U$305,16,FALSE)</f>
        <v>1</v>
      </c>
      <c r="Q45" s="17">
        <f>VLOOKUP(A45,'[3]Sheet1'!$A$259:$U$305,17,FALSE)/100</f>
        <v>0.03225806451612903</v>
      </c>
      <c r="R45" s="16">
        <f>VLOOKUP(A45,'[3]Sheet1'!$A$259:$U$305,18,FALSE)</f>
        <v>0</v>
      </c>
      <c r="S45" s="17">
        <f>VLOOKUP(A45,'[3]Sheet1'!$A$259:$U$305,19,FALSE)/100</f>
        <v>0</v>
      </c>
      <c r="T45" s="16">
        <f>VLOOKUP(A45,'[3]Sheet1'!$A$259:$U$305,20,FALSE)</f>
        <v>1293</v>
      </c>
      <c r="U45" s="17">
        <f>VLOOKUP(A45,'[3]Sheet1'!$A$259:$U$305,21,FALSE)/100</f>
        <v>0.010635793438598263</v>
      </c>
    </row>
    <row r="46" spans="1:21" ht="15">
      <c r="A46" s="90" t="s">
        <v>61</v>
      </c>
      <c r="B46" s="16">
        <f>VLOOKUP(A46,'[3]Sheet1'!$A$259:$U$305,2,FALSE)</f>
        <v>2701</v>
      </c>
      <c r="C46" s="17">
        <f>VLOOKUP(A46,'[3]Sheet1'!$A$259:$U$305,3,FALSE)/100</f>
        <v>0.02442343904394355</v>
      </c>
      <c r="D46" s="16">
        <f>VLOOKUP(A46,'[3]Sheet1'!$A$259:$U$305,4,FALSE)</f>
        <v>184</v>
      </c>
      <c r="E46" s="17">
        <f>VLOOKUP(A46,'[3]Sheet1'!$A$259:$U$305,5,FALSE)/100</f>
        <v>0.030144167758846666</v>
      </c>
      <c r="F46" s="16">
        <f>VLOOKUP(A46,'[3]Sheet1'!$A$259:$U$305,6,FALSE)</f>
        <v>112</v>
      </c>
      <c r="G46" s="17">
        <f>VLOOKUP(A46,'[3]Sheet1'!$A$259:$U$305,7,FALSE)/100</f>
        <v>0.026615969581749045</v>
      </c>
      <c r="H46" s="16">
        <f>VLOOKUP(A46,'[3]Sheet1'!$A$259:$U$305,8,FALSE)</f>
        <v>23</v>
      </c>
      <c r="I46" s="17">
        <f>VLOOKUP(A46,'[3]Sheet1'!$A$259:$U$305,9,FALSE)/100</f>
        <v>0.023445463812436288</v>
      </c>
      <c r="J46" s="16">
        <f>VLOOKUP(A46,'[3]Sheet1'!$A$259:$U$305,10,FALSE)</f>
        <v>1</v>
      </c>
      <c r="K46" s="17">
        <f>VLOOKUP(A46,'[3]Sheet1'!$A$259:$U$305,11,FALSE)/100</f>
        <v>0.014925373134328356</v>
      </c>
      <c r="L46" s="16">
        <f>VLOOKUP(A46,'[3]Sheet1'!$A$259:$U$305,12,FALSE)</f>
        <v>3</v>
      </c>
      <c r="M46" s="17">
        <f>VLOOKUP(A46,'[3]Sheet1'!$A$259:$U$305,13,FALSE)/100</f>
        <v>0.018404907975460124</v>
      </c>
      <c r="N46" s="16">
        <f>VLOOKUP(A46,'[3]Sheet1'!$A$259:$U$305,14,FALSE)</f>
        <v>0</v>
      </c>
      <c r="O46" s="17">
        <f>VLOOKUP(A46,'[3]Sheet1'!$A$259:$U$305,15,FALSE)/100</f>
        <v>0</v>
      </c>
      <c r="P46" s="16">
        <f>VLOOKUP(A46,'[3]Sheet1'!$A$259:$U$305,16,FALSE)</f>
        <v>0</v>
      </c>
      <c r="Q46" s="17">
        <f>VLOOKUP(A46,'[3]Sheet1'!$A$259:$U$305,17,FALSE)/100</f>
        <v>0</v>
      </c>
      <c r="R46" s="16">
        <f>VLOOKUP(A46,'[3]Sheet1'!$A$259:$U$305,18,FALSE)</f>
        <v>3</v>
      </c>
      <c r="S46" s="17">
        <f>VLOOKUP(A46,'[3]Sheet1'!$A$259:$U$305,19,FALSE)/100</f>
        <v>0.04166666666666666</v>
      </c>
      <c r="T46" s="16">
        <f>VLOOKUP(A46,'[3]Sheet1'!$A$259:$U$305,20,FALSE)</f>
        <v>3027</v>
      </c>
      <c r="U46" s="17">
        <f>VLOOKUP(A46,'[3]Sheet1'!$A$259:$U$305,21,FALSE)/100</f>
        <v>0.02476920748625334</v>
      </c>
    </row>
    <row r="47" spans="1:21" ht="15">
      <c r="A47" s="90" t="s">
        <v>62</v>
      </c>
      <c r="B47" s="16">
        <f>VLOOKUP(A47,'[3]Sheet1'!$A$259:$U$305,2,FALSE)</f>
        <v>578</v>
      </c>
      <c r="C47" s="17">
        <f>VLOOKUP(A47,'[3]Sheet1'!$A$259:$U$305,3,FALSE)/100</f>
        <v>0.0051923112776628075</v>
      </c>
      <c r="D47" s="16">
        <f>VLOOKUP(A47,'[3]Sheet1'!$A$259:$U$305,4,FALSE)</f>
        <v>35</v>
      </c>
      <c r="E47" s="17">
        <f>VLOOKUP(A47,'[3]Sheet1'!$A$259:$U$305,5,FALSE)/100</f>
        <v>0.005733944954128441</v>
      </c>
      <c r="F47" s="16">
        <f>VLOOKUP(A47,'[3]Sheet1'!$A$259:$U$305,6,FALSE)</f>
        <v>34</v>
      </c>
      <c r="G47" s="17">
        <f>VLOOKUP(A47,'[3]Sheet1'!$A$259:$U$305,7,FALSE)/100</f>
        <v>0.008079847908745247</v>
      </c>
      <c r="H47" s="16">
        <f>VLOOKUP(A47,'[3]Sheet1'!$A$259:$U$305,8,FALSE)</f>
        <v>4</v>
      </c>
      <c r="I47" s="17">
        <f>VLOOKUP(A47,'[3]Sheet1'!$A$259:$U$305,9,FALSE)/100</f>
        <v>0.004077471967380225</v>
      </c>
      <c r="J47" s="16">
        <f>VLOOKUP(A47,'[3]Sheet1'!$A$259:$U$305,10,FALSE)</f>
        <v>1</v>
      </c>
      <c r="K47" s="17">
        <f>VLOOKUP(A47,'[3]Sheet1'!$A$259:$U$305,11,FALSE)/100</f>
        <v>0.014925373134328356</v>
      </c>
      <c r="L47" s="16">
        <f>VLOOKUP(A47,'[3]Sheet1'!$A$259:$U$305,12,FALSE)</f>
        <v>0</v>
      </c>
      <c r="M47" s="17">
        <f>VLOOKUP(A47,'[3]Sheet1'!$A$259:$U$305,13,FALSE)/100</f>
        <v>0</v>
      </c>
      <c r="N47" s="16">
        <f>VLOOKUP(A47,'[3]Sheet1'!$A$259:$U$305,14,FALSE)</f>
        <v>0</v>
      </c>
      <c r="O47" s="17">
        <f>VLOOKUP(A47,'[3]Sheet1'!$A$259:$U$305,15,FALSE)/100</f>
        <v>0</v>
      </c>
      <c r="P47" s="16">
        <f>VLOOKUP(A47,'[3]Sheet1'!$A$259:$U$305,16,FALSE)</f>
        <v>0</v>
      </c>
      <c r="Q47" s="17">
        <f>VLOOKUP(A47,'[3]Sheet1'!$A$259:$U$305,17,FALSE)/100</f>
        <v>0</v>
      </c>
      <c r="R47" s="16">
        <f>VLOOKUP(A47,'[3]Sheet1'!$A$259:$U$305,18,FALSE)</f>
        <v>0</v>
      </c>
      <c r="S47" s="17">
        <f>VLOOKUP(A47,'[3]Sheet1'!$A$259:$U$305,19,FALSE)/100</f>
        <v>0</v>
      </c>
      <c r="T47" s="16">
        <f>VLOOKUP(A47,'[3]Sheet1'!$A$259:$U$305,20,FALSE)</f>
        <v>652</v>
      </c>
      <c r="U47" s="17">
        <f>VLOOKUP(A47,'[3]Sheet1'!$A$259:$U$305,21,FALSE)/100</f>
        <v>0.005305285106526089</v>
      </c>
    </row>
    <row r="48" spans="1:21" ht="15">
      <c r="A48" s="90" t="s">
        <v>63</v>
      </c>
      <c r="B48" s="16">
        <f>VLOOKUP(A48,'[3]Sheet1'!$A$259:$U$305,2,FALSE)</f>
        <v>207</v>
      </c>
      <c r="C48" s="17">
        <f>VLOOKUP(A48,'[3]Sheet1'!$A$259:$U$305,3,FALSE)/100</f>
        <v>0.000484740011559185</v>
      </c>
      <c r="D48" s="16">
        <f>VLOOKUP(A48,'[3]Sheet1'!$A$259:$U$305,4,FALSE)</f>
        <v>1</v>
      </c>
      <c r="E48" s="17">
        <f>VLOOKUP(A48,'[3]Sheet1'!$A$259:$U$305,5,FALSE)/100</f>
        <v>0.000163826998689384</v>
      </c>
      <c r="F48" s="16">
        <f>VLOOKUP(A48,'[3]Sheet1'!$A$259:$U$305,6,FALSE)</f>
        <v>0</v>
      </c>
      <c r="G48" s="17">
        <f>VLOOKUP(A48,'[3]Sheet1'!$A$259:$U$305,7,FALSE)/100</f>
        <v>0</v>
      </c>
      <c r="H48" s="16">
        <f>VLOOKUP(A48,'[3]Sheet1'!$A$259:$U$305,8,FALSE)</f>
        <v>1</v>
      </c>
      <c r="I48" s="17">
        <f>VLOOKUP(A48,'[3]Sheet1'!$A$259:$U$305,9,FALSE)/100</f>
        <v>0.0010193679918450561</v>
      </c>
      <c r="J48" s="16">
        <f>VLOOKUP(A48,'[3]Sheet1'!$A$259:$U$305,10,FALSE)</f>
        <v>0</v>
      </c>
      <c r="K48" s="17">
        <f>VLOOKUP(A48,'[3]Sheet1'!$A$259:$U$305,11,FALSE)/100</f>
        <v>0</v>
      </c>
      <c r="L48" s="16">
        <f>VLOOKUP(A48,'[3]Sheet1'!$A$259:$U$305,12,FALSE)</f>
        <v>0</v>
      </c>
      <c r="M48" s="17">
        <f>VLOOKUP(A48,'[3]Sheet1'!$A$259:$U$305,13,FALSE)/100</f>
        <v>0</v>
      </c>
      <c r="N48" s="16">
        <f>VLOOKUP(A48,'[3]Sheet1'!$A$259:$U$305,14,FALSE)</f>
        <v>0</v>
      </c>
      <c r="O48" s="17">
        <f>VLOOKUP(A48,'[3]Sheet1'!$A$259:$U$305,15,FALSE)/100</f>
        <v>0</v>
      </c>
      <c r="P48" s="16">
        <f>VLOOKUP(A48,'[3]Sheet1'!$A$259:$U$305,16,FALSE)</f>
        <v>0</v>
      </c>
      <c r="Q48" s="17">
        <f>VLOOKUP(A48,'[3]Sheet1'!$A$259:$U$305,17,FALSE)/100</f>
        <v>0</v>
      </c>
      <c r="R48" s="16">
        <f>VLOOKUP(A48,'[3]Sheet1'!$A$259:$U$305,18,FALSE)</f>
        <v>0</v>
      </c>
      <c r="S48" s="17">
        <f>VLOOKUP(A48,'[3]Sheet1'!$A$259:$U$305,19,FALSE)/100</f>
        <v>0</v>
      </c>
      <c r="T48" s="16">
        <f>VLOOKUP(A48,'[3]Sheet1'!$A$259:$U$305,20,FALSE)</f>
        <v>209</v>
      </c>
      <c r="U48" s="17">
        <f>VLOOKUP(A48,'[3]Sheet1'!$A$259:$U$305,21,FALSE)/100</f>
        <v>0.000454018059829491</v>
      </c>
    </row>
    <row r="49" spans="1:21" ht="28.5">
      <c r="A49" s="90" t="s">
        <v>64</v>
      </c>
      <c r="B49" s="16">
        <f>VLOOKUP(A49,'[3]Sheet1'!$A$259:$U$305,2,FALSE)</f>
        <v>1136</v>
      </c>
      <c r="C49" s="17">
        <f>VLOOKUP(A49,'[3]Sheet1'!$A$259:$U$305,3,FALSE)/100</f>
        <v>0.010272759475735034</v>
      </c>
      <c r="D49" s="16">
        <f>VLOOKUP(A49,'[3]Sheet1'!$A$259:$U$305,4,FALSE)</f>
        <v>63</v>
      </c>
      <c r="E49" s="17">
        <f>VLOOKUP(A49,'[3]Sheet1'!$A$259:$U$305,5,FALSE)/100</f>
        <v>0.010321100917431193</v>
      </c>
      <c r="F49" s="16">
        <f>VLOOKUP(A49,'[3]Sheet1'!$A$259:$U$305,6,FALSE)</f>
        <v>47</v>
      </c>
      <c r="G49" s="17">
        <f>VLOOKUP(A49,'[3]Sheet1'!$A$259:$U$305,7,FALSE)/100</f>
        <v>0.011169201520912548</v>
      </c>
      <c r="H49" s="16">
        <f>VLOOKUP(A49,'[3]Sheet1'!$A$259:$U$305,8,FALSE)</f>
        <v>15</v>
      </c>
      <c r="I49" s="17">
        <f>VLOOKUP(A49,'[3]Sheet1'!$A$259:$U$305,9,FALSE)/100</f>
        <v>0.015290519877675844</v>
      </c>
      <c r="J49" s="16">
        <f>VLOOKUP(A49,'[3]Sheet1'!$A$259:$U$305,10,FALSE)</f>
        <v>0</v>
      </c>
      <c r="K49" s="17">
        <f>VLOOKUP(A49,'[3]Sheet1'!$A$259:$U$305,11,FALSE)/100</f>
        <v>0</v>
      </c>
      <c r="L49" s="16">
        <f>VLOOKUP(A49,'[3]Sheet1'!$A$259:$U$305,12,FALSE)</f>
        <v>6</v>
      </c>
      <c r="M49" s="17">
        <f>VLOOKUP(A49,'[3]Sheet1'!$A$259:$U$305,13,FALSE)/100</f>
        <v>0.03680981595092025</v>
      </c>
      <c r="N49" s="16">
        <f>VLOOKUP(A49,'[3]Sheet1'!$A$259:$U$305,14,FALSE)</f>
        <v>0</v>
      </c>
      <c r="O49" s="17">
        <f>VLOOKUP(A49,'[3]Sheet1'!$A$259:$U$305,15,FALSE)/100</f>
        <v>0</v>
      </c>
      <c r="P49" s="16">
        <f>VLOOKUP(A49,'[3]Sheet1'!$A$259:$U$305,16,FALSE)</f>
        <v>0</v>
      </c>
      <c r="Q49" s="17">
        <f>VLOOKUP(A49,'[3]Sheet1'!$A$259:$U$305,17,FALSE)/100</f>
        <v>0</v>
      </c>
      <c r="R49" s="16">
        <f>VLOOKUP(A49,'[3]Sheet1'!$A$259:$U$305,18,FALSE)</f>
        <v>1</v>
      </c>
      <c r="S49" s="17">
        <f>VLOOKUP(A49,'[3]Sheet1'!$A$259:$U$305,19,FALSE)/100</f>
        <v>0.013888888888888888</v>
      </c>
      <c r="T49" s="16">
        <f>VLOOKUP(A49,'[3]Sheet1'!$A$259:$U$305,20,FALSE)</f>
        <v>1268</v>
      </c>
      <c r="U49" s="17">
        <f>VLOOKUP(A49,'[3]Sheet1'!$A$259:$U$305,21,FALSE)/100</f>
        <v>0.010375153441288738</v>
      </c>
    </row>
    <row r="50" spans="1:21" ht="29.25" thickBot="1">
      <c r="A50" s="93" t="s">
        <v>65</v>
      </c>
      <c r="B50" s="19">
        <f>VLOOKUP(A50,'[3]Sheet1'!$A$259:$U$305,2,FALSE)</f>
        <v>3048</v>
      </c>
      <c r="C50" s="20">
        <f>VLOOKUP(A50,'[3]Sheet1'!$A$259:$U$305,3,FALSE)/100</f>
        <v>0.02758357104237747</v>
      </c>
      <c r="D50" s="19">
        <f>VLOOKUP(A50,'[3]Sheet1'!$A$259:$U$305,4,FALSE)</f>
        <v>140</v>
      </c>
      <c r="E50" s="20">
        <f>VLOOKUP(A50,'[3]Sheet1'!$A$259:$U$305,5,FALSE)/100</f>
        <v>0.022935779816513763</v>
      </c>
      <c r="F50" s="19">
        <f>VLOOKUP(A50,'[3]Sheet1'!$A$259:$U$305,6,FALSE)</f>
        <v>91</v>
      </c>
      <c r="G50" s="20">
        <f>VLOOKUP(A50,'[3]Sheet1'!$A$259:$U$305,7,FALSE)/100</f>
        <v>0.021625475285171104</v>
      </c>
      <c r="H50" s="19">
        <f>VLOOKUP(A50,'[3]Sheet1'!$A$259:$U$305,8,FALSE)</f>
        <v>20</v>
      </c>
      <c r="I50" s="20">
        <f>VLOOKUP(A50,'[3]Sheet1'!$A$259:$U$305,9,FALSE)/100</f>
        <v>0.02038735983690112</v>
      </c>
      <c r="J50" s="19">
        <f>VLOOKUP(A50,'[3]Sheet1'!$A$259:$U$305,10,FALSE)</f>
        <v>4</v>
      </c>
      <c r="K50" s="20">
        <f>VLOOKUP(A50,'[3]Sheet1'!$A$259:$U$305,11,FALSE)/100</f>
        <v>0.059701492537313425</v>
      </c>
      <c r="L50" s="19">
        <f>VLOOKUP(A50,'[3]Sheet1'!$A$259:$U$305,12,FALSE)</f>
        <v>10</v>
      </c>
      <c r="M50" s="20">
        <f>VLOOKUP(A50,'[3]Sheet1'!$A$259:$U$305,13,FALSE)/100</f>
        <v>0.06134969325153374</v>
      </c>
      <c r="N50" s="19">
        <f>VLOOKUP(A50,'[3]Sheet1'!$A$259:$U$305,14,FALSE)</f>
        <v>3</v>
      </c>
      <c r="O50" s="20">
        <f>VLOOKUP(A50,'[3]Sheet1'!$A$259:$U$305,15,FALSE)/100</f>
        <v>0.07692307692307693</v>
      </c>
      <c r="P50" s="19">
        <f>VLOOKUP(A50,'[3]Sheet1'!$A$259:$U$305,16,FALSE)</f>
        <v>2</v>
      </c>
      <c r="Q50" s="20">
        <f>VLOOKUP(A50,'[3]Sheet1'!$A$259:$U$305,17,FALSE)/100</f>
        <v>0.06451612903225806</v>
      </c>
      <c r="R50" s="19">
        <f>VLOOKUP(A50,'[3]Sheet1'!$A$259:$U$305,18,FALSE)</f>
        <v>3</v>
      </c>
      <c r="S50" s="20">
        <f>VLOOKUP(A50,'[3]Sheet1'!$A$259:$U$305,19,FALSE)/100</f>
        <v>0.027777777777777776</v>
      </c>
      <c r="T50" s="19">
        <f>VLOOKUP(A50,'[3]Sheet1'!$A$259:$U$305,20,FALSE)</f>
        <v>3321</v>
      </c>
      <c r="U50" s="20">
        <f>VLOOKUP(A50,'[3]Sheet1'!$A$259:$U$305,21,FALSE)/100</f>
        <v>0.027165413913131212</v>
      </c>
    </row>
    <row r="51" spans="1:21" ht="15.75" thickBot="1">
      <c r="A51" s="21" t="s">
        <v>68</v>
      </c>
      <c r="B51" s="58">
        <f>VLOOKUP(A51,'[3]Sheet1'!$A$259:$U$305,2,FALSE)</f>
        <v>111062</v>
      </c>
      <c r="C51" s="23">
        <f>VLOOKUP(A51,'[3]Sheet1'!$A$259:$U$305,3,FALSE)/100</f>
        <v>1</v>
      </c>
      <c r="D51" s="58">
        <f>VLOOKUP(A51,'[3]Sheet1'!$A$259:$U$305,4,FALSE)</f>
        <v>6104</v>
      </c>
      <c r="E51" s="23">
        <f>VLOOKUP(A51,'[3]Sheet1'!$A$259:$U$305,5,FALSE)/100</f>
        <v>1</v>
      </c>
      <c r="F51" s="58">
        <f>VLOOKUP(A51,'[3]Sheet1'!$A$259:$U$305,6,FALSE)</f>
        <v>4208</v>
      </c>
      <c r="G51" s="23">
        <f>VLOOKUP(A51,'[3]Sheet1'!$A$259:$U$305,7,FALSE)/100</f>
        <v>1</v>
      </c>
      <c r="H51" s="58">
        <f>VLOOKUP(A51,'[3]Sheet1'!$A$259:$U$305,8,FALSE)</f>
        <v>981</v>
      </c>
      <c r="I51" s="23">
        <f>VLOOKUP(A51,'[3]Sheet1'!$A$259:$U$305,9,FALSE)/100</f>
        <v>1</v>
      </c>
      <c r="J51" s="58">
        <f>VLOOKUP(A51,'[3]Sheet1'!$A$259:$U$305,10,FALSE)</f>
        <v>67</v>
      </c>
      <c r="K51" s="23">
        <f>VLOOKUP(A51,'[3]Sheet1'!$A$259:$U$305,11,FALSE)/100</f>
        <v>1</v>
      </c>
      <c r="L51" s="58">
        <f>VLOOKUP(A51,'[3]Sheet1'!$A$259:$U$305,12,FALSE)</f>
        <v>163</v>
      </c>
      <c r="M51" s="23">
        <f>VLOOKUP(A51,'[3]Sheet1'!$A$259:$U$305,13,FALSE)/100</f>
        <v>1</v>
      </c>
      <c r="N51" s="58">
        <f>VLOOKUP(A51,'[3]Sheet1'!$A$259:$U$305,14,FALSE)</f>
        <v>39</v>
      </c>
      <c r="O51" s="23">
        <f>VLOOKUP(A51,'[3]Sheet1'!$A$259:$U$305,15,FALSE)/100</f>
        <v>1</v>
      </c>
      <c r="P51" s="58">
        <f>VLOOKUP(A51,'[3]Sheet1'!$A$259:$U$305,16,FALSE)</f>
        <v>31</v>
      </c>
      <c r="Q51" s="23">
        <f>VLOOKUP(A51,'[3]Sheet1'!$A$259:$U$305,17,FALSE)/100</f>
        <v>1</v>
      </c>
      <c r="R51" s="58">
        <f>VLOOKUP(A51,'[3]Sheet1'!$A$259:$U$305,18,FALSE)</f>
        <v>81</v>
      </c>
      <c r="S51" s="23">
        <f>VLOOKUP(A51,'[3]Sheet1'!$A$259:$U$305,19,FALSE)/100</f>
        <v>1</v>
      </c>
      <c r="T51" s="58">
        <f>VLOOKUP(A51,'[3]Sheet1'!$A$259:$U$305,20,FALSE)</f>
        <v>122735</v>
      </c>
      <c r="U51" s="23">
        <f>VLOOKUP(A51,'[3]Sheet1'!$A$259:$U$305,21,FALSE)/100</f>
        <v>1</v>
      </c>
    </row>
    <row r="53" ht="15">
      <c r="T53" s="114"/>
    </row>
    <row r="54" ht="15">
      <c r="T54" s="114"/>
    </row>
  </sheetData>
  <sheetProtection/>
  <mergeCells count="13">
    <mergeCell ref="P3:Q3"/>
    <mergeCell ref="R3:S3"/>
    <mergeCell ref="T3:U3"/>
    <mergeCell ref="A1:U1"/>
    <mergeCell ref="A2:A4"/>
    <mergeCell ref="B2:U2"/>
    <mergeCell ref="B3:C3"/>
    <mergeCell ref="D3:E3"/>
    <mergeCell ref="F3:G3"/>
    <mergeCell ref="H3:I3"/>
    <mergeCell ref="J3:K3"/>
    <mergeCell ref="L3:M3"/>
    <mergeCell ref="N3:O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49"/>
  <sheetViews>
    <sheetView zoomScalePageLayoutView="0" workbookViewId="0" topLeftCell="A1">
      <selection activeCell="I47" sqref="B3:I47"/>
    </sheetView>
  </sheetViews>
  <sheetFormatPr defaultColWidth="8.8515625" defaultRowHeight="15"/>
  <cols>
    <col min="1" max="1" width="24.7109375" style="89" bestFit="1" customWidth="1"/>
    <col min="2" max="2" width="23.7109375" style="89" customWidth="1"/>
    <col min="3" max="9" width="16.00390625" style="89" customWidth="1"/>
    <col min="10" max="16384" width="8.8515625" style="89" customWidth="1"/>
  </cols>
  <sheetData>
    <row r="1" spans="1:9" ht="49.5" customHeight="1" thickBot="1" thickTop="1">
      <c r="A1" s="183" t="s">
        <v>183</v>
      </c>
      <c r="B1" s="184"/>
      <c r="C1" s="184"/>
      <c r="D1" s="184"/>
      <c r="E1" s="184"/>
      <c r="F1" s="184"/>
      <c r="G1" s="184"/>
      <c r="H1" s="184"/>
      <c r="I1" s="185"/>
    </row>
    <row r="2" spans="1:9" ht="49.5" customHeight="1" thickBot="1" thickTop="1">
      <c r="A2" s="64" t="s">
        <v>17</v>
      </c>
      <c r="B2" s="65" t="s">
        <v>106</v>
      </c>
      <c r="C2" s="66" t="s">
        <v>107</v>
      </c>
      <c r="D2" s="66" t="s">
        <v>108</v>
      </c>
      <c r="E2" s="66" t="s">
        <v>109</v>
      </c>
      <c r="F2" s="67" t="s">
        <v>110</v>
      </c>
      <c r="G2" s="68" t="s">
        <v>111</v>
      </c>
      <c r="H2" s="69" t="s">
        <v>112</v>
      </c>
      <c r="I2" s="70" t="s">
        <v>113</v>
      </c>
    </row>
    <row r="3" spans="1:9" ht="15">
      <c r="A3" s="94" t="s">
        <v>20</v>
      </c>
      <c r="B3" s="16">
        <f>VLOOKUP(A3,'[1]Sheet1'!$A$51:$B$95,2,FALSE)</f>
        <v>431157300.95</v>
      </c>
      <c r="C3" s="71">
        <f>VLOOKUP(A3,'[2]Sheet1'!$A$453:$J$499,5,FALSE)</f>
        <v>6297</v>
      </c>
      <c r="D3" s="71">
        <f>VLOOKUP(A3,'[2]Sheet1'!$A$453:$J$499,2,FALSE)</f>
        <v>12</v>
      </c>
      <c r="E3" s="71">
        <f>VLOOKUP(A3,'[2]Sheet1'!$A$453:$J$499,6,FALSE)</f>
        <v>5517.5</v>
      </c>
      <c r="F3" s="71">
        <f>VLOOKUP(A3,'[2]Sheet1'!$A$453:$J$499,7,FALSE)</f>
        <v>154813</v>
      </c>
      <c r="G3" s="72">
        <f>(C3+D3)*1000000/B3</f>
        <v>14.632710581727192</v>
      </c>
      <c r="H3" s="72">
        <f>F3*1000/B3</f>
        <v>0.359063848991747</v>
      </c>
      <c r="I3" s="72">
        <f>(F3+E3*75+D3*7500)*1000/B3</f>
        <v>1.5275758952679288</v>
      </c>
    </row>
    <row r="4" spans="1:9" ht="15">
      <c r="A4" s="95" t="s">
        <v>21</v>
      </c>
      <c r="B4" s="16">
        <f>VLOOKUP(A4,'[1]Sheet1'!$A$51:$B$95,2,FALSE)</f>
        <v>154907002.72</v>
      </c>
      <c r="C4" s="73">
        <f>VLOOKUP(A4,'[2]Sheet1'!$A$454:$J$499,5,FALSE)</f>
        <v>2004</v>
      </c>
      <c r="D4" s="73">
        <f>VLOOKUP(A4,'[2]Sheet1'!$A$454:$J$499,2,FALSE)</f>
        <v>1</v>
      </c>
      <c r="E4" s="73">
        <f>VLOOKUP(A4,'[2]Sheet1'!$A$454:$J$499,6,FALSE)</f>
        <v>1731</v>
      </c>
      <c r="F4" s="74">
        <f>VLOOKUP(A4,'[2]Sheet1'!$A$454:$J$499,7,FALSE)</f>
        <v>49927</v>
      </c>
      <c r="G4" s="75">
        <f aca="true" t="shared" si="0" ref="G4:G47">(C4+D4)*1000000/B4</f>
        <v>12.943249593590743</v>
      </c>
      <c r="H4" s="76">
        <f aca="true" t="shared" si="1" ref="H4:H47">F4*1000/B4</f>
        <v>0.32230305359561345</v>
      </c>
      <c r="I4" s="77">
        <f aca="true" t="shared" si="2" ref="I4:I47">(F4+E4*75+D4*7500)*1000/B4</f>
        <v>1.2088026797501514</v>
      </c>
    </row>
    <row r="5" spans="1:9" ht="15">
      <c r="A5" s="95" t="s">
        <v>22</v>
      </c>
      <c r="B5" s="16">
        <f>VLOOKUP(A5,'[1]Sheet1'!$A$51:$B$95,2,FALSE)</f>
        <v>198974791.77</v>
      </c>
      <c r="C5" s="73">
        <f>VLOOKUP(A5,'[2]Sheet1'!$A$454:$J$499,5,FALSE)</f>
        <v>3485</v>
      </c>
      <c r="D5" s="73">
        <f>VLOOKUP(A5,'[2]Sheet1'!$A$454:$J$499,2,FALSE)</f>
        <v>5</v>
      </c>
      <c r="E5" s="73">
        <f>VLOOKUP(A5,'[2]Sheet1'!$A$454:$J$499,6,FALSE)</f>
        <v>2663</v>
      </c>
      <c r="F5" s="74">
        <f>VLOOKUP(A5,'[2]Sheet1'!$A$454:$J$499,7,FALSE)</f>
        <v>84190</v>
      </c>
      <c r="G5" s="75">
        <f t="shared" si="0"/>
        <v>17.539910301975233</v>
      </c>
      <c r="H5" s="76">
        <f t="shared" si="1"/>
        <v>0.4231189250210014</v>
      </c>
      <c r="I5" s="77">
        <f t="shared" si="2"/>
        <v>1.6153553781402206</v>
      </c>
    </row>
    <row r="6" spans="1:9" ht="15">
      <c r="A6" s="95" t="s">
        <v>23</v>
      </c>
      <c r="B6" s="16">
        <f>VLOOKUP(A6,'[1]Sheet1'!$A$51:$B$95,2,FALSE)</f>
        <v>364739637.43</v>
      </c>
      <c r="C6" s="73">
        <f>VLOOKUP(A6,'[2]Sheet1'!$A$454:$J$499,5,FALSE)</f>
        <v>3986</v>
      </c>
      <c r="D6" s="73">
        <f>VLOOKUP(A6,'[2]Sheet1'!$A$454:$J$499,2,FALSE)</f>
        <v>3</v>
      </c>
      <c r="E6" s="73">
        <f>VLOOKUP(A6,'[2]Sheet1'!$A$454:$J$499,6,FALSE)</f>
        <v>5030</v>
      </c>
      <c r="F6" s="74">
        <f>VLOOKUP(A6,'[2]Sheet1'!$A$454:$J$499,7,FALSE)</f>
        <v>124918</v>
      </c>
      <c r="G6" s="75">
        <f t="shared" si="0"/>
        <v>10.936568419344223</v>
      </c>
      <c r="H6" s="76">
        <f t="shared" si="1"/>
        <v>0.3424853982972278</v>
      </c>
      <c r="I6" s="77">
        <f t="shared" si="2"/>
        <v>1.4384726697018035</v>
      </c>
    </row>
    <row r="7" spans="1:9" ht="15">
      <c r="A7" s="95" t="s">
        <v>24</v>
      </c>
      <c r="B7" s="16">
        <f>VLOOKUP(A7,'[1]Sheet1'!$A$51:$B$95,2,FALSE)</f>
        <v>263474409.33</v>
      </c>
      <c r="C7" s="73">
        <f>VLOOKUP(A7,'[2]Sheet1'!$A$454:$J$499,5,FALSE)</f>
        <v>2866</v>
      </c>
      <c r="D7" s="73">
        <f>VLOOKUP(A7,'[2]Sheet1'!$A$454:$J$499,2,FALSE)</f>
        <v>5</v>
      </c>
      <c r="E7" s="73">
        <f>VLOOKUP(A7,'[2]Sheet1'!$A$454:$J$499,6,FALSE)</f>
        <v>2736</v>
      </c>
      <c r="F7" s="74">
        <f>VLOOKUP(A7,'[2]Sheet1'!$A$454:$J$499,7,FALSE)</f>
        <v>77675</v>
      </c>
      <c r="G7" s="75">
        <f t="shared" si="0"/>
        <v>10.896693941930774</v>
      </c>
      <c r="H7" s="76">
        <f t="shared" si="1"/>
        <v>0.29481041516526396</v>
      </c>
      <c r="I7" s="77">
        <f t="shared" si="2"/>
        <v>1.2159624944779073</v>
      </c>
    </row>
    <row r="8" spans="1:9" ht="15">
      <c r="A8" s="95" t="s">
        <v>25</v>
      </c>
      <c r="B8" s="16">
        <f>VLOOKUP(A8,'[1]Sheet1'!$A$51:$B$95,2,FALSE)</f>
        <v>220421508.83</v>
      </c>
      <c r="C8" s="73">
        <f>VLOOKUP(A8,'[2]Sheet1'!$A$454:$J$499,5,FALSE)</f>
        <v>2348</v>
      </c>
      <c r="D8" s="73">
        <f>VLOOKUP(A8,'[2]Sheet1'!$A$454:$J$499,2,FALSE)</f>
        <v>4</v>
      </c>
      <c r="E8" s="73">
        <f>VLOOKUP(A8,'[2]Sheet1'!$A$454:$J$499,6,FALSE)</f>
        <v>1983</v>
      </c>
      <c r="F8" s="74">
        <f>VLOOKUP(A8,'[2]Sheet1'!$A$454:$J$499,7,FALSE)</f>
        <v>55289</v>
      </c>
      <c r="G8" s="75">
        <f t="shared" si="0"/>
        <v>10.670465021696131</v>
      </c>
      <c r="H8" s="76">
        <f t="shared" si="1"/>
        <v>0.2508330529696247</v>
      </c>
      <c r="I8" s="77">
        <f t="shared" si="2"/>
        <v>1.0616659020353734</v>
      </c>
    </row>
    <row r="9" spans="1:9" ht="15">
      <c r="A9" s="95" t="s">
        <v>26</v>
      </c>
      <c r="B9" s="16">
        <f>VLOOKUP(A9,'[1]Sheet1'!$A$51:$B$95,2,FALSE)</f>
        <v>143180782.02</v>
      </c>
      <c r="C9" s="73">
        <f>VLOOKUP(A9,'[2]Sheet1'!$A$454:$J$499,5,FALSE)</f>
        <v>1519</v>
      </c>
      <c r="D9" s="73">
        <f>VLOOKUP(A9,'[2]Sheet1'!$A$454:$J$499,2,FALSE)</f>
        <v>0</v>
      </c>
      <c r="E9" s="73">
        <f>VLOOKUP(A9,'[2]Sheet1'!$A$454:$J$499,6,FALSE)</f>
        <v>1546</v>
      </c>
      <c r="F9" s="74">
        <f>VLOOKUP(A9,'[2]Sheet1'!$A$454:$J$499,7,FALSE)</f>
        <v>40763</v>
      </c>
      <c r="G9" s="75">
        <f t="shared" si="0"/>
        <v>10.608965662639143</v>
      </c>
      <c r="H9" s="76">
        <f t="shared" si="1"/>
        <v>0.28469602850965064</v>
      </c>
      <c r="I9" s="77">
        <f t="shared" si="2"/>
        <v>1.0945114126985964</v>
      </c>
    </row>
    <row r="10" spans="1:9" ht="15">
      <c r="A10" s="95" t="s">
        <v>27</v>
      </c>
      <c r="B10" s="16">
        <f>VLOOKUP(A10,'[1]Sheet1'!$A$51:$B$95,2,FALSE)</f>
        <v>107832364.99</v>
      </c>
      <c r="C10" s="73">
        <f>VLOOKUP(A10,'[2]Sheet1'!$A$454:$J$499,5,FALSE)</f>
        <v>1811</v>
      </c>
      <c r="D10" s="73">
        <f>VLOOKUP(A10,'[2]Sheet1'!$A$454:$J$499,2,FALSE)</f>
        <v>4</v>
      </c>
      <c r="E10" s="73">
        <f>VLOOKUP(A10,'[2]Sheet1'!$A$454:$J$499,6,FALSE)</f>
        <v>1830.5</v>
      </c>
      <c r="F10" s="74">
        <f>VLOOKUP(A10,'[2]Sheet1'!$A$454:$J$499,7,FALSE)</f>
        <v>44077</v>
      </c>
      <c r="G10" s="75">
        <f t="shared" si="0"/>
        <v>16.83168128760152</v>
      </c>
      <c r="H10" s="76">
        <f t="shared" si="1"/>
        <v>0.4087548298146623</v>
      </c>
      <c r="I10" s="77">
        <f t="shared" si="2"/>
        <v>1.9601211567566121</v>
      </c>
    </row>
    <row r="11" spans="1:9" ht="15">
      <c r="A11" s="95" t="s">
        <v>28</v>
      </c>
      <c r="B11" s="16">
        <f>VLOOKUP(A11,'[1]Sheet1'!$A$51:$B$95,2,FALSE)</f>
        <v>21971601.02</v>
      </c>
      <c r="C11" s="73">
        <f>VLOOKUP(A11,'[2]Sheet1'!$A$454:$J$499,5,FALSE)</f>
        <v>447</v>
      </c>
      <c r="D11" s="73">
        <f>VLOOKUP(A11,'[2]Sheet1'!$A$454:$J$499,2,FALSE)</f>
        <v>0</v>
      </c>
      <c r="E11" s="73">
        <f>VLOOKUP(A11,'[2]Sheet1'!$A$454:$J$499,6,FALSE)</f>
        <v>278</v>
      </c>
      <c r="F11" s="74">
        <f>VLOOKUP(A11,'[2]Sheet1'!$A$454:$J$499,7,FALSE)</f>
        <v>11402</v>
      </c>
      <c r="G11" s="75">
        <f t="shared" si="0"/>
        <v>20.34444370226417</v>
      </c>
      <c r="H11" s="76">
        <f t="shared" si="1"/>
        <v>0.5189426109467921</v>
      </c>
      <c r="I11" s="77">
        <f t="shared" si="2"/>
        <v>1.4678948507503893</v>
      </c>
    </row>
    <row r="12" spans="1:9" ht="15">
      <c r="A12" s="95" t="s">
        <v>29</v>
      </c>
      <c r="B12" s="16">
        <f>VLOOKUP(A12,'[1]Sheet1'!$A$51:$B$95,2,FALSE)</f>
        <v>45870334.63</v>
      </c>
      <c r="C12" s="73">
        <f>VLOOKUP(A12,'[2]Sheet1'!$A$454:$J$499,5,FALSE)</f>
        <v>949</v>
      </c>
      <c r="D12" s="73">
        <f>VLOOKUP(A12,'[2]Sheet1'!$A$454:$J$499,2,FALSE)</f>
        <v>1</v>
      </c>
      <c r="E12" s="73">
        <f>VLOOKUP(A12,'[2]Sheet1'!$A$454:$J$499,6,FALSE)</f>
        <v>757.5</v>
      </c>
      <c r="F12" s="74">
        <f>VLOOKUP(A12,'[2]Sheet1'!$A$454:$J$499,7,FALSE)</f>
        <v>19692</v>
      </c>
      <c r="G12" s="75">
        <f t="shared" si="0"/>
        <v>20.710553076686807</v>
      </c>
      <c r="H12" s="76">
        <f t="shared" si="1"/>
        <v>0.42929706440643856</v>
      </c>
      <c r="I12" s="77">
        <f t="shared" si="2"/>
        <v>1.8313470062426704</v>
      </c>
    </row>
    <row r="13" spans="1:9" ht="15">
      <c r="A13" s="95" t="s">
        <v>30</v>
      </c>
      <c r="B13" s="16">
        <f>VLOOKUP(A13,'[1]Sheet1'!$A$51:$B$95,2,FALSE)</f>
        <v>131669338.14</v>
      </c>
      <c r="C13" s="73">
        <f>VLOOKUP(A13,'[2]Sheet1'!$A$454:$J$499,5,FALSE)</f>
        <v>2548</v>
      </c>
      <c r="D13" s="73">
        <f>VLOOKUP(A13,'[2]Sheet1'!$A$454:$J$499,2,FALSE)</f>
        <v>1</v>
      </c>
      <c r="E13" s="73">
        <f>VLOOKUP(A13,'[2]Sheet1'!$A$454:$J$499,6,FALSE)</f>
        <v>2260</v>
      </c>
      <c r="F13" s="74">
        <f>VLOOKUP(A13,'[2]Sheet1'!$A$454:$J$499,7,FALSE)</f>
        <v>56392</v>
      </c>
      <c r="G13" s="75">
        <f t="shared" si="0"/>
        <v>19.35910088110055</v>
      </c>
      <c r="H13" s="76">
        <f t="shared" si="1"/>
        <v>0.4282849811247635</v>
      </c>
      <c r="I13" s="77">
        <f t="shared" si="2"/>
        <v>1.7725615036648956</v>
      </c>
    </row>
    <row r="14" spans="1:9" ht="15">
      <c r="A14" s="95" t="s">
        <v>31</v>
      </c>
      <c r="B14" s="16">
        <f>VLOOKUP(A14,'[1]Sheet1'!$A$51:$B$95,2,FALSE)</f>
        <v>54262901.29</v>
      </c>
      <c r="C14" s="73">
        <f>VLOOKUP(A14,'[2]Sheet1'!$A$454:$J$499,5,FALSE)</f>
        <v>1057</v>
      </c>
      <c r="D14" s="73">
        <f>VLOOKUP(A14,'[2]Sheet1'!$A$454:$J$499,2,FALSE)</f>
        <v>3</v>
      </c>
      <c r="E14" s="73">
        <f>VLOOKUP(A14,'[2]Sheet1'!$A$454:$J$499,6,FALSE)</f>
        <v>775</v>
      </c>
      <c r="F14" s="74">
        <f>VLOOKUP(A14,'[2]Sheet1'!$A$454:$J$499,7,FALSE)</f>
        <v>25876</v>
      </c>
      <c r="G14" s="75">
        <f t="shared" si="0"/>
        <v>19.534524966422044</v>
      </c>
      <c r="H14" s="76">
        <f t="shared" si="1"/>
        <v>0.4768635547463555</v>
      </c>
      <c r="I14" s="77">
        <f t="shared" si="2"/>
        <v>1.9626853240084097</v>
      </c>
    </row>
    <row r="15" spans="1:9" ht="15">
      <c r="A15" s="95" t="s">
        <v>32</v>
      </c>
      <c r="B15" s="16">
        <f>VLOOKUP(A15,'[1]Sheet1'!$A$51:$B$95,2,FALSE)</f>
        <v>70849084.32</v>
      </c>
      <c r="C15" s="73">
        <f>VLOOKUP(A15,'[2]Sheet1'!$A$454:$J$499,5,FALSE)</f>
        <v>1315</v>
      </c>
      <c r="D15" s="73">
        <f>VLOOKUP(A15,'[2]Sheet1'!$A$454:$J$499,2,FALSE)</f>
        <v>0</v>
      </c>
      <c r="E15" s="73">
        <f>VLOOKUP(A15,'[2]Sheet1'!$A$454:$J$499,6,FALSE)</f>
        <v>1094.5</v>
      </c>
      <c r="F15" s="74">
        <f>VLOOKUP(A15,'[2]Sheet1'!$A$454:$J$499,7,FALSE)</f>
        <v>28837</v>
      </c>
      <c r="G15" s="75">
        <f t="shared" si="0"/>
        <v>18.560578624567892</v>
      </c>
      <c r="H15" s="76">
        <f t="shared" si="1"/>
        <v>0.4070200804537371</v>
      </c>
      <c r="I15" s="77">
        <f t="shared" si="2"/>
        <v>1.5656447936432556</v>
      </c>
    </row>
    <row r="16" spans="1:9" ht="15">
      <c r="A16" s="95" t="s">
        <v>33</v>
      </c>
      <c r="B16" s="16">
        <f>VLOOKUP(A16,'[1]Sheet1'!$A$51:$B$95,2,FALSE)</f>
        <v>43230881.95</v>
      </c>
      <c r="C16" s="73">
        <f>VLOOKUP(A16,'[2]Sheet1'!$A$454:$J$499,5,FALSE)</f>
        <v>803</v>
      </c>
      <c r="D16" s="73">
        <f>VLOOKUP(A16,'[2]Sheet1'!$A$454:$J$499,2,FALSE)</f>
        <v>0</v>
      </c>
      <c r="E16" s="73">
        <f>VLOOKUP(A16,'[2]Sheet1'!$A$454:$J$499,6,FALSE)</f>
        <v>896.5</v>
      </c>
      <c r="F16" s="74">
        <f>VLOOKUP(A16,'[2]Sheet1'!$A$454:$J$499,7,FALSE)</f>
        <v>22892</v>
      </c>
      <c r="G16" s="75">
        <f t="shared" si="0"/>
        <v>18.57468466474346</v>
      </c>
      <c r="H16" s="76">
        <f t="shared" si="1"/>
        <v>0.5295288684250403</v>
      </c>
      <c r="I16" s="77">
        <f t="shared" si="2"/>
        <v>2.084840649428388</v>
      </c>
    </row>
    <row r="17" spans="1:9" ht="15">
      <c r="A17" s="95" t="s">
        <v>34</v>
      </c>
      <c r="B17" s="16">
        <f>VLOOKUP(A17,'[1]Sheet1'!$A$51:$B$95,2,FALSE)</f>
        <v>19065808.32</v>
      </c>
      <c r="C17" s="73">
        <f>VLOOKUP(A17,'[2]Sheet1'!$A$454:$J$499,5,FALSE)</f>
        <v>317</v>
      </c>
      <c r="D17" s="73">
        <f>VLOOKUP(A17,'[2]Sheet1'!$A$454:$J$499,2,FALSE)</f>
        <v>2</v>
      </c>
      <c r="E17" s="73">
        <f>VLOOKUP(A17,'[2]Sheet1'!$A$454:$J$499,6,FALSE)</f>
        <v>183.5</v>
      </c>
      <c r="F17" s="74">
        <f>VLOOKUP(A17,'[2]Sheet1'!$A$454:$J$499,7,FALSE)</f>
        <v>7252</v>
      </c>
      <c r="G17" s="75">
        <f t="shared" si="0"/>
        <v>16.731522453489138</v>
      </c>
      <c r="H17" s="76">
        <f t="shared" si="1"/>
        <v>0.38036677377022954</v>
      </c>
      <c r="I17" s="77">
        <f t="shared" si="2"/>
        <v>1.8889574150507351</v>
      </c>
    </row>
    <row r="18" spans="1:9" ht="15">
      <c r="A18" s="95" t="s">
        <v>35</v>
      </c>
      <c r="B18" s="16">
        <f>VLOOKUP(A18,'[1]Sheet1'!$A$51:$B$95,2,FALSE)</f>
        <v>119206112.8</v>
      </c>
      <c r="C18" s="73">
        <f>VLOOKUP(A18,'[2]Sheet1'!$A$454:$J$499,5,FALSE)</f>
        <v>1899</v>
      </c>
      <c r="D18" s="73">
        <f>VLOOKUP(A18,'[2]Sheet1'!$A$454:$J$499,2,FALSE)</f>
        <v>3</v>
      </c>
      <c r="E18" s="73">
        <f>VLOOKUP(A18,'[2]Sheet1'!$A$454:$J$499,6,FALSE)</f>
        <v>1940</v>
      </c>
      <c r="F18" s="74">
        <f>VLOOKUP(A18,'[2]Sheet1'!$A$454:$J$499,7,FALSE)</f>
        <v>51938</v>
      </c>
      <c r="G18" s="75">
        <f t="shared" si="0"/>
        <v>15.95555760794844</v>
      </c>
      <c r="H18" s="76">
        <f t="shared" si="1"/>
        <v>0.4356991330397614</v>
      </c>
      <c r="I18" s="77">
        <f t="shared" si="2"/>
        <v>1.8450228334263745</v>
      </c>
    </row>
    <row r="19" spans="1:9" ht="15">
      <c r="A19" s="95" t="s">
        <v>36</v>
      </c>
      <c r="B19" s="16">
        <f>VLOOKUP(A19,'[1]Sheet1'!$A$51:$B$95,2,FALSE)</f>
        <v>86040103.76</v>
      </c>
      <c r="C19" s="73">
        <f>VLOOKUP(A19,'[2]Sheet1'!$A$454:$J$499,5,FALSE)</f>
        <v>1393</v>
      </c>
      <c r="D19" s="73">
        <f>VLOOKUP(A19,'[2]Sheet1'!$A$454:$J$499,2,FALSE)</f>
        <v>0</v>
      </c>
      <c r="E19" s="73">
        <f>VLOOKUP(A19,'[2]Sheet1'!$A$454:$J$499,6,FALSE)</f>
        <v>1320</v>
      </c>
      <c r="F19" s="74">
        <f>VLOOKUP(A19,'[2]Sheet1'!$A$454:$J$499,7,FALSE)</f>
        <v>37068</v>
      </c>
      <c r="G19" s="75">
        <f t="shared" si="0"/>
        <v>16.19012459452199</v>
      </c>
      <c r="H19" s="76">
        <f t="shared" si="1"/>
        <v>0.43082235353175957</v>
      </c>
      <c r="I19" s="77">
        <f t="shared" si="2"/>
        <v>1.5814485809959928</v>
      </c>
    </row>
    <row r="20" spans="1:9" ht="15">
      <c r="A20" s="95" t="s">
        <v>37</v>
      </c>
      <c r="B20" s="16">
        <f>VLOOKUP(A20,'[1]Sheet1'!$A$51:$B$95,2,FALSE)</f>
        <v>37757005.63</v>
      </c>
      <c r="C20" s="73">
        <f>VLOOKUP(A20,'[2]Sheet1'!$A$454:$J$499,5,FALSE)</f>
        <v>696</v>
      </c>
      <c r="D20" s="73">
        <f>VLOOKUP(A20,'[2]Sheet1'!$A$454:$J$499,2,FALSE)</f>
        <v>1</v>
      </c>
      <c r="E20" s="73">
        <f>VLOOKUP(A20,'[2]Sheet1'!$A$454:$J$499,6,FALSE)</f>
        <v>521.5</v>
      </c>
      <c r="F20" s="74">
        <f>VLOOKUP(A20,'[2]Sheet1'!$A$454:$J$499,7,FALSE)</f>
        <v>17948</v>
      </c>
      <c r="G20" s="75">
        <f t="shared" si="0"/>
        <v>18.460150331577022</v>
      </c>
      <c r="H20" s="76">
        <f t="shared" si="1"/>
        <v>0.47535549232588864</v>
      </c>
      <c r="I20" s="77">
        <f t="shared" si="2"/>
        <v>1.7098945989695526</v>
      </c>
    </row>
    <row r="21" spans="1:9" ht="15">
      <c r="A21" s="95" t="s">
        <v>38</v>
      </c>
      <c r="B21" s="16">
        <f>VLOOKUP(A21,'[1]Sheet1'!$A$51:$B$95,2,FALSE)</f>
        <v>234213903.84</v>
      </c>
      <c r="C21" s="73">
        <f>VLOOKUP(A21,'[2]Sheet1'!$A$454:$J$499,5,FALSE)</f>
        <v>3120</v>
      </c>
      <c r="D21" s="73">
        <f>VLOOKUP(A21,'[2]Sheet1'!$A$454:$J$499,2,FALSE)</f>
        <v>4</v>
      </c>
      <c r="E21" s="73">
        <f>VLOOKUP(A21,'[2]Sheet1'!$A$454:$J$499,6,FALSE)</f>
        <v>2812</v>
      </c>
      <c r="F21" s="74">
        <f>VLOOKUP(A21,'[2]Sheet1'!$A$454:$J$499,7,FALSE)</f>
        <v>77920</v>
      </c>
      <c r="G21" s="75">
        <f t="shared" si="0"/>
        <v>13.338234617079426</v>
      </c>
      <c r="H21" s="76">
        <f t="shared" si="1"/>
        <v>0.3326873371840041</v>
      </c>
      <c r="I21" s="77">
        <f t="shared" si="2"/>
        <v>1.3612343023742839</v>
      </c>
    </row>
    <row r="22" spans="1:9" ht="15">
      <c r="A22" s="95" t="s">
        <v>39</v>
      </c>
      <c r="B22" s="16">
        <f>VLOOKUP(A22,'[1]Sheet1'!$A$51:$B$95,2,FALSE)</f>
        <v>52114368.18</v>
      </c>
      <c r="C22" s="73">
        <f>VLOOKUP(A22,'[2]Sheet1'!$A$454:$J$499,5,FALSE)</f>
        <v>950</v>
      </c>
      <c r="D22" s="73">
        <f>VLOOKUP(A22,'[2]Sheet1'!$A$454:$J$499,2,FALSE)</f>
        <v>1</v>
      </c>
      <c r="E22" s="73">
        <f>VLOOKUP(A22,'[2]Sheet1'!$A$454:$J$499,6,FALSE)</f>
        <v>528</v>
      </c>
      <c r="F22" s="74">
        <f>VLOOKUP(A22,'[2]Sheet1'!$A$454:$J$499,7,FALSE)</f>
        <v>21349</v>
      </c>
      <c r="G22" s="75">
        <f t="shared" si="0"/>
        <v>18.24832638698221</v>
      </c>
      <c r="H22" s="76">
        <f t="shared" si="1"/>
        <v>0.40965669824992973</v>
      </c>
      <c r="I22" s="77">
        <f t="shared" si="2"/>
        <v>1.313438162841793</v>
      </c>
    </row>
    <row r="23" spans="1:9" ht="15">
      <c r="A23" s="95" t="s">
        <v>40</v>
      </c>
      <c r="B23" s="16">
        <f>VLOOKUP(A23,'[1]Sheet1'!$A$51:$B$95,2,FALSE)</f>
        <v>109248987.81</v>
      </c>
      <c r="C23" s="73">
        <f>VLOOKUP(A23,'[2]Sheet1'!$A$454:$J$499,5,FALSE)</f>
        <v>1890</v>
      </c>
      <c r="D23" s="73">
        <f>VLOOKUP(A23,'[2]Sheet1'!$A$454:$J$499,2,FALSE)</f>
        <v>3</v>
      </c>
      <c r="E23" s="73">
        <f>VLOOKUP(A23,'[2]Sheet1'!$A$454:$J$499,6,FALSE)</f>
        <v>1856.5</v>
      </c>
      <c r="F23" s="74">
        <f>VLOOKUP(A23,'[2]Sheet1'!$A$454:$J$499,7,FALSE)</f>
        <v>47044</v>
      </c>
      <c r="G23" s="75">
        <f t="shared" si="0"/>
        <v>17.32739165778089</v>
      </c>
      <c r="H23" s="76">
        <f t="shared" si="1"/>
        <v>0.43061268523436036</v>
      </c>
      <c r="I23" s="77">
        <f t="shared" si="2"/>
        <v>1.9110611840459486</v>
      </c>
    </row>
    <row r="24" spans="1:9" ht="15">
      <c r="A24" s="95" t="s">
        <v>41</v>
      </c>
      <c r="B24" s="16">
        <f>VLOOKUP(A24,'[1]Sheet1'!$A$51:$B$95,2,FALSE)</f>
        <v>29424017.41</v>
      </c>
      <c r="C24" s="73">
        <f>VLOOKUP(A24,'[2]Sheet1'!$A$454:$J$499,5,FALSE)</f>
        <v>559</v>
      </c>
      <c r="D24" s="73">
        <f>VLOOKUP(A24,'[2]Sheet1'!$A$454:$J$499,2,FALSE)</f>
        <v>0</v>
      </c>
      <c r="E24" s="73">
        <f>VLOOKUP(A24,'[2]Sheet1'!$A$454:$J$499,6,FALSE)</f>
        <v>507.5</v>
      </c>
      <c r="F24" s="74">
        <f>VLOOKUP(A24,'[2]Sheet1'!$A$454:$J$499,7,FALSE)</f>
        <v>17060</v>
      </c>
      <c r="G24" s="75">
        <f t="shared" si="0"/>
        <v>18.998085550684156</v>
      </c>
      <c r="H24" s="76">
        <f t="shared" si="1"/>
        <v>0.5797984606344753</v>
      </c>
      <c r="I24" s="77">
        <f t="shared" si="2"/>
        <v>1.8733845630904962</v>
      </c>
    </row>
    <row r="25" spans="1:9" ht="15">
      <c r="A25" s="95" t="s">
        <v>42</v>
      </c>
      <c r="B25" s="16">
        <f>VLOOKUP(A25,'[1]Sheet1'!$A$51:$B$95,2,FALSE)</f>
        <v>123829690.17</v>
      </c>
      <c r="C25" s="73">
        <f>VLOOKUP(A25,'[2]Sheet1'!$A$454:$J$499,5,FALSE)</f>
        <v>2707</v>
      </c>
      <c r="D25" s="73">
        <f>VLOOKUP(A25,'[2]Sheet1'!$A$454:$J$499,2,FALSE)</f>
        <v>4</v>
      </c>
      <c r="E25" s="73">
        <f>VLOOKUP(A25,'[2]Sheet1'!$A$454:$J$499,6,FALSE)</f>
        <v>2321</v>
      </c>
      <c r="F25" s="74">
        <f>VLOOKUP(A25,'[2]Sheet1'!$A$454:$J$499,7,FALSE)</f>
        <v>91257</v>
      </c>
      <c r="G25" s="75">
        <f t="shared" si="0"/>
        <v>21.89297248727825</v>
      </c>
      <c r="H25" s="76">
        <f t="shared" si="1"/>
        <v>0.7369557323023059</v>
      </c>
      <c r="I25" s="77">
        <f t="shared" si="2"/>
        <v>2.3849853746266545</v>
      </c>
    </row>
    <row r="26" spans="1:9" ht="15">
      <c r="A26" s="95" t="s">
        <v>43</v>
      </c>
      <c r="B26" s="16">
        <f>VLOOKUP(A26,'[1]Sheet1'!$A$51:$B$95,2,FALSE)</f>
        <v>70930898.36</v>
      </c>
      <c r="C26" s="73">
        <f>VLOOKUP(A26,'[2]Sheet1'!$A$454:$J$499,5,FALSE)</f>
        <v>1372</v>
      </c>
      <c r="D26" s="73">
        <f>VLOOKUP(A26,'[2]Sheet1'!$A$454:$J$499,2,FALSE)</f>
        <v>5</v>
      </c>
      <c r="E26" s="73">
        <f>VLOOKUP(A26,'[2]Sheet1'!$A$454:$J$499,6,FALSE)</f>
        <v>1238</v>
      </c>
      <c r="F26" s="74">
        <f>VLOOKUP(A26,'[2]Sheet1'!$A$454:$J$499,7,FALSE)</f>
        <v>42059</v>
      </c>
      <c r="G26" s="75">
        <f t="shared" si="0"/>
        <v>19.413260396213033</v>
      </c>
      <c r="H26" s="76">
        <f t="shared" si="1"/>
        <v>0.5929573848978388</v>
      </c>
      <c r="I26" s="77">
        <f t="shared" si="2"/>
        <v>2.430661446369421</v>
      </c>
    </row>
    <row r="27" spans="1:9" ht="15">
      <c r="A27" s="95" t="s">
        <v>44</v>
      </c>
      <c r="B27" s="16">
        <f>VLOOKUP(A27,'[1]Sheet1'!$A$51:$B$95,2,FALSE)</f>
        <v>23152843.5</v>
      </c>
      <c r="C27" s="73">
        <f>VLOOKUP(A27,'[2]Sheet1'!$A$454:$J$499,5,FALSE)</f>
        <v>835</v>
      </c>
      <c r="D27" s="73">
        <f>VLOOKUP(A27,'[2]Sheet1'!$A$454:$J$499,2,FALSE)</f>
        <v>0</v>
      </c>
      <c r="E27" s="73">
        <f>VLOOKUP(A27,'[2]Sheet1'!$A$454:$J$499,6,FALSE)</f>
        <v>391.5</v>
      </c>
      <c r="F27" s="74">
        <f>VLOOKUP(A27,'[2]Sheet1'!$A$454:$J$499,7,FALSE)</f>
        <v>18772</v>
      </c>
      <c r="G27" s="75">
        <f t="shared" si="0"/>
        <v>36.064684668213644</v>
      </c>
      <c r="H27" s="76">
        <f t="shared" si="1"/>
        <v>0.8107859408283912</v>
      </c>
      <c r="I27" s="77">
        <f t="shared" si="2"/>
        <v>2.078988699595365</v>
      </c>
    </row>
    <row r="28" spans="1:9" ht="15">
      <c r="A28" s="95" t="s">
        <v>45</v>
      </c>
      <c r="B28" s="16">
        <f>VLOOKUP(A28,'[1]Sheet1'!$A$51:$B$95,2,FALSE)</f>
        <v>62042074.47</v>
      </c>
      <c r="C28" s="73">
        <f>VLOOKUP(A28,'[2]Sheet1'!$A$454:$J$499,5,FALSE)</f>
        <v>1196</v>
      </c>
      <c r="D28" s="73">
        <f>VLOOKUP(A28,'[2]Sheet1'!$A$454:$J$499,2,FALSE)</f>
        <v>1</v>
      </c>
      <c r="E28" s="73">
        <f>VLOOKUP(A28,'[2]Sheet1'!$A$454:$J$499,6,FALSE)</f>
        <v>1323</v>
      </c>
      <c r="F28" s="74">
        <f>VLOOKUP(A28,'[2]Sheet1'!$A$454:$J$499,7,FALSE)</f>
        <v>39093</v>
      </c>
      <c r="G28" s="75">
        <f t="shared" si="0"/>
        <v>19.293358744456565</v>
      </c>
      <c r="H28" s="76">
        <f t="shared" si="1"/>
        <v>0.6301046561378785</v>
      </c>
      <c r="I28" s="77">
        <f t="shared" si="2"/>
        <v>2.3503082584788366</v>
      </c>
    </row>
    <row r="29" spans="1:9" ht="15">
      <c r="A29" s="95" t="s">
        <v>46</v>
      </c>
      <c r="B29" s="16">
        <f>VLOOKUP(A29,'[1]Sheet1'!$A$51:$B$95,2,FALSE)</f>
        <v>44342446.9</v>
      </c>
      <c r="C29" s="73">
        <f>VLOOKUP(A29,'[2]Sheet1'!$A$454:$J$499,5,FALSE)</f>
        <v>900</v>
      </c>
      <c r="D29" s="73">
        <f>VLOOKUP(A29,'[2]Sheet1'!$A$454:$J$499,2,FALSE)</f>
        <v>2</v>
      </c>
      <c r="E29" s="73">
        <f>VLOOKUP(A29,'[2]Sheet1'!$A$454:$J$499,6,FALSE)</f>
        <v>953.5</v>
      </c>
      <c r="F29" s="74">
        <f>VLOOKUP(A29,'[2]Sheet1'!$A$454:$J$499,7,FALSE)</f>
        <v>31346</v>
      </c>
      <c r="G29" s="75">
        <f t="shared" si="0"/>
        <v>20.34168303869582</v>
      </c>
      <c r="H29" s="76">
        <f t="shared" si="1"/>
        <v>0.7069073132272274</v>
      </c>
      <c r="I29" s="77">
        <f t="shared" si="2"/>
        <v>2.657916020416997</v>
      </c>
    </row>
    <row r="30" spans="1:9" ht="15">
      <c r="A30" s="95" t="s">
        <v>47</v>
      </c>
      <c r="B30" s="16">
        <f>VLOOKUP(A30,'[1]Sheet1'!$A$51:$B$95,2,FALSE)</f>
        <v>45992125.22</v>
      </c>
      <c r="C30" s="73">
        <f>VLOOKUP(A30,'[2]Sheet1'!$A$454:$J$499,5,FALSE)</f>
        <v>1002</v>
      </c>
      <c r="D30" s="73">
        <f>VLOOKUP(A30,'[2]Sheet1'!$A$454:$J$499,2,FALSE)</f>
        <v>3</v>
      </c>
      <c r="E30" s="73">
        <f>VLOOKUP(A30,'[2]Sheet1'!$A$454:$J$499,6,FALSE)</f>
        <v>772</v>
      </c>
      <c r="F30" s="74">
        <f>VLOOKUP(A30,'[2]Sheet1'!$A$454:$J$499,7,FALSE)</f>
        <v>29479</v>
      </c>
      <c r="G30" s="75">
        <f t="shared" si="0"/>
        <v>21.851566875691333</v>
      </c>
      <c r="H30" s="76">
        <f t="shared" si="1"/>
        <v>0.6409575521676665</v>
      </c>
      <c r="I30" s="77">
        <f t="shared" si="2"/>
        <v>2.3890829022229734</v>
      </c>
    </row>
    <row r="31" spans="1:9" ht="15">
      <c r="A31" s="95" t="s">
        <v>48</v>
      </c>
      <c r="B31" s="16">
        <f>VLOOKUP(A31,'[1]Sheet1'!$A$51:$B$95,2,FALSE)</f>
        <v>37087467.45</v>
      </c>
      <c r="C31" s="73">
        <f>VLOOKUP(A31,'[2]Sheet1'!$A$454:$J$499,5,FALSE)</f>
        <v>669</v>
      </c>
      <c r="D31" s="73">
        <f>VLOOKUP(A31,'[2]Sheet1'!$A$454:$J$499,2,FALSE)</f>
        <v>0</v>
      </c>
      <c r="E31" s="73">
        <f>VLOOKUP(A31,'[2]Sheet1'!$A$454:$J$499,6,FALSE)</f>
        <v>518.5</v>
      </c>
      <c r="F31" s="74">
        <f>VLOOKUP(A31,'[2]Sheet1'!$A$454:$J$499,7,FALSE)</f>
        <v>19532</v>
      </c>
      <c r="G31" s="75">
        <f t="shared" si="0"/>
        <v>18.03843848065177</v>
      </c>
      <c r="H31" s="76">
        <f t="shared" si="1"/>
        <v>0.5266469064336179</v>
      </c>
      <c r="I31" s="77">
        <f t="shared" si="2"/>
        <v>1.5751816992831629</v>
      </c>
    </row>
    <row r="32" spans="1:9" ht="15">
      <c r="A32" s="95" t="s">
        <v>49</v>
      </c>
      <c r="B32" s="16">
        <f>VLOOKUP(A32,'[1]Sheet1'!$A$51:$B$95,2,FALSE)</f>
        <v>186308219.99</v>
      </c>
      <c r="C32" s="73">
        <f>VLOOKUP(A32,'[2]Sheet1'!$A$454:$J$499,5,FALSE)</f>
        <v>3887</v>
      </c>
      <c r="D32" s="73">
        <f>VLOOKUP(A32,'[2]Sheet1'!$A$454:$J$499,2,FALSE)</f>
        <v>0</v>
      </c>
      <c r="E32" s="73">
        <f>VLOOKUP(A32,'[2]Sheet1'!$A$454:$J$499,6,FALSE)</f>
        <v>3694</v>
      </c>
      <c r="F32" s="74">
        <f>VLOOKUP(A32,'[2]Sheet1'!$A$454:$J$499,7,FALSE)</f>
        <v>122471</v>
      </c>
      <c r="G32" s="75">
        <f t="shared" si="0"/>
        <v>20.86327699448061</v>
      </c>
      <c r="H32" s="76">
        <f t="shared" si="1"/>
        <v>0.6573569325420723</v>
      </c>
      <c r="I32" s="77">
        <f t="shared" si="2"/>
        <v>2.1444088726812165</v>
      </c>
    </row>
    <row r="33" spans="1:9" ht="15">
      <c r="A33" s="95" t="s">
        <v>50</v>
      </c>
      <c r="B33" s="16">
        <f>VLOOKUP(A33,'[1]Sheet1'!$A$51:$B$95,2,FALSE)+19070205</f>
        <v>103551517.64</v>
      </c>
      <c r="C33" s="73">
        <f>VLOOKUP(A33,'[2]Sheet1'!$A$454:$J$499,5,FALSE)</f>
        <v>1973</v>
      </c>
      <c r="D33" s="73">
        <f>VLOOKUP(A33,'[2]Sheet1'!$A$454:$J$499,2,FALSE)</f>
        <v>0</v>
      </c>
      <c r="E33" s="73">
        <f>VLOOKUP(A33,'[2]Sheet1'!$A$454:$J$499,6,FALSE)</f>
        <v>2154.5</v>
      </c>
      <c r="F33" s="74">
        <f>VLOOKUP(A33,'[2]Sheet1'!$A$454:$J$499,7,FALSE)</f>
        <v>61027</v>
      </c>
      <c r="G33" s="75">
        <f t="shared" si="0"/>
        <v>19.053318048502142</v>
      </c>
      <c r="H33" s="76">
        <f t="shared" si="1"/>
        <v>0.589339503571181</v>
      </c>
      <c r="I33" s="77">
        <f t="shared" si="2"/>
        <v>2.149794663308809</v>
      </c>
    </row>
    <row r="34" spans="1:9" ht="15">
      <c r="A34" s="95" t="s">
        <v>51</v>
      </c>
      <c r="B34" s="16">
        <f>VLOOKUP(A34,'[1]Sheet1'!$A$51:$B$95,2,FALSE)</f>
        <v>28358597.24</v>
      </c>
      <c r="C34" s="73">
        <f>VLOOKUP(A34,'[2]Sheet1'!$A$454:$J$499,5,FALSE)</f>
        <v>495</v>
      </c>
      <c r="D34" s="73">
        <f>VLOOKUP(A34,'[2]Sheet1'!$A$454:$J$499,2,FALSE)</f>
        <v>1</v>
      </c>
      <c r="E34" s="73">
        <f>VLOOKUP(A34,'[2]Sheet1'!$A$454:$J$499,6,FALSE)</f>
        <v>530.5</v>
      </c>
      <c r="F34" s="74">
        <f>VLOOKUP(A34,'[2]Sheet1'!$A$454:$J$499,7,FALSE)</f>
        <v>14685</v>
      </c>
      <c r="G34" s="75">
        <f t="shared" si="0"/>
        <v>17.490286836204596</v>
      </c>
      <c r="H34" s="76">
        <f t="shared" si="1"/>
        <v>0.5178323834469043</v>
      </c>
      <c r="I34" s="77">
        <f t="shared" si="2"/>
        <v>2.1853161309610676</v>
      </c>
    </row>
    <row r="35" spans="1:9" ht="15">
      <c r="A35" s="95" t="s">
        <v>52</v>
      </c>
      <c r="B35" s="16">
        <f>VLOOKUP(A35,'[1]Sheet1'!$A$51:$B$95,2,FALSE)</f>
        <v>170469686.39</v>
      </c>
      <c r="C35" s="73">
        <f>VLOOKUP(A35,'[2]Sheet1'!$A$454:$J$499,5,FALSE)</f>
        <v>2831</v>
      </c>
      <c r="D35" s="73">
        <f>VLOOKUP(A35,'[2]Sheet1'!$A$454:$J$499,2,FALSE)</f>
        <v>2</v>
      </c>
      <c r="E35" s="73">
        <f>VLOOKUP(A35,'[2]Sheet1'!$A$454:$J$499,6,FALSE)</f>
        <v>2114.5</v>
      </c>
      <c r="F35" s="74">
        <f>VLOOKUP(A35,'[2]Sheet1'!$A$454:$J$499,7,FALSE)</f>
        <v>69713.17</v>
      </c>
      <c r="G35" s="75">
        <f t="shared" si="0"/>
        <v>16.618790472334606</v>
      </c>
      <c r="H35" s="76">
        <f t="shared" si="1"/>
        <v>0.4089476051508093</v>
      </c>
      <c r="I35" s="77">
        <f t="shared" si="2"/>
        <v>1.427237153727012</v>
      </c>
    </row>
    <row r="36" spans="1:9" ht="15">
      <c r="A36" s="95" t="s">
        <v>53</v>
      </c>
      <c r="B36" s="16">
        <f>VLOOKUP(A36,'[1]Sheet1'!$A$51:$B$95,2,FALSE)</f>
        <v>89616831.01</v>
      </c>
      <c r="C36" s="73">
        <f>VLOOKUP(A36,'[2]Sheet1'!$A$454:$J$499,5,FALSE)</f>
        <v>1879</v>
      </c>
      <c r="D36" s="73">
        <f>VLOOKUP(A36,'[2]Sheet1'!$A$454:$J$499,2,FALSE)</f>
        <v>1</v>
      </c>
      <c r="E36" s="73">
        <f>VLOOKUP(A36,'[2]Sheet1'!$A$454:$J$499,6,FALSE)</f>
        <v>1460.5</v>
      </c>
      <c r="F36" s="74">
        <f>VLOOKUP(A36,'[2]Sheet1'!$A$454:$J$499,7,FALSE)</f>
        <v>44378</v>
      </c>
      <c r="G36" s="75">
        <f t="shared" si="0"/>
        <v>20.97820218380873</v>
      </c>
      <c r="H36" s="76">
        <f t="shared" si="1"/>
        <v>0.4951971577197148</v>
      </c>
      <c r="I36" s="77">
        <f t="shared" si="2"/>
        <v>1.8011739332981798</v>
      </c>
    </row>
    <row r="37" spans="1:9" ht="15">
      <c r="A37" s="95" t="s">
        <v>54</v>
      </c>
      <c r="B37" s="16">
        <f>VLOOKUP(A37,'[1]Sheet1'!$A$51:$B$95,2,FALSE)</f>
        <v>73245159.54</v>
      </c>
      <c r="C37" s="73">
        <f>VLOOKUP(A37,'[2]Sheet1'!$A$454:$J$499,5,FALSE)</f>
        <v>1286</v>
      </c>
      <c r="D37" s="73">
        <f>VLOOKUP(A37,'[2]Sheet1'!$A$454:$J$499,2,FALSE)</f>
        <v>0</v>
      </c>
      <c r="E37" s="73">
        <f>VLOOKUP(A37,'[2]Sheet1'!$A$454:$J$499,6,FALSE)</f>
        <v>1283</v>
      </c>
      <c r="F37" s="74">
        <f>VLOOKUP(A37,'[2]Sheet1'!$A$454:$J$499,7,FALSE)</f>
        <v>31667</v>
      </c>
      <c r="G37" s="75">
        <f t="shared" si="0"/>
        <v>17.557474215039438</v>
      </c>
      <c r="H37" s="76">
        <f t="shared" si="1"/>
        <v>0.4323425629608506</v>
      </c>
      <c r="I37" s="77">
        <f t="shared" si="2"/>
        <v>1.746081253740143</v>
      </c>
    </row>
    <row r="38" spans="1:9" ht="15">
      <c r="A38" s="95" t="s">
        <v>55</v>
      </c>
      <c r="B38" s="16">
        <f>VLOOKUP(A38,'[1]Sheet1'!$A$51:$B$95,2,FALSE)</f>
        <v>6294445.54</v>
      </c>
      <c r="C38" s="73">
        <f>VLOOKUP(A38,'[2]Sheet1'!$A$454:$J$499,5,FALSE)</f>
        <v>79</v>
      </c>
      <c r="D38" s="73">
        <f>VLOOKUP(A38,'[2]Sheet1'!$A$454:$J$499,2,FALSE)</f>
        <v>0</v>
      </c>
      <c r="E38" s="73">
        <f>VLOOKUP(A38,'[2]Sheet1'!$A$454:$J$499,6,FALSE)</f>
        <v>67</v>
      </c>
      <c r="F38" s="74">
        <f>VLOOKUP(A38,'[2]Sheet1'!$A$454:$J$499,7,FALSE)</f>
        <v>2542</v>
      </c>
      <c r="G38" s="75">
        <f t="shared" si="0"/>
        <v>12.550748036180483</v>
      </c>
      <c r="H38" s="76">
        <f t="shared" si="1"/>
        <v>0.4038481203540606</v>
      </c>
      <c r="I38" s="77">
        <f t="shared" si="2"/>
        <v>1.202171017592123</v>
      </c>
    </row>
    <row r="39" spans="1:9" ht="15">
      <c r="A39" s="95" t="s">
        <v>56</v>
      </c>
      <c r="B39" s="16">
        <f>VLOOKUP(A39,'[1]Sheet1'!$A$51:$B$95,2,FALSE)</f>
        <v>10126655.26</v>
      </c>
      <c r="C39" s="73">
        <f>VLOOKUP(A39,'[2]Sheet1'!$A$454:$J$499,5,FALSE)</f>
        <v>208</v>
      </c>
      <c r="D39" s="73">
        <f>VLOOKUP(A39,'[2]Sheet1'!$A$454:$J$499,2,FALSE)</f>
        <v>1</v>
      </c>
      <c r="E39" s="73">
        <f>VLOOKUP(A39,'[2]Sheet1'!$A$454:$J$499,6,FALSE)</f>
        <v>151</v>
      </c>
      <c r="F39" s="74">
        <f>VLOOKUP(A39,'[2]Sheet1'!$A$454:$J$499,7,FALSE)</f>
        <v>5711</v>
      </c>
      <c r="G39" s="75">
        <f t="shared" si="0"/>
        <v>20.638601259148622</v>
      </c>
      <c r="H39" s="76">
        <f t="shared" si="1"/>
        <v>0.5639571856028601</v>
      </c>
      <c r="I39" s="77">
        <f t="shared" si="2"/>
        <v>2.4229125382510555</v>
      </c>
    </row>
    <row r="40" spans="1:9" ht="15">
      <c r="A40" s="95" t="s">
        <v>57</v>
      </c>
      <c r="B40" s="16">
        <f>VLOOKUP(A40,'[1]Sheet1'!$A$51:$B$95,2,FALSE)</f>
        <v>16072246.9</v>
      </c>
      <c r="C40" s="73">
        <f>VLOOKUP(A40,'[2]Sheet1'!$A$454:$J$499,5,FALSE)</f>
        <v>393</v>
      </c>
      <c r="D40" s="73">
        <f>VLOOKUP(A40,'[2]Sheet1'!$A$454:$J$499,2,FALSE)</f>
        <v>0</v>
      </c>
      <c r="E40" s="73">
        <f>VLOOKUP(A40,'[2]Sheet1'!$A$454:$J$499,6,FALSE)</f>
        <v>208</v>
      </c>
      <c r="F40" s="74">
        <f>VLOOKUP(A40,'[2]Sheet1'!$A$454:$J$499,7,FALSE)</f>
        <v>11732</v>
      </c>
      <c r="G40" s="75">
        <f t="shared" si="0"/>
        <v>24.452088276468675</v>
      </c>
      <c r="H40" s="76">
        <f t="shared" si="1"/>
        <v>0.7299539431540216</v>
      </c>
      <c r="I40" s="77">
        <f t="shared" si="2"/>
        <v>1.700571187716137</v>
      </c>
    </row>
    <row r="41" spans="1:9" ht="15">
      <c r="A41" s="95" t="s">
        <v>58</v>
      </c>
      <c r="B41" s="16">
        <f>VLOOKUP(A41,'[1]Sheet1'!$A$51:$B$95,2,FALSE)</f>
        <v>16278189.25</v>
      </c>
      <c r="C41" s="73">
        <f>VLOOKUP(A41,'[2]Sheet1'!$A$454:$J$499,5,FALSE)</f>
        <v>335</v>
      </c>
      <c r="D41" s="73">
        <f>VLOOKUP(A41,'[2]Sheet1'!$A$454:$J$499,2,FALSE)</f>
        <v>0</v>
      </c>
      <c r="E41" s="73">
        <f>VLOOKUP(A41,'[2]Sheet1'!$A$454:$J$499,6,FALSE)</f>
        <v>262</v>
      </c>
      <c r="F41" s="74">
        <f>VLOOKUP(A41,'[2]Sheet1'!$A$454:$J$499,7,FALSE)</f>
        <v>10725</v>
      </c>
      <c r="G41" s="75">
        <f t="shared" si="0"/>
        <v>20.579684561659707</v>
      </c>
      <c r="H41" s="76">
        <f t="shared" si="1"/>
        <v>0.6588570654441802</v>
      </c>
      <c r="I41" s="77">
        <f t="shared" si="2"/>
        <v>1.8659937867475032</v>
      </c>
    </row>
    <row r="42" spans="1:9" ht="15">
      <c r="A42" s="95" t="s">
        <v>59</v>
      </c>
      <c r="B42" s="16">
        <f>VLOOKUP(A42,'[1]Sheet1'!$A$51:$B$95,2,FALSE)</f>
        <v>9223368.51</v>
      </c>
      <c r="C42" s="73">
        <f>VLOOKUP(A42,'[2]Sheet1'!$A$454:$J$499,5,FALSE)</f>
        <v>171</v>
      </c>
      <c r="D42" s="73">
        <f>VLOOKUP(A42,'[2]Sheet1'!$A$454:$J$499,2,FALSE)</f>
        <v>1</v>
      </c>
      <c r="E42" s="73">
        <f>VLOOKUP(A42,'[2]Sheet1'!$A$454:$J$499,6,FALSE)</f>
        <v>172</v>
      </c>
      <c r="F42" s="74">
        <f>VLOOKUP(A42,'[2]Sheet1'!$A$454:$J$499,7,FALSE)</f>
        <v>6169</v>
      </c>
      <c r="G42" s="75">
        <f t="shared" si="0"/>
        <v>18.648284497525733</v>
      </c>
      <c r="H42" s="76">
        <f t="shared" si="1"/>
        <v>0.6688445759606758</v>
      </c>
      <c r="I42" s="77">
        <f t="shared" si="2"/>
        <v>2.8806178535741926</v>
      </c>
    </row>
    <row r="43" spans="1:9" ht="15">
      <c r="A43" s="95" t="s">
        <v>60</v>
      </c>
      <c r="B43" s="16">
        <f>VLOOKUP(A43,'[1]Sheet1'!$A$51:$B$95,2,FALSE)</f>
        <v>34758688.52</v>
      </c>
      <c r="C43" s="73">
        <f>VLOOKUP(A43,'[2]Sheet1'!$A$454:$J$499,5,FALSE)</f>
        <v>789</v>
      </c>
      <c r="D43" s="73">
        <f>VLOOKUP(A43,'[2]Sheet1'!$A$454:$J$499,2,FALSE)</f>
        <v>0</v>
      </c>
      <c r="E43" s="73">
        <f>VLOOKUP(A43,'[2]Sheet1'!$A$454:$J$499,6,FALSE)</f>
        <v>847.5</v>
      </c>
      <c r="F43" s="74">
        <f>VLOOKUP(A43,'[2]Sheet1'!$A$454:$J$499,7,FALSE)</f>
        <v>24118</v>
      </c>
      <c r="G43" s="75">
        <f t="shared" si="0"/>
        <v>22.699360464823428</v>
      </c>
      <c r="H43" s="76">
        <f t="shared" si="1"/>
        <v>0.6938696776813833</v>
      </c>
      <c r="I43" s="77">
        <f t="shared" si="2"/>
        <v>2.522549144785742</v>
      </c>
    </row>
    <row r="44" spans="1:11" ht="15">
      <c r="A44" s="95" t="s">
        <v>61</v>
      </c>
      <c r="B44" s="16">
        <f>VLOOKUP(A44,'[1]Sheet1'!$A$51:$B$95,2,FALSE)</f>
        <v>105460708.54</v>
      </c>
      <c r="C44" s="73">
        <f>VLOOKUP(A44,'[2]Sheet1'!$A$454:$J$499,5,FALSE)</f>
        <v>1795</v>
      </c>
      <c r="D44" s="73">
        <f>VLOOKUP(A44,'[2]Sheet1'!$A$454:$J$499,2,FALSE)</f>
        <v>3</v>
      </c>
      <c r="E44" s="73">
        <f>VLOOKUP(A44,'[2]Sheet1'!$A$454:$J$499,6,FALSE)</f>
        <v>1542.5</v>
      </c>
      <c r="F44" s="74">
        <f>VLOOKUP(A44,'[2]Sheet1'!$A$454:$J$499,7,FALSE)</f>
        <v>54509</v>
      </c>
      <c r="G44" s="75">
        <f t="shared" si="0"/>
        <v>17.049003604200514</v>
      </c>
      <c r="H44" s="76">
        <f t="shared" si="1"/>
        <v>0.5168654824590466</v>
      </c>
      <c r="I44" s="77">
        <f t="shared" si="2"/>
        <v>1.8271876101317155</v>
      </c>
      <c r="K44" s="113"/>
    </row>
    <row r="45" spans="1:11" ht="15">
      <c r="A45" s="95" t="s">
        <v>62</v>
      </c>
      <c r="B45" s="16">
        <f>VLOOKUP(A45,'[1]Sheet1'!$A$51:$B$95,2,FALSE)</f>
        <v>19464739.24</v>
      </c>
      <c r="C45" s="73">
        <f>VLOOKUP(A45,'[2]Sheet1'!$A$454:$J$499,5,FALSE)</f>
        <v>424</v>
      </c>
      <c r="D45" s="73">
        <f>VLOOKUP(A45,'[2]Sheet1'!$A$454:$J$499,2,FALSE)</f>
        <v>0</v>
      </c>
      <c r="E45" s="73">
        <f>VLOOKUP(A45,'[2]Sheet1'!$A$454:$J$499,6,FALSE)</f>
        <v>369.5</v>
      </c>
      <c r="F45" s="74">
        <f>VLOOKUP(A45,'[2]Sheet1'!$A$454:$J$499,7,FALSE)</f>
        <v>14889</v>
      </c>
      <c r="G45" s="75">
        <f t="shared" si="0"/>
        <v>21.782978686335593</v>
      </c>
      <c r="H45" s="76">
        <f t="shared" si="1"/>
        <v>0.76492162655861</v>
      </c>
      <c r="I45" s="77">
        <f t="shared" si="2"/>
        <v>2.188649921004542</v>
      </c>
      <c r="K45" s="113"/>
    </row>
    <row r="46" spans="1:19" ht="15.75" thickBot="1">
      <c r="A46" s="96" t="s">
        <v>76</v>
      </c>
      <c r="B46" s="19">
        <f>VLOOKUP(A46,'[1]Sheet1'!$A$51:$B$95,2,FALSE)</f>
        <v>126792787.7</v>
      </c>
      <c r="C46" s="73">
        <f>VLOOKUP($K$46,'[2]Sheet1'!$A$454:$J$499,5,FALSE)+VLOOKUP($O$46,'[2]Sheet1'!$A$454:$J$499,5,FALSE)</f>
        <v>2764</v>
      </c>
      <c r="D46" s="78">
        <f>VLOOKUP($K$46,'[2]Sheet1'!$A$454:$J$499,2,FALSE)+VLOOKUP($O$46,'[2]Sheet1'!$A$454:$J$499,2,FALSE)</f>
        <v>4</v>
      </c>
      <c r="E46" s="78">
        <f>VLOOKUP($K$46,'[2]Sheet1'!$A$454:$J$499,6,FALSE)+VLOOKUP($O$46,'[2]Sheet1'!$A$454:$J$499,6,FALSE)</f>
        <v>2545.5</v>
      </c>
      <c r="F46" s="79">
        <f>VLOOKUP($K$46,'[2]Sheet1'!$A$454:$J$499,7,FALSE)+VLOOKUP($O$46,'[2]Sheet1'!$A$454:$J$499,7,FALSE)</f>
        <v>75492</v>
      </c>
      <c r="G46" s="80">
        <f>(C46+D46)*1000000/B46</f>
        <v>21.8308947236752</v>
      </c>
      <c r="H46" s="81">
        <f>F46*1000/B46</f>
        <v>0.5953966417917949</v>
      </c>
      <c r="I46" s="82">
        <f>(F46+E46*75+D46*7500)*1000/B46</f>
        <v>2.3377078884117</v>
      </c>
      <c r="K46" s="113" t="s">
        <v>65</v>
      </c>
      <c r="O46" s="117" t="s">
        <v>64</v>
      </c>
      <c r="S46" s="113" t="s">
        <v>63</v>
      </c>
    </row>
    <row r="47" spans="1:9" ht="15.75" thickBot="1">
      <c r="A47" s="83" t="s">
        <v>68</v>
      </c>
      <c r="B47" s="58">
        <f>SUM(B3:B46)</f>
        <v>4343011634.48</v>
      </c>
      <c r="C47" s="84">
        <f>VLOOKUP(A47,'[2]Sheet1'!$A$454:$J$499,5,FALSE)</f>
        <v>70256</v>
      </c>
      <c r="D47" s="84">
        <f>VLOOKUP(A47,'[2]Sheet1'!$A$454:$J$499,2,FALSE)</f>
        <v>81</v>
      </c>
      <c r="E47" s="84">
        <f>VLOOKUP(A47,'[2]Sheet1'!$A$454:$J$499,6,FALSE)</f>
        <v>63700</v>
      </c>
      <c r="F47" s="85">
        <f>VLOOKUP(A47,'[2]Sheet1'!$A$454:$J$499,7,FALSE)</f>
        <v>1895727.17</v>
      </c>
      <c r="G47" s="86">
        <f t="shared" si="0"/>
        <v>16.195443604521138</v>
      </c>
      <c r="H47" s="87">
        <f t="shared" si="1"/>
        <v>0.4365005967171397</v>
      </c>
      <c r="I47" s="88">
        <f t="shared" si="2"/>
        <v>1.676423593295702</v>
      </c>
    </row>
    <row r="48" spans="3:6" ht="15">
      <c r="C48" s="114"/>
      <c r="D48" s="114"/>
      <c r="E48" s="114"/>
      <c r="F48" s="114"/>
    </row>
    <row r="49" spans="2:6" ht="15">
      <c r="B49" s="114"/>
      <c r="C49" s="114"/>
      <c r="F49" s="114"/>
    </row>
  </sheetData>
  <sheetProtection/>
  <mergeCells count="1">
    <mergeCell ref="A1:I1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55"/>
  <sheetViews>
    <sheetView zoomScalePageLayoutView="0" workbookViewId="0" topLeftCell="A43">
      <selection activeCell="N55" sqref="N55"/>
    </sheetView>
  </sheetViews>
  <sheetFormatPr defaultColWidth="8.8515625" defaultRowHeight="15"/>
  <cols>
    <col min="1" max="1" width="63.8515625" style="89" customWidth="1"/>
    <col min="2" max="15" width="10.7109375" style="89" customWidth="1"/>
    <col min="16" max="16384" width="8.8515625" style="89" customWidth="1"/>
  </cols>
  <sheetData>
    <row r="1" spans="1:15" ht="24.75" customHeight="1" thickBot="1" thickTop="1">
      <c r="A1" s="118" t="s">
        <v>161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20"/>
    </row>
    <row r="2" spans="1:15" ht="24.75" customHeight="1" thickBot="1" thickTop="1">
      <c r="A2" s="183" t="s">
        <v>184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5"/>
    </row>
    <row r="3" spans="1:15" ht="24.75" customHeight="1" thickBot="1" thickTop="1">
      <c r="A3" s="124" t="s">
        <v>17</v>
      </c>
      <c r="B3" s="130" t="s">
        <v>114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2"/>
    </row>
    <row r="4" spans="1:15" ht="24.75" customHeight="1">
      <c r="A4" s="124"/>
      <c r="B4" s="126">
        <v>2012</v>
      </c>
      <c r="C4" s="127"/>
      <c r="D4" s="126">
        <v>2013</v>
      </c>
      <c r="E4" s="127"/>
      <c r="F4" s="126">
        <v>2014</v>
      </c>
      <c r="G4" s="127"/>
      <c r="H4" s="126">
        <v>2015</v>
      </c>
      <c r="I4" s="127"/>
      <c r="J4" s="126">
        <v>2016</v>
      </c>
      <c r="K4" s="127"/>
      <c r="L4" s="126">
        <v>2017</v>
      </c>
      <c r="M4" s="127"/>
      <c r="N4" s="126">
        <v>2018</v>
      </c>
      <c r="O4" s="127"/>
    </row>
    <row r="5" spans="1:15" ht="24.75" customHeight="1" thickBot="1">
      <c r="A5" s="125"/>
      <c r="B5" s="10" t="s">
        <v>18</v>
      </c>
      <c r="C5" s="11" t="s">
        <v>19</v>
      </c>
      <c r="D5" s="10" t="s">
        <v>18</v>
      </c>
      <c r="E5" s="11" t="s">
        <v>19</v>
      </c>
      <c r="F5" s="10" t="s">
        <v>18</v>
      </c>
      <c r="G5" s="11" t="s">
        <v>19</v>
      </c>
      <c r="H5" s="10" t="s">
        <v>18</v>
      </c>
      <c r="I5" s="11" t="s">
        <v>19</v>
      </c>
      <c r="J5" s="10" t="s">
        <v>18</v>
      </c>
      <c r="K5" s="11" t="s">
        <v>19</v>
      </c>
      <c r="L5" s="10" t="s">
        <v>18</v>
      </c>
      <c r="M5" s="11" t="s">
        <v>19</v>
      </c>
      <c r="N5" s="10" t="s">
        <v>18</v>
      </c>
      <c r="O5" s="11" t="s">
        <v>19</v>
      </c>
    </row>
    <row r="6" spans="1:15" ht="15">
      <c r="A6" s="12" t="s">
        <v>115</v>
      </c>
      <c r="B6" s="13">
        <v>12085</v>
      </c>
      <c r="C6" s="14">
        <v>0.08944034103524327</v>
      </c>
      <c r="D6" s="13">
        <v>11218</v>
      </c>
      <c r="E6" s="14">
        <v>0.08852169247036915</v>
      </c>
      <c r="F6" s="13">
        <v>10987</v>
      </c>
      <c r="G6" s="14">
        <v>0.09065555509715748</v>
      </c>
      <c r="H6" s="13">
        <v>10299</v>
      </c>
      <c r="I6" s="14">
        <v>0.08844366965228817</v>
      </c>
      <c r="J6" s="13">
        <v>10727</v>
      </c>
      <c r="K6" s="98">
        <v>0.0894796549940775</v>
      </c>
      <c r="L6" s="13">
        <v>11010</v>
      </c>
      <c r="M6" s="98">
        <v>0.09105871260679342</v>
      </c>
      <c r="N6" s="13">
        <f>VLOOKUP(A6,'[3]Sheet1'!$A$311:$C$359,2,FALSE)</f>
        <v>11020</v>
      </c>
      <c r="O6" s="98">
        <f>VLOOKUP(A6,'[3]Sheet1'!$A$311:$C$359,3,FALSE)/100</f>
        <v>0.08978693934085631</v>
      </c>
    </row>
    <row r="7" spans="1:15" ht="15">
      <c r="A7" s="15" t="s">
        <v>116</v>
      </c>
      <c r="B7" s="16">
        <v>13957</v>
      </c>
      <c r="C7" s="17">
        <v>0.10329489779304016</v>
      </c>
      <c r="D7" s="16">
        <v>12693</v>
      </c>
      <c r="E7" s="17">
        <v>0.10016097722645709</v>
      </c>
      <c r="F7" s="16">
        <v>12129</v>
      </c>
      <c r="G7" s="17">
        <v>0.10007838607203268</v>
      </c>
      <c r="H7" s="16">
        <v>11536</v>
      </c>
      <c r="I7" s="17">
        <v>0.09906652812008897</v>
      </c>
      <c r="J7" s="13">
        <v>11542</v>
      </c>
      <c r="K7" s="99">
        <v>0.09627800670659482</v>
      </c>
      <c r="L7" s="13">
        <v>11629</v>
      </c>
      <c r="M7" s="99">
        <v>0.09617818064526801</v>
      </c>
      <c r="N7" s="13">
        <f>VLOOKUP(A7,'[3]Sheet1'!$A$311:$C$359,2,FALSE)</f>
        <v>11857</v>
      </c>
      <c r="O7" s="99">
        <f>VLOOKUP(A7,'[3]Sheet1'!$A$311:$C$359,3,FALSE)/100</f>
        <v>0.09660650996048396</v>
      </c>
    </row>
    <row r="8" spans="1:15" ht="15">
      <c r="A8" s="15" t="s">
        <v>117</v>
      </c>
      <c r="B8" s="16">
        <v>4498</v>
      </c>
      <c r="C8" s="17">
        <v>0.033289421098595305</v>
      </c>
      <c r="D8" s="16">
        <v>4527</v>
      </c>
      <c r="E8" s="17">
        <v>0.035722740400549215</v>
      </c>
      <c r="F8" s="16">
        <v>4489</v>
      </c>
      <c r="G8" s="17">
        <v>0.03703948182680804</v>
      </c>
      <c r="H8" s="16">
        <v>4299</v>
      </c>
      <c r="I8" s="17">
        <v>0.036918082904669074</v>
      </c>
      <c r="J8" s="13">
        <v>4430</v>
      </c>
      <c r="K8" s="99">
        <v>0.036953003787057265</v>
      </c>
      <c r="L8" s="13">
        <v>4423</v>
      </c>
      <c r="M8" s="99">
        <v>0.036580625418696396</v>
      </c>
      <c r="N8" s="13">
        <f>VLOOKUP(A8,'[3]Sheet1'!$A$311:$C$359,2,FALSE)</f>
        <v>4547</v>
      </c>
      <c r="O8" s="99">
        <f>VLOOKUP(A8,'[3]Sheet1'!$A$311:$C$359,3,FALSE)/100</f>
        <v>0.037047297022039356</v>
      </c>
    </row>
    <row r="9" spans="1:15" ht="15">
      <c r="A9" s="15" t="s">
        <v>118</v>
      </c>
      <c r="B9" s="16">
        <v>5528</v>
      </c>
      <c r="C9" s="17">
        <v>0.04091238769075919</v>
      </c>
      <c r="D9" s="16">
        <v>5073</v>
      </c>
      <c r="E9" s="17">
        <v>0.040031248520429906</v>
      </c>
      <c r="F9" s="16">
        <v>4817</v>
      </c>
      <c r="G9" s="17">
        <v>0.03974586410330459</v>
      </c>
      <c r="H9" s="16">
        <v>4833</v>
      </c>
      <c r="I9" s="17">
        <v>0.041503860125207175</v>
      </c>
      <c r="J9" s="13">
        <v>4949</v>
      </c>
      <c r="K9" s="99">
        <v>0.04128226088987504</v>
      </c>
      <c r="L9" s="13">
        <v>5072</v>
      </c>
      <c r="M9" s="99">
        <v>0.041948209840295764</v>
      </c>
      <c r="N9" s="13">
        <f>VLOOKUP(A9,'[3]Sheet1'!$A$311:$C$359,2,FALSE)</f>
        <v>5291</v>
      </c>
      <c r="O9" s="99">
        <f>VLOOKUP(A9,'[3]Sheet1'!$A$311:$C$359,3,FALSE)/100</f>
        <v>0.04310913757281949</v>
      </c>
    </row>
    <row r="10" spans="1:15" ht="15">
      <c r="A10" s="15" t="s">
        <v>119</v>
      </c>
      <c r="B10" s="16">
        <v>6005</v>
      </c>
      <c r="C10" s="17">
        <v>0.04444263532615936</v>
      </c>
      <c r="D10" s="16">
        <v>5703</v>
      </c>
      <c r="E10" s="17">
        <v>0.04500260404336916</v>
      </c>
      <c r="F10" s="16">
        <v>5354</v>
      </c>
      <c r="G10" s="17">
        <v>0.04417673996451999</v>
      </c>
      <c r="H10" s="16">
        <v>4820</v>
      </c>
      <c r="I10" s="17">
        <v>0.04139222135392067</v>
      </c>
      <c r="J10" s="13">
        <v>4871</v>
      </c>
      <c r="K10" s="99">
        <v>0.040631621094075844</v>
      </c>
      <c r="L10" s="13">
        <v>4972</v>
      </c>
      <c r="M10" s="99">
        <v>0.04112115522987983</v>
      </c>
      <c r="N10" s="13">
        <f>VLOOKUP(A10,'[3]Sheet1'!$A$311:$C$359,2,FALSE)</f>
        <v>5039</v>
      </c>
      <c r="O10" s="99">
        <f>VLOOKUP(A10,'[3]Sheet1'!$A$311:$C$359,3,FALSE)/100</f>
        <v>0.04105593351529718</v>
      </c>
    </row>
    <row r="11" spans="1:15" ht="15">
      <c r="A11" s="15" t="s">
        <v>120</v>
      </c>
      <c r="B11" s="16">
        <v>3030</v>
      </c>
      <c r="C11" s="17">
        <v>0.022424843470152014</v>
      </c>
      <c r="D11" s="16">
        <v>2708</v>
      </c>
      <c r="E11" s="17">
        <v>0.021368937708126194</v>
      </c>
      <c r="F11" s="16">
        <v>2416</v>
      </c>
      <c r="G11" s="17">
        <v>0.019934815792730723</v>
      </c>
      <c r="H11" s="16">
        <v>2430</v>
      </c>
      <c r="I11" s="17">
        <v>0.02086786263278573</v>
      </c>
      <c r="J11" s="13">
        <v>2501</v>
      </c>
      <c r="K11" s="99">
        <v>0.020862181144792383</v>
      </c>
      <c r="L11" s="13">
        <v>2515</v>
      </c>
      <c r="M11" s="99">
        <v>0.020800423451960533</v>
      </c>
      <c r="N11" s="13">
        <f>VLOOKUP(A11,'[3]Sheet1'!$A$311:$C$359,2,FALSE)</f>
        <v>2595</v>
      </c>
      <c r="O11" s="99">
        <f>VLOOKUP(A11,'[3]Sheet1'!$A$311:$C$359,3,FALSE)/100</f>
        <v>0.021143113211390393</v>
      </c>
    </row>
    <row r="12" spans="1:15" ht="15">
      <c r="A12" s="15" t="s">
        <v>121</v>
      </c>
      <c r="B12" s="16">
        <v>1582</v>
      </c>
      <c r="C12" s="17">
        <v>0.01170828461048861</v>
      </c>
      <c r="D12" s="16">
        <v>1446</v>
      </c>
      <c r="E12" s="17">
        <v>0.01141044458122248</v>
      </c>
      <c r="F12" s="16">
        <v>1375</v>
      </c>
      <c r="G12" s="17">
        <v>0.01134535253104501</v>
      </c>
      <c r="H12" s="16">
        <v>1252</v>
      </c>
      <c r="I12" s="17">
        <v>0.010751672434669849</v>
      </c>
      <c r="J12" s="13">
        <v>1381</v>
      </c>
      <c r="K12" s="99">
        <v>0.011519660999983316</v>
      </c>
      <c r="L12" s="13">
        <v>1304</v>
      </c>
      <c r="M12" s="99">
        <v>0.010784792119823671</v>
      </c>
      <c r="N12" s="13">
        <f>VLOOKUP(A12,'[3]Sheet1'!$A$311:$C$359,2,FALSE)</f>
        <v>1364</v>
      </c>
      <c r="O12" s="99">
        <f>VLOOKUP(A12,'[3]Sheet1'!$A$311:$C$359,3,FALSE)/100</f>
        <v>0.011113374343096916</v>
      </c>
    </row>
    <row r="13" spans="1:15" ht="15">
      <c r="A13" s="15" t="s">
        <v>122</v>
      </c>
      <c r="B13" s="16">
        <v>2404</v>
      </c>
      <c r="C13" s="17">
        <v>0.01779185600734173</v>
      </c>
      <c r="D13" s="16">
        <v>2385</v>
      </c>
      <c r="E13" s="17">
        <v>0.01882013162255575</v>
      </c>
      <c r="F13" s="16">
        <v>2290</v>
      </c>
      <c r="G13" s="17">
        <v>0.018895168942613144</v>
      </c>
      <c r="H13" s="16">
        <v>2226</v>
      </c>
      <c r="I13" s="17">
        <v>0.01911599268336668</v>
      </c>
      <c r="J13" s="13">
        <v>2324</v>
      </c>
      <c r="K13" s="99">
        <v>0.019385729300478806</v>
      </c>
      <c r="L13" s="13">
        <v>2310</v>
      </c>
      <c r="M13" s="99">
        <v>0.019104961500607885</v>
      </c>
      <c r="N13" s="13">
        <f>VLOOKUP(A13,'[3]Sheet1'!$A$311:$C$359,2,FALSE)</f>
        <v>2328</v>
      </c>
      <c r="O13" s="99">
        <f>VLOOKUP(A13,'[3]Sheet1'!$A$311:$C$359,3,FALSE)/100</f>
        <v>0.01896769462663462</v>
      </c>
    </row>
    <row r="14" spans="1:15" ht="15">
      <c r="A14" s="15" t="s">
        <v>123</v>
      </c>
      <c r="B14" s="16">
        <v>1913</v>
      </c>
      <c r="C14" s="17">
        <v>0.014157995233795646</v>
      </c>
      <c r="D14" s="16">
        <v>1838</v>
      </c>
      <c r="E14" s="17">
        <v>0.014503732462162461</v>
      </c>
      <c r="F14" s="16">
        <v>1779</v>
      </c>
      <c r="G14" s="17">
        <v>0.014678823383802962</v>
      </c>
      <c r="H14" s="16">
        <v>1668</v>
      </c>
      <c r="I14" s="17">
        <v>0.014324113115838106</v>
      </c>
      <c r="J14" s="13">
        <v>1608</v>
      </c>
      <c r="K14" s="99">
        <v>0.01341318963647587</v>
      </c>
      <c r="L14" s="13">
        <v>1751</v>
      </c>
      <c r="M14" s="99">
        <v>0.014481726228382862</v>
      </c>
      <c r="N14" s="13">
        <f>VLOOKUP(A14,'[3]Sheet1'!$A$311:$C$359,2,FALSE)</f>
        <v>1784</v>
      </c>
      <c r="O14" s="99">
        <f>VLOOKUP(A14,'[3]Sheet1'!$A$311:$C$359,3,FALSE)/100</f>
        <v>0.014535381105634092</v>
      </c>
    </row>
    <row r="15" spans="1:15" ht="15">
      <c r="A15" s="15" t="s">
        <v>124</v>
      </c>
      <c r="B15" s="16">
        <v>965</v>
      </c>
      <c r="C15" s="17">
        <v>0.007141905593629272</v>
      </c>
      <c r="D15" s="16">
        <v>880</v>
      </c>
      <c r="E15" s="17">
        <v>0.006944115651089752</v>
      </c>
      <c r="F15" s="16">
        <v>880</v>
      </c>
      <c r="G15" s="17">
        <v>0.007261025619868806</v>
      </c>
      <c r="H15" s="16">
        <v>914</v>
      </c>
      <c r="I15" s="17">
        <v>0.007849064381220641</v>
      </c>
      <c r="J15" s="13">
        <v>842</v>
      </c>
      <c r="K15" s="99">
        <v>0.007023573180293955</v>
      </c>
      <c r="L15" s="13">
        <v>877</v>
      </c>
      <c r="M15" s="99">
        <v>0.007253268933347669</v>
      </c>
      <c r="N15" s="13">
        <f>VLOOKUP(A15,'[3]Sheet1'!$A$311:$C$359,2,FALSE)</f>
        <v>879</v>
      </c>
      <c r="O15" s="99">
        <f>VLOOKUP(A15,'[3]Sheet1'!$A$311:$C$359,3,FALSE)/100</f>
        <v>0.007161771295881371</v>
      </c>
    </row>
    <row r="16" spans="1:15" ht="15">
      <c r="A16" s="15" t="s">
        <v>125</v>
      </c>
      <c r="B16" s="16">
        <v>8135</v>
      </c>
      <c r="C16" s="17">
        <v>0.06020663420121671</v>
      </c>
      <c r="D16" s="16">
        <v>8033</v>
      </c>
      <c r="E16" s="17">
        <v>0.0633887284377318</v>
      </c>
      <c r="F16" s="16">
        <v>7277</v>
      </c>
      <c r="G16" s="17">
        <v>0.060043731177028756</v>
      </c>
      <c r="H16" s="16">
        <v>6546</v>
      </c>
      <c r="I16" s="17">
        <v>0.05621441514165242</v>
      </c>
      <c r="J16" s="13">
        <v>6889</v>
      </c>
      <c r="K16" s="99">
        <v>0.05746484042641931</v>
      </c>
      <c r="L16" s="13">
        <v>7012</v>
      </c>
      <c r="M16" s="99">
        <v>0.05799306928236472</v>
      </c>
      <c r="N16" s="13">
        <f>VLOOKUP(A16,'[3]Sheet1'!$A$311:$C$359,2,FALSE)</f>
        <v>7224</v>
      </c>
      <c r="O16" s="99">
        <f>VLOOKUP(A16,'[3]Sheet1'!$A$311:$C$359,3,FALSE)/100</f>
        <v>0.05885851631563939</v>
      </c>
    </row>
    <row r="17" spans="1:15" ht="15">
      <c r="A17" s="15" t="s">
        <v>126</v>
      </c>
      <c r="B17" s="16">
        <v>1597</v>
      </c>
      <c r="C17" s="17">
        <v>0.01181929868707352</v>
      </c>
      <c r="D17" s="16">
        <v>1474</v>
      </c>
      <c r="E17" s="17">
        <v>0.011631393715575335</v>
      </c>
      <c r="F17" s="16">
        <v>1494</v>
      </c>
      <c r="G17" s="17">
        <v>0.012327241222822723</v>
      </c>
      <c r="H17" s="16">
        <v>1464</v>
      </c>
      <c r="I17" s="17">
        <v>0.012572243166419058</v>
      </c>
      <c r="J17" s="13">
        <v>1430</v>
      </c>
      <c r="K17" s="99">
        <v>0.011928396256318714</v>
      </c>
      <c r="L17" s="13">
        <v>1481</v>
      </c>
      <c r="M17" s="99">
        <v>0.012248678780259861</v>
      </c>
      <c r="N17" s="13">
        <f>VLOOKUP(A17,'[3]Sheet1'!$A$311:$C$359,2,FALSE)</f>
        <v>1535</v>
      </c>
      <c r="O17" s="99">
        <f>VLOOKUP(A17,'[3]Sheet1'!$A$311:$C$359,3,FALSE)/100</f>
        <v>0.01250661995355848</v>
      </c>
    </row>
    <row r="18" spans="1:15" ht="15">
      <c r="A18" s="15" t="s">
        <v>127</v>
      </c>
      <c r="B18" s="16">
        <v>3479</v>
      </c>
      <c r="C18" s="17">
        <v>0.02574786482926035</v>
      </c>
      <c r="D18" s="16">
        <v>3087</v>
      </c>
      <c r="E18" s="17">
        <v>0.024359642062402348</v>
      </c>
      <c r="F18" s="16">
        <v>3081</v>
      </c>
      <c r="G18" s="17">
        <v>0.025421840835017945</v>
      </c>
      <c r="H18" s="16">
        <v>3045</v>
      </c>
      <c r="I18" s="17">
        <v>0.026149235274416687</v>
      </c>
      <c r="J18" s="13">
        <v>3030</v>
      </c>
      <c r="K18" s="99">
        <v>0.025274853606045946</v>
      </c>
      <c r="L18" s="13">
        <v>3288</v>
      </c>
      <c r="M18" s="99">
        <v>0.027193555590475635</v>
      </c>
      <c r="N18" s="13">
        <f>VLOOKUP(A18,'[3]Sheet1'!$A$311:$C$359,2,FALSE)</f>
        <v>3353</v>
      </c>
      <c r="O18" s="99">
        <f>VLOOKUP(A18,'[3]Sheet1'!$A$311:$C$359,3,FALSE)/100</f>
        <v>0.0273190206542551</v>
      </c>
    </row>
    <row r="19" spans="1:15" ht="15">
      <c r="A19" s="15" t="s">
        <v>128</v>
      </c>
      <c r="B19" s="16">
        <v>7431</v>
      </c>
      <c r="C19" s="17">
        <v>0.05499637354016489</v>
      </c>
      <c r="D19" s="16">
        <v>7185</v>
      </c>
      <c r="E19" s="17">
        <v>0.05669712608304531</v>
      </c>
      <c r="F19" s="16">
        <v>6780</v>
      </c>
      <c r="G19" s="17">
        <v>0.05594290193489831</v>
      </c>
      <c r="H19" s="16">
        <v>6825</v>
      </c>
      <c r="I19" s="17">
        <v>0.05861035492541671</v>
      </c>
      <c r="J19" s="13">
        <v>7192</v>
      </c>
      <c r="K19" s="99">
        <v>0.059992325787023904</v>
      </c>
      <c r="L19" s="13">
        <v>6654</v>
      </c>
      <c r="M19" s="99">
        <v>0.0550322137770757</v>
      </c>
      <c r="N19" s="13">
        <f>VLOOKUP(A19,'[3]Sheet1'!$A$311:$C$359,2,FALSE)</f>
        <v>6314</v>
      </c>
      <c r="O19" s="99">
        <f>VLOOKUP(A19,'[3]Sheet1'!$A$311:$C$359,3,FALSE)/100</f>
        <v>0.05144416833014216</v>
      </c>
    </row>
    <row r="20" spans="1:15" ht="15">
      <c r="A20" s="15" t="s">
        <v>129</v>
      </c>
      <c r="B20" s="16">
        <v>4467</v>
      </c>
      <c r="C20" s="17">
        <v>0.033059992006986484</v>
      </c>
      <c r="D20" s="16">
        <v>4356</v>
      </c>
      <c r="E20" s="17">
        <v>0.03437337247289428</v>
      </c>
      <c r="F20" s="16">
        <v>4278</v>
      </c>
      <c r="G20" s="17">
        <v>0.03529848591113495</v>
      </c>
      <c r="H20" s="16">
        <v>4139</v>
      </c>
      <c r="I20" s="17">
        <v>0.0355440672580659</v>
      </c>
      <c r="J20" s="13">
        <v>4247</v>
      </c>
      <c r="K20" s="99">
        <v>0.03542650272768222</v>
      </c>
      <c r="L20" s="13">
        <v>4081</v>
      </c>
      <c r="M20" s="99">
        <v>0.03375209865107393</v>
      </c>
      <c r="N20" s="13">
        <f>VLOOKUP(A20,'[3]Sheet1'!$A$311:$C$359,2,FALSE)</f>
        <v>4233</v>
      </c>
      <c r="O20" s="99">
        <f>VLOOKUP(A20,'[3]Sheet1'!$A$311:$C$359,3,FALSE)/100</f>
        <v>0.03448893958528537</v>
      </c>
    </row>
    <row r="21" spans="1:15" ht="15">
      <c r="A21" s="15" t="s">
        <v>130</v>
      </c>
      <c r="B21" s="16">
        <v>4164</v>
      </c>
      <c r="C21" s="17">
        <v>0.030817507659971283</v>
      </c>
      <c r="D21" s="16">
        <v>3846</v>
      </c>
      <c r="E21" s="17">
        <v>0.03034894181146726</v>
      </c>
      <c r="F21" s="16">
        <v>3697</v>
      </c>
      <c r="G21" s="17">
        <v>0.03050455876892611</v>
      </c>
      <c r="H21" s="16">
        <v>3658</v>
      </c>
      <c r="I21" s="17">
        <v>0.0314134327204651</v>
      </c>
      <c r="J21" s="13">
        <v>3714</v>
      </c>
      <c r="K21" s="99">
        <v>0.03098046412305434</v>
      </c>
      <c r="L21" s="13">
        <v>3793</v>
      </c>
      <c r="M21" s="99">
        <v>0.03137018137307607</v>
      </c>
      <c r="N21" s="13">
        <f>VLOOKUP(A21,'[3]Sheet1'!$A$311:$C$359,2,FALSE)</f>
        <v>3729</v>
      </c>
      <c r="O21" s="99">
        <f>VLOOKUP(A21,'[3]Sheet1'!$A$311:$C$359,3,FALSE)/100</f>
        <v>0.030382531470240767</v>
      </c>
    </row>
    <row r="22" spans="1:15" ht="15">
      <c r="A22" s="15" t="s">
        <v>131</v>
      </c>
      <c r="B22" s="16">
        <v>569</v>
      </c>
      <c r="C22" s="17">
        <v>0.004211133971787622</v>
      </c>
      <c r="D22" s="16">
        <v>529</v>
      </c>
      <c r="E22" s="17">
        <v>0.0041743604311664535</v>
      </c>
      <c r="F22" s="16">
        <v>524</v>
      </c>
      <c r="G22" s="17">
        <v>0.004323610710012789</v>
      </c>
      <c r="H22" s="16">
        <v>521</v>
      </c>
      <c r="I22" s="17">
        <v>0.004474138449251591</v>
      </c>
      <c r="J22" s="13">
        <v>534</v>
      </c>
      <c r="K22" s="99">
        <v>0.004454380140471463</v>
      </c>
      <c r="L22" s="13">
        <v>573</v>
      </c>
      <c r="M22" s="99">
        <v>0.004739022917683255</v>
      </c>
      <c r="N22" s="13">
        <f>VLOOKUP(A22,'[3]Sheet1'!$A$311:$C$359,2,FALSE)</f>
        <v>597</v>
      </c>
      <c r="O22" s="99">
        <f>VLOOKUP(A22,'[3]Sheet1'!$A$311:$C$359,3,FALSE)/100</f>
        <v>0.004864138183892125</v>
      </c>
    </row>
    <row r="23" spans="1:15" ht="15">
      <c r="A23" s="15" t="s">
        <v>132</v>
      </c>
      <c r="B23" s="16">
        <v>1710</v>
      </c>
      <c r="C23" s="17">
        <v>0.01265560473067985</v>
      </c>
      <c r="D23" s="16">
        <v>1679</v>
      </c>
      <c r="E23" s="17">
        <v>0.013249057020658744</v>
      </c>
      <c r="F23" s="16">
        <v>1589</v>
      </c>
      <c r="G23" s="17">
        <v>0.01311110194314947</v>
      </c>
      <c r="H23" s="16">
        <v>1584</v>
      </c>
      <c r="I23" s="17">
        <v>0.01360275490137144</v>
      </c>
      <c r="J23" s="13">
        <v>1694</v>
      </c>
      <c r="K23" s="99">
        <v>0.014130561719023707</v>
      </c>
      <c r="L23" s="13">
        <v>1805</v>
      </c>
      <c r="M23" s="99">
        <v>0.01492833571800746</v>
      </c>
      <c r="N23" s="13">
        <f>VLOOKUP(A23,'[3]Sheet1'!$A$311:$C$359,2,FALSE)</f>
        <v>1821</v>
      </c>
      <c r="O23" s="99">
        <f>VLOOKUP(A23,'[3]Sheet1'!$A$311:$C$359,3,FALSE)/100</f>
        <v>0.01483684360614332</v>
      </c>
    </row>
    <row r="24" spans="1:15" ht="15">
      <c r="A24" s="15" t="s">
        <v>133</v>
      </c>
      <c r="B24" s="16">
        <v>4889</v>
      </c>
      <c r="C24" s="17">
        <v>0.03618318802824198</v>
      </c>
      <c r="D24" s="16">
        <v>4689</v>
      </c>
      <c r="E24" s="17">
        <v>0.037001088963590736</v>
      </c>
      <c r="F24" s="16">
        <v>4527</v>
      </c>
      <c r="G24" s="17">
        <v>0.03735302611493874</v>
      </c>
      <c r="H24" s="16">
        <v>4455</v>
      </c>
      <c r="I24" s="17">
        <v>0.03825774816010717</v>
      </c>
      <c r="J24" s="13">
        <v>4645</v>
      </c>
      <c r="K24" s="99">
        <v>0.03874643399342687</v>
      </c>
      <c r="L24" s="13">
        <v>4902</v>
      </c>
      <c r="M24" s="99">
        <v>0.04054221700258868</v>
      </c>
      <c r="N24" s="13">
        <f>VLOOKUP(A24,'[3]Sheet1'!$A$311:$C$359,2,FALSE)</f>
        <v>4820</v>
      </c>
      <c r="O24" s="99">
        <f>VLOOKUP(A24,'[3]Sheet1'!$A$311:$C$359,3,FALSE)/100</f>
        <v>0.03927160141768852</v>
      </c>
    </row>
    <row r="25" spans="1:15" ht="15">
      <c r="A25" s="15" t="s">
        <v>134</v>
      </c>
      <c r="B25" s="16">
        <v>1666</v>
      </c>
      <c r="C25" s="17">
        <v>0.012329963439364112</v>
      </c>
      <c r="D25" s="16">
        <v>1567</v>
      </c>
      <c r="E25" s="17">
        <v>0.012365260483247322</v>
      </c>
      <c r="F25" s="16">
        <v>1456</v>
      </c>
      <c r="G25" s="17">
        <v>0.012013696934692026</v>
      </c>
      <c r="H25" s="16">
        <v>1419</v>
      </c>
      <c r="I25" s="17">
        <v>0.012185801265811914</v>
      </c>
      <c r="J25" s="13">
        <v>1417</v>
      </c>
      <c r="K25" s="99">
        <v>0.011819956290352178</v>
      </c>
      <c r="L25" s="13">
        <v>1474</v>
      </c>
      <c r="M25" s="99">
        <v>0.012190784957530745</v>
      </c>
      <c r="N25" s="13">
        <f>VLOOKUP(A25,'[3]Sheet1'!$A$311:$C$359,2,FALSE)</f>
        <v>1518</v>
      </c>
      <c r="O25" s="99">
        <f>VLOOKUP(A25,'[3]Sheet1'!$A$311:$C$359,3,FALSE)/100</f>
        <v>0.012368110156027214</v>
      </c>
    </row>
    <row r="26" spans="1:15" ht="15">
      <c r="A26" s="15" t="s">
        <v>135</v>
      </c>
      <c r="B26" s="16">
        <v>3071</v>
      </c>
      <c r="C26" s="17">
        <v>0.022728281946150772</v>
      </c>
      <c r="D26" s="16">
        <v>2966</v>
      </c>
      <c r="E26" s="17">
        <v>0.023404826160377507</v>
      </c>
      <c r="F26" s="16">
        <v>2722</v>
      </c>
      <c r="G26" s="17">
        <v>0.022459672428730558</v>
      </c>
      <c r="H26" s="16">
        <v>2599</v>
      </c>
      <c r="I26" s="17">
        <v>0.022319166659510337</v>
      </c>
      <c r="J26" s="13">
        <v>2713</v>
      </c>
      <c r="K26" s="99">
        <v>0.022630586743631234</v>
      </c>
      <c r="L26" s="13">
        <v>2949</v>
      </c>
      <c r="M26" s="99">
        <v>0.024389840461165647</v>
      </c>
      <c r="N26" s="13">
        <f>VLOOKUP(A26,'[3]Sheet1'!$A$311:$C$359,2,FALSE)</f>
        <v>2852</v>
      </c>
      <c r="O26" s="99">
        <f>VLOOKUP(A26,'[3]Sheet1'!$A$311:$C$359,3,FALSE)/100</f>
        <v>0.023237055444657193</v>
      </c>
    </row>
    <row r="27" spans="1:15" ht="15">
      <c r="A27" s="15" t="s">
        <v>136</v>
      </c>
      <c r="B27" s="16">
        <v>1688</v>
      </c>
      <c r="C27" s="17">
        <v>0.01249278408502198</v>
      </c>
      <c r="D27" s="16">
        <v>1563</v>
      </c>
      <c r="E27" s="17">
        <v>0.012333696321196913</v>
      </c>
      <c r="F27" s="16">
        <v>1552</v>
      </c>
      <c r="G27" s="17">
        <v>0.012805808820495895</v>
      </c>
      <c r="H27" s="16">
        <v>1549</v>
      </c>
      <c r="I27" s="17">
        <v>0.013302188978676995</v>
      </c>
      <c r="J27" s="13">
        <v>1624</v>
      </c>
      <c r="K27" s="99">
        <v>0.01354665420997314</v>
      </c>
      <c r="L27" s="13">
        <v>1694</v>
      </c>
      <c r="M27" s="99">
        <v>0.014010305100445784</v>
      </c>
      <c r="N27" s="13">
        <f>VLOOKUP(A27,'[3]Sheet1'!$A$311:$C$359,2,FALSE)</f>
        <v>1831</v>
      </c>
      <c r="O27" s="99">
        <f>VLOOKUP(A27,'[3]Sheet1'!$A$311:$C$359,3,FALSE)/100</f>
        <v>0.014918319957632297</v>
      </c>
    </row>
    <row r="28" spans="1:15" ht="15">
      <c r="A28" s="15" t="s">
        <v>137</v>
      </c>
      <c r="B28" s="16">
        <v>835</v>
      </c>
      <c r="C28" s="17">
        <v>0.006179783596560044</v>
      </c>
      <c r="D28" s="16">
        <v>836</v>
      </c>
      <c r="E28" s="17">
        <v>0.006596909868535265</v>
      </c>
      <c r="F28" s="16">
        <v>818</v>
      </c>
      <c r="G28" s="17">
        <v>0.00674945336028714</v>
      </c>
      <c r="H28" s="16">
        <v>717</v>
      </c>
      <c r="I28" s="17">
        <v>0.006157307616340481</v>
      </c>
      <c r="J28" s="13">
        <v>760</v>
      </c>
      <c r="K28" s="99">
        <v>0.006339567241120435</v>
      </c>
      <c r="L28" s="13">
        <v>786</v>
      </c>
      <c r="M28" s="99">
        <v>0.0065006492378691764</v>
      </c>
      <c r="N28" s="13">
        <f>VLOOKUP(A28,'[3]Sheet1'!$A$311:$C$359,2,FALSE)</f>
        <v>792</v>
      </c>
      <c r="O28" s="99">
        <f>VLOOKUP(A28,'[3]Sheet1'!$A$311:$C$359,3,FALSE)/100</f>
        <v>0.006452927037927242</v>
      </c>
    </row>
    <row r="29" spans="1:15" ht="15">
      <c r="A29" s="15" t="s">
        <v>138</v>
      </c>
      <c r="B29" s="16">
        <v>3792</v>
      </c>
      <c r="C29" s="17">
        <v>0.02806435856066549</v>
      </c>
      <c r="D29" s="16">
        <v>3616</v>
      </c>
      <c r="E29" s="17">
        <v>0.028534002493568803</v>
      </c>
      <c r="F29" s="16">
        <v>3383</v>
      </c>
      <c r="G29" s="17">
        <v>0.027913692809109287</v>
      </c>
      <c r="H29" s="16">
        <v>3400</v>
      </c>
      <c r="I29" s="17">
        <v>0.029197832490317484</v>
      </c>
      <c r="J29" s="13">
        <v>3467</v>
      </c>
      <c r="K29" s="99">
        <v>0.028920104769690192</v>
      </c>
      <c r="L29" s="13">
        <v>3459</v>
      </c>
      <c r="M29" s="99">
        <v>0.028607818974286877</v>
      </c>
      <c r="N29" s="13">
        <f>VLOOKUP(A29,'[3]Sheet1'!$A$311:$C$359,2,FALSE)</f>
        <v>3357</v>
      </c>
      <c r="O29" s="99">
        <f>VLOOKUP(A29,'[3]Sheet1'!$A$311:$C$359,3,FALSE)/100</f>
        <v>0.027351611194850693</v>
      </c>
    </row>
    <row r="30" spans="1:15" ht="15">
      <c r="A30" s="15" t="s">
        <v>139</v>
      </c>
      <c r="B30" s="16">
        <v>781</v>
      </c>
      <c r="C30" s="17">
        <v>0.0057801329208543644</v>
      </c>
      <c r="D30" s="16">
        <v>792</v>
      </c>
      <c r="E30" s="17">
        <v>0.006249704085980777</v>
      </c>
      <c r="F30" s="16">
        <v>757</v>
      </c>
      <c r="G30" s="17">
        <v>0.006246132266182598</v>
      </c>
      <c r="H30" s="16">
        <v>744</v>
      </c>
      <c r="I30" s="17">
        <v>0.006389172756704767</v>
      </c>
      <c r="J30" s="13">
        <v>761</v>
      </c>
      <c r="K30" s="99">
        <v>0.006347908776964015</v>
      </c>
      <c r="L30" s="13">
        <v>785</v>
      </c>
      <c r="M30" s="99">
        <v>0.006492378691765017</v>
      </c>
      <c r="N30" s="13">
        <f>VLOOKUP(A30,'[3]Sheet1'!$A$311:$C$359,2,FALSE)</f>
        <v>845</v>
      </c>
      <c r="O30" s="99">
        <f>VLOOKUP(A30,'[3]Sheet1'!$A$311:$C$359,3,FALSE)/100</f>
        <v>0.006884751700818838</v>
      </c>
    </row>
    <row r="31" spans="1:15" ht="15">
      <c r="A31" s="15" t="s">
        <v>140</v>
      </c>
      <c r="B31" s="16">
        <v>4509</v>
      </c>
      <c r="C31" s="17">
        <v>0.03337083142142424</v>
      </c>
      <c r="D31" s="16">
        <v>4223</v>
      </c>
      <c r="E31" s="17">
        <v>0.03332386408471821</v>
      </c>
      <c r="F31" s="16">
        <v>4140</v>
      </c>
      <c r="G31" s="17">
        <v>0.03415982507529188</v>
      </c>
      <c r="H31" s="16">
        <v>3793</v>
      </c>
      <c r="I31" s="17">
        <v>0.03257275842228653</v>
      </c>
      <c r="J31" s="13">
        <v>3913</v>
      </c>
      <c r="K31" s="99">
        <v>0.03264042975592667</v>
      </c>
      <c r="L31" s="13">
        <v>3754</v>
      </c>
      <c r="M31" s="99">
        <v>0.031047630075013856</v>
      </c>
      <c r="N31" s="13">
        <f>VLOOKUP(A31,'[3]Sheet1'!$A$311:$C$359,2,FALSE)</f>
        <v>3846</v>
      </c>
      <c r="O31" s="99">
        <f>VLOOKUP(A31,'[3]Sheet1'!$A$311:$C$359,3,FALSE)/100</f>
        <v>0.03133580478266184</v>
      </c>
    </row>
    <row r="32" spans="1:15" ht="15">
      <c r="A32" s="15" t="s">
        <v>141</v>
      </c>
      <c r="B32" s="16">
        <v>2228</v>
      </c>
      <c r="C32" s="17">
        <v>0.016489290842078775</v>
      </c>
      <c r="D32" s="16">
        <v>2102</v>
      </c>
      <c r="E32" s="17">
        <v>0.016586967157489387</v>
      </c>
      <c r="F32" s="16">
        <v>2042</v>
      </c>
      <c r="G32" s="17">
        <v>0.01684887990428648</v>
      </c>
      <c r="H32" s="16">
        <v>1842</v>
      </c>
      <c r="I32" s="17">
        <v>0.01581835513151906</v>
      </c>
      <c r="J32" s="13">
        <v>1794</v>
      </c>
      <c r="K32" s="99">
        <v>0.014964715303381662</v>
      </c>
      <c r="L32" s="13">
        <v>1839</v>
      </c>
      <c r="M32" s="99">
        <v>0.015209534285548876</v>
      </c>
      <c r="N32" s="13">
        <f>VLOOKUP(A32,'[3]Sheet1'!$A$311:$C$359,2,FALSE)</f>
        <v>1823</v>
      </c>
      <c r="O32" s="99">
        <f>VLOOKUP(A32,'[3]Sheet1'!$A$311:$C$359,3,FALSE)/100</f>
        <v>0.014853138876441114</v>
      </c>
    </row>
    <row r="33" spans="1:15" ht="15">
      <c r="A33" s="15" t="s">
        <v>142</v>
      </c>
      <c r="B33" s="16">
        <v>1292</v>
      </c>
      <c r="C33" s="17">
        <v>0.00956201246318033</v>
      </c>
      <c r="D33" s="16">
        <v>1230</v>
      </c>
      <c r="E33" s="17">
        <v>0.00970597983050045</v>
      </c>
      <c r="F33" s="16">
        <v>1145</v>
      </c>
      <c r="G33" s="17">
        <v>0.009447584471306572</v>
      </c>
      <c r="H33" s="16">
        <v>1162</v>
      </c>
      <c r="I33" s="17">
        <v>0.009978788633455563</v>
      </c>
      <c r="J33" s="13">
        <v>1230</v>
      </c>
      <c r="K33" s="99">
        <v>0.010260089087602809</v>
      </c>
      <c r="L33" s="13">
        <v>1305</v>
      </c>
      <c r="M33" s="99">
        <v>0.010793062665927831</v>
      </c>
      <c r="N33" s="13">
        <f>VLOOKUP(A33,'[3]Sheet1'!$A$311:$C$359,2,FALSE)</f>
        <v>1303</v>
      </c>
      <c r="O33" s="99">
        <f>VLOOKUP(A33,'[3]Sheet1'!$A$311:$C$359,3,FALSE)/100</f>
        <v>0.010616368599014136</v>
      </c>
    </row>
    <row r="34" spans="1:15" ht="15">
      <c r="A34" s="15" t="s">
        <v>143</v>
      </c>
      <c r="B34" s="16">
        <v>2147</v>
      </c>
      <c r="C34" s="17">
        <v>0.015889814828520258</v>
      </c>
      <c r="D34" s="16">
        <v>1646</v>
      </c>
      <c r="E34" s="17">
        <v>0.012988652683742878</v>
      </c>
      <c r="F34" s="16">
        <v>1580</v>
      </c>
      <c r="G34" s="17">
        <v>0.013036841453855356</v>
      </c>
      <c r="H34" s="16">
        <v>1428</v>
      </c>
      <c r="I34" s="17">
        <v>0.012263089645933343</v>
      </c>
      <c r="J34" s="13">
        <v>1448</v>
      </c>
      <c r="K34" s="99">
        <v>0.012078543901503145</v>
      </c>
      <c r="L34" s="13">
        <v>1582</v>
      </c>
      <c r="M34" s="99">
        <v>0.013084003936779949</v>
      </c>
      <c r="N34" s="13">
        <f>VLOOKUP(A34,'[3]Sheet1'!$A$311:$C$359,2,FALSE)</f>
        <v>1563</v>
      </c>
      <c r="O34" s="99">
        <f>VLOOKUP(A34,'[3]Sheet1'!$A$311:$C$359,3,FALSE)/100</f>
        <v>0.012734753737727623</v>
      </c>
    </row>
    <row r="35" spans="1:15" ht="15">
      <c r="A35" s="15" t="s">
        <v>144</v>
      </c>
      <c r="B35" s="16">
        <v>970</v>
      </c>
      <c r="C35" s="17">
        <v>0.007178910285824243</v>
      </c>
      <c r="D35" s="16">
        <v>887</v>
      </c>
      <c r="E35" s="17">
        <v>0.0069993529346779665</v>
      </c>
      <c r="F35" s="16">
        <v>882</v>
      </c>
      <c r="G35" s="17">
        <v>0.007277527950823054</v>
      </c>
      <c r="H35" s="16">
        <v>792</v>
      </c>
      <c r="I35" s="17">
        <v>0.00680137745068572</v>
      </c>
      <c r="J35" s="13">
        <v>851</v>
      </c>
      <c r="K35" s="99">
        <v>0.007098647002886172</v>
      </c>
      <c r="L35" s="13">
        <v>834</v>
      </c>
      <c r="M35" s="99">
        <v>0.00689763545086882</v>
      </c>
      <c r="N35" s="13">
        <f>VLOOKUP(A35,'[3]Sheet1'!$A$311:$C$359,2,FALSE)</f>
        <v>884</v>
      </c>
      <c r="O35" s="99">
        <f>VLOOKUP(A35,'[3]Sheet1'!$A$311:$C$359,3,FALSE)/100</f>
        <v>0.007202509471625861</v>
      </c>
    </row>
    <row r="36" spans="1:15" ht="15">
      <c r="A36" s="15" t="s">
        <v>145</v>
      </c>
      <c r="B36" s="16">
        <v>2203</v>
      </c>
      <c r="C36" s="17">
        <v>0.016304267381103923</v>
      </c>
      <c r="D36" s="16">
        <v>2119</v>
      </c>
      <c r="E36" s="17">
        <v>0.01672111484620362</v>
      </c>
      <c r="F36" s="16">
        <v>2221</v>
      </c>
      <c r="G36" s="17">
        <v>0.018325838524691614</v>
      </c>
      <c r="H36" s="16">
        <v>2013</v>
      </c>
      <c r="I36" s="17">
        <v>0.017286834353826205</v>
      </c>
      <c r="J36" s="13">
        <v>2148</v>
      </c>
      <c r="K36" s="99">
        <v>0.01791761899200881</v>
      </c>
      <c r="L36" s="13">
        <v>2176</v>
      </c>
      <c r="M36" s="99">
        <v>0.017996708322650545</v>
      </c>
      <c r="N36" s="13">
        <f>VLOOKUP(A36,'[3]Sheet1'!$A$311:$C$359,2,FALSE)</f>
        <v>2237</v>
      </c>
      <c r="O36" s="99">
        <f>VLOOKUP(A36,'[3]Sheet1'!$A$311:$C$359,3,FALSE)/100</f>
        <v>0.018226259828084897</v>
      </c>
    </row>
    <row r="37" spans="1:15" ht="15">
      <c r="A37" s="15" t="s">
        <v>146</v>
      </c>
      <c r="B37" s="16">
        <v>1105</v>
      </c>
      <c r="C37" s="17">
        <v>0.008178036975088442</v>
      </c>
      <c r="D37" s="16">
        <v>993</v>
      </c>
      <c r="E37" s="17">
        <v>0.007835803229013777</v>
      </c>
      <c r="F37" s="16">
        <v>982</v>
      </c>
      <c r="G37" s="17">
        <v>0.008102644498535419</v>
      </c>
      <c r="H37" s="16">
        <v>919</v>
      </c>
      <c r="I37" s="17">
        <v>0.00789200237017699</v>
      </c>
      <c r="J37" s="13">
        <v>953</v>
      </c>
      <c r="K37" s="99">
        <v>0.007949483658931285</v>
      </c>
      <c r="L37" s="13">
        <v>963</v>
      </c>
      <c r="M37" s="99">
        <v>0.007964535898305364</v>
      </c>
      <c r="N37" s="13">
        <f>VLOOKUP(A37,'[3]Sheet1'!$A$311:$C$359,2,FALSE)</f>
        <v>1006</v>
      </c>
      <c r="O37" s="99">
        <f>VLOOKUP(A37,'[3]Sheet1'!$A$311:$C$359,3,FALSE)/100</f>
        <v>0.00819652095979142</v>
      </c>
    </row>
    <row r="38" spans="1:15" ht="15">
      <c r="A38" s="15" t="s">
        <v>147</v>
      </c>
      <c r="B38" s="16">
        <v>7666</v>
      </c>
      <c r="C38" s="17">
        <v>0.056735594073328496</v>
      </c>
      <c r="D38" s="16">
        <v>6807</v>
      </c>
      <c r="E38" s="17">
        <v>0.053714312769281757</v>
      </c>
      <c r="F38" s="16">
        <v>6260</v>
      </c>
      <c r="G38" s="17">
        <v>0.05165229588679401</v>
      </c>
      <c r="H38" s="16">
        <v>6096</v>
      </c>
      <c r="I38" s="17">
        <v>0.052349996135580994</v>
      </c>
      <c r="J38" s="13">
        <v>6156</v>
      </c>
      <c r="K38" s="99">
        <v>0.05135049465307553</v>
      </c>
      <c r="L38" s="13">
        <v>6205</v>
      </c>
      <c r="M38" s="99">
        <v>0.05131873857630819</v>
      </c>
      <c r="N38" s="13">
        <f>VLOOKUP(A38,'[3]Sheet1'!$A$311:$C$359,2,FALSE)</f>
        <v>6439</v>
      </c>
      <c r="O38" s="99">
        <f>VLOOKUP(A38,'[3]Sheet1'!$A$311:$C$359,3,FALSE)/100</f>
        <v>0.05246262272375443</v>
      </c>
    </row>
    <row r="39" spans="1:15" ht="15">
      <c r="A39" s="15" t="s">
        <v>148</v>
      </c>
      <c r="B39" s="16">
        <v>537</v>
      </c>
      <c r="C39" s="17">
        <v>0.003974303941739812</v>
      </c>
      <c r="D39" s="16">
        <v>563</v>
      </c>
      <c r="E39" s="17">
        <v>0.004442655808594921</v>
      </c>
      <c r="F39" s="16">
        <v>497</v>
      </c>
      <c r="G39" s="17">
        <v>0.0041008292421304505</v>
      </c>
      <c r="H39" s="16">
        <v>513</v>
      </c>
      <c r="I39" s="17">
        <v>0.004405437666921432</v>
      </c>
      <c r="J39" s="13">
        <v>491</v>
      </c>
      <c r="K39" s="99">
        <v>0.004095694099197544</v>
      </c>
      <c r="L39" s="13">
        <v>487</v>
      </c>
      <c r="M39" s="99">
        <v>0.004027755952725557</v>
      </c>
      <c r="N39" s="13">
        <f>VLOOKUP(A39,'[3]Sheet1'!$A$311:$C$359,2,FALSE)</f>
        <v>457</v>
      </c>
      <c r="O39" s="99">
        <f>VLOOKUP(A39,'[3]Sheet1'!$A$311:$C$359,3,FALSE)/100</f>
        <v>0.0037234692630464007</v>
      </c>
    </row>
    <row r="40" spans="1:15" ht="15">
      <c r="A40" s="15" t="s">
        <v>149</v>
      </c>
      <c r="B40" s="16">
        <v>2290</v>
      </c>
      <c r="C40" s="17">
        <v>0.016948149025296406</v>
      </c>
      <c r="D40" s="16">
        <v>2082</v>
      </c>
      <c r="E40" s="17">
        <v>0.016429146347237345</v>
      </c>
      <c r="F40" s="16">
        <v>2031</v>
      </c>
      <c r="G40" s="17">
        <v>0.01675811708403812</v>
      </c>
      <c r="H40" s="16">
        <v>2028</v>
      </c>
      <c r="I40" s="17">
        <v>0.01741564832069525</v>
      </c>
      <c r="J40" s="13">
        <v>2100</v>
      </c>
      <c r="K40" s="99">
        <v>0.01751722527151699</v>
      </c>
      <c r="L40" s="13">
        <v>2002</v>
      </c>
      <c r="M40" s="99">
        <v>0.01655763330052683</v>
      </c>
      <c r="N40" s="13">
        <f>VLOOKUP(A40,'[3]Sheet1'!$A$311:$C$359,2,FALSE)</f>
        <v>2026</v>
      </c>
      <c r="O40" s="99">
        <f>VLOOKUP(A40,'[3]Sheet1'!$A$311:$C$359,3,FALSE)/100</f>
        <v>0.016507108811667413</v>
      </c>
    </row>
    <row r="41" spans="1:15" ht="15">
      <c r="A41" s="15" t="s">
        <v>150</v>
      </c>
      <c r="B41" s="16">
        <v>1058</v>
      </c>
      <c r="C41" s="17">
        <v>0.00783019286845572</v>
      </c>
      <c r="D41" s="16">
        <v>992</v>
      </c>
      <c r="E41" s="17">
        <v>0.007827912188501176</v>
      </c>
      <c r="F41" s="16">
        <v>867</v>
      </c>
      <c r="G41" s="17">
        <v>0.007153760468666199</v>
      </c>
      <c r="H41" s="16">
        <v>851</v>
      </c>
      <c r="I41" s="17">
        <v>0.007308045720370641</v>
      </c>
      <c r="J41" s="13">
        <v>909</v>
      </c>
      <c r="K41" s="99">
        <v>0.007582456081813782</v>
      </c>
      <c r="L41" s="13">
        <v>888</v>
      </c>
      <c r="M41" s="99">
        <v>0.007344244940493421</v>
      </c>
      <c r="N41" s="13">
        <f>VLOOKUP(A41,'[3]Sheet1'!$A$311:$C$359,2,FALSE)</f>
        <v>967</v>
      </c>
      <c r="O41" s="99">
        <f>VLOOKUP(A41,'[3]Sheet1'!$A$311:$C$359,3,FALSE)/100</f>
        <v>0.007878763188984398</v>
      </c>
    </row>
    <row r="42" spans="1:15" ht="15">
      <c r="A42" s="15" t="s">
        <v>151</v>
      </c>
      <c r="B42" s="16">
        <v>509</v>
      </c>
      <c r="C42" s="17">
        <v>0.0037670776654479786</v>
      </c>
      <c r="D42" s="16">
        <v>488</v>
      </c>
      <c r="E42" s="17">
        <v>0.003850827770149772</v>
      </c>
      <c r="F42" s="16">
        <v>439</v>
      </c>
      <c r="G42" s="17">
        <v>0.0036222616444572795</v>
      </c>
      <c r="H42" s="16">
        <v>444</v>
      </c>
      <c r="I42" s="17">
        <v>0.0038128934193238126</v>
      </c>
      <c r="J42" s="13">
        <v>424</v>
      </c>
      <c r="K42" s="99">
        <v>0.0035368111976777166</v>
      </c>
      <c r="L42" s="13">
        <v>440</v>
      </c>
      <c r="M42" s="99">
        <v>0.003639040285830073</v>
      </c>
      <c r="N42" s="13">
        <f>VLOOKUP(A42,'[3]Sheet1'!$A$311:$C$359,2,FALSE)</f>
        <v>425</v>
      </c>
      <c r="O42" s="99">
        <f>VLOOKUP(A42,'[3]Sheet1'!$A$311:$C$359,3,FALSE)/100</f>
        <v>0.003462744938281663</v>
      </c>
    </row>
    <row r="43" spans="1:15" ht="15">
      <c r="A43" s="15" t="s">
        <v>152</v>
      </c>
      <c r="B43" s="16">
        <v>386</v>
      </c>
      <c r="C43" s="17">
        <v>0.002856762237451709</v>
      </c>
      <c r="D43" s="16">
        <v>353</v>
      </c>
      <c r="E43" s="17">
        <v>0.002785537300948503</v>
      </c>
      <c r="F43" s="16">
        <v>340</v>
      </c>
      <c r="G43" s="17">
        <v>0.0028053962622220387</v>
      </c>
      <c r="H43" s="16">
        <v>380</v>
      </c>
      <c r="I43" s="17">
        <v>0.003263287160682542</v>
      </c>
      <c r="J43" s="13">
        <v>359</v>
      </c>
      <c r="K43" s="99">
        <v>0.0029946113678450477</v>
      </c>
      <c r="L43" s="13">
        <v>392</v>
      </c>
      <c r="M43" s="99">
        <v>0.0032420540728304286</v>
      </c>
      <c r="N43" s="13">
        <f>VLOOKUP(A43,'[3]Sheet1'!$A$311:$C$359,2,FALSE)</f>
        <v>381</v>
      </c>
      <c r="O43" s="99">
        <f>VLOOKUP(A43,'[3]Sheet1'!$A$311:$C$359,3,FALSE)/100</f>
        <v>0.0031042489917301502</v>
      </c>
    </row>
    <row r="44" spans="1:15" ht="15">
      <c r="A44" s="15" t="s">
        <v>153</v>
      </c>
      <c r="B44" s="16">
        <v>541</v>
      </c>
      <c r="C44" s="17">
        <v>0.004003907695495789</v>
      </c>
      <c r="D44" s="16">
        <v>544</v>
      </c>
      <c r="E44" s="17">
        <v>0.004292726038855483</v>
      </c>
      <c r="F44" s="16">
        <v>525</v>
      </c>
      <c r="G44" s="17">
        <v>0.0043318618754899126</v>
      </c>
      <c r="H44" s="16">
        <v>484</v>
      </c>
      <c r="I44" s="17">
        <v>0.004156397330974606</v>
      </c>
      <c r="J44" s="13">
        <v>550</v>
      </c>
      <c r="K44" s="99">
        <v>0.004587844713968736</v>
      </c>
      <c r="L44" s="13">
        <v>629</v>
      </c>
      <c r="M44" s="99">
        <v>0.005202173499516172</v>
      </c>
      <c r="N44" s="13">
        <f>VLOOKUP(A44,'[3]Sheet1'!$A$311:$C$359,2,FALSE)</f>
        <v>684</v>
      </c>
      <c r="O44" s="99">
        <f>VLOOKUP(A44,'[3]Sheet1'!$A$311:$C$359,3,FALSE)/100</f>
        <v>0.005572982441846254</v>
      </c>
    </row>
    <row r="45" spans="1:15" ht="15">
      <c r="A45" s="15" t="s">
        <v>154</v>
      </c>
      <c r="B45" s="16">
        <v>530</v>
      </c>
      <c r="C45" s="17">
        <v>0.0039224973726668545</v>
      </c>
      <c r="D45" s="16">
        <v>513</v>
      </c>
      <c r="E45" s="17">
        <v>0.004048103782964821</v>
      </c>
      <c r="F45" s="16">
        <v>509</v>
      </c>
      <c r="G45" s="17">
        <v>0.004199843227855935</v>
      </c>
      <c r="H45" s="16">
        <v>483</v>
      </c>
      <c r="I45" s="17">
        <v>0.004147809733183337</v>
      </c>
      <c r="J45" s="13">
        <v>527</v>
      </c>
      <c r="K45" s="99">
        <v>0.004395989389566407</v>
      </c>
      <c r="L45" s="13">
        <v>478</v>
      </c>
      <c r="M45" s="99">
        <v>0.003953321037788126</v>
      </c>
      <c r="N45" s="13">
        <f>VLOOKUP(A45,'[3]Sheet1'!$A$311:$C$359,2,FALSE)</f>
        <v>475</v>
      </c>
      <c r="O45" s="99">
        <f>VLOOKUP(A45,'[3]Sheet1'!$A$311:$C$359,3,FALSE)/100</f>
        <v>0.0038701266957265655</v>
      </c>
    </row>
    <row r="46" spans="1:15" ht="15">
      <c r="A46" s="15" t="s">
        <v>155</v>
      </c>
      <c r="B46" s="16">
        <v>284</v>
      </c>
      <c r="C46" s="17">
        <v>0.0021018665166743144</v>
      </c>
      <c r="D46" s="16">
        <v>266</v>
      </c>
      <c r="E46" s="17">
        <v>0.0020990167763521297</v>
      </c>
      <c r="F46" s="16">
        <v>250</v>
      </c>
      <c r="G46" s="17">
        <v>0.002062791369280911</v>
      </c>
      <c r="H46" s="16">
        <v>249</v>
      </c>
      <c r="I46" s="17">
        <v>0.002138311850026192</v>
      </c>
      <c r="J46" s="13">
        <v>267</v>
      </c>
      <c r="K46" s="99">
        <v>0.0022271900702357317</v>
      </c>
      <c r="L46" s="13">
        <v>255</v>
      </c>
      <c r="M46" s="99">
        <v>0.0021089892565606103</v>
      </c>
      <c r="N46" s="13">
        <f>VLOOKUP(A46,'[3]Sheet1'!$A$311:$C$359,2,FALSE)</f>
        <v>305</v>
      </c>
      <c r="O46" s="99">
        <f>VLOOKUP(A46,'[3]Sheet1'!$A$311:$C$359,3,FALSE)/100</f>
        <v>0.0024850287204139</v>
      </c>
    </row>
    <row r="47" spans="1:15" ht="15">
      <c r="A47" s="15" t="s">
        <v>156</v>
      </c>
      <c r="B47" s="16">
        <v>1003</v>
      </c>
      <c r="C47" s="17">
        <v>0.0074231412543110465</v>
      </c>
      <c r="D47" s="16">
        <v>1012</v>
      </c>
      <c r="E47" s="17">
        <v>0.007985732998753216</v>
      </c>
      <c r="F47" s="16">
        <v>1015</v>
      </c>
      <c r="G47" s="17">
        <v>0.008374932959280499</v>
      </c>
      <c r="H47" s="16">
        <v>929</v>
      </c>
      <c r="I47" s="17">
        <v>0.007977878348089688</v>
      </c>
      <c r="J47" s="13">
        <v>1072</v>
      </c>
      <c r="K47" s="99">
        <v>0.008942126424317244</v>
      </c>
      <c r="L47" s="13">
        <v>1099</v>
      </c>
      <c r="M47" s="99">
        <v>0.009089330168471025</v>
      </c>
      <c r="N47" s="13">
        <f>VLOOKUP(A47,'[3]Sheet1'!$A$311:$C$359,2,FALSE)</f>
        <v>1158</v>
      </c>
      <c r="O47" s="99">
        <f>VLOOKUP(A47,'[3]Sheet1'!$A$311:$C$359,3,FALSE)/100</f>
        <v>0.00943496150242392</v>
      </c>
    </row>
    <row r="48" spans="1:15" ht="15">
      <c r="A48" s="15" t="s">
        <v>157</v>
      </c>
      <c r="B48" s="16">
        <v>3328</v>
      </c>
      <c r="C48" s="17">
        <v>0.024630323124972247</v>
      </c>
      <c r="D48" s="16">
        <v>3179</v>
      </c>
      <c r="E48" s="17">
        <v>0.025085617789561733</v>
      </c>
      <c r="F48" s="16">
        <v>3044</v>
      </c>
      <c r="G48" s="17">
        <v>0.025116547712364372</v>
      </c>
      <c r="H48" s="16">
        <v>2935</v>
      </c>
      <c r="I48" s="17">
        <v>0.025204599517377003</v>
      </c>
      <c r="J48" s="13">
        <v>3054</v>
      </c>
      <c r="K48" s="99">
        <v>0.025475050466291855</v>
      </c>
      <c r="L48" s="13">
        <v>2923</v>
      </c>
      <c r="M48" s="99">
        <v>0.02417480626245751</v>
      </c>
      <c r="N48" s="13">
        <f>VLOOKUP(A48,'[3]Sheet1'!$A$311:$C$359,2,FALSE)</f>
        <v>3077</v>
      </c>
      <c r="O48" s="99">
        <f>VLOOKUP(A48,'[3]Sheet1'!$A$311:$C$359,3,FALSE)/100</f>
        <v>0.025070273353159245</v>
      </c>
    </row>
    <row r="49" spans="1:15" ht="15">
      <c r="A49" s="15" t="s">
        <v>158</v>
      </c>
      <c r="B49" s="16">
        <v>509</v>
      </c>
      <c r="C49" s="17">
        <v>0.0037670776654479786</v>
      </c>
      <c r="D49" s="16">
        <v>423</v>
      </c>
      <c r="E49" s="17">
        <v>0.0033379101368306427</v>
      </c>
      <c r="F49" s="16">
        <v>432</v>
      </c>
      <c r="G49" s="17">
        <v>0.0035645034861174142</v>
      </c>
      <c r="H49" s="16">
        <v>452</v>
      </c>
      <c r="I49" s="17">
        <v>0.0038815942016539712</v>
      </c>
      <c r="J49" s="13">
        <v>394</v>
      </c>
      <c r="K49" s="99">
        <v>0.003286565122370331</v>
      </c>
      <c r="L49" s="13">
        <v>429</v>
      </c>
      <c r="M49" s="99">
        <v>0.0035480642786843214</v>
      </c>
      <c r="N49" s="13">
        <f>VLOOKUP(A49,'[3]Sheet1'!$A$311:$C$359,2,FALSE)</f>
        <v>409</v>
      </c>
      <c r="O49" s="99">
        <f>VLOOKUP(A49,'[3]Sheet1'!$A$311:$C$359,3,FALSE)/100</f>
        <v>0.003332382775899296</v>
      </c>
    </row>
    <row r="50" spans="1:15" ht="15">
      <c r="A50" s="15" t="s">
        <v>159</v>
      </c>
      <c r="B50" s="16">
        <v>1496</v>
      </c>
      <c r="C50" s="17">
        <v>0.01107180390473512</v>
      </c>
      <c r="D50" s="16">
        <v>1357</v>
      </c>
      <c r="E50" s="17">
        <v>0.010708141975600903</v>
      </c>
      <c r="F50" s="16">
        <v>1286</v>
      </c>
      <c r="G50" s="17">
        <v>0.010610998803581006</v>
      </c>
      <c r="H50" s="16">
        <v>1290</v>
      </c>
      <c r="I50" s="17">
        <v>0.011078001150738105</v>
      </c>
      <c r="J50" s="13">
        <v>1496</v>
      </c>
      <c r="K50" s="99">
        <v>0.012478937621994961</v>
      </c>
      <c r="L50" s="13">
        <v>1301</v>
      </c>
      <c r="M50" s="99">
        <v>0.010759980481511193</v>
      </c>
      <c r="N50" s="13">
        <f>VLOOKUP(A50,'[3]Sheet1'!$A$311:$C$359,2,FALSE)</f>
        <v>1363</v>
      </c>
      <c r="O50" s="99">
        <f>VLOOKUP(A50,'[3]Sheet1'!$A$311:$C$359,3,FALSE)/100</f>
        <v>0.011105226707948019</v>
      </c>
    </row>
    <row r="51" spans="1:15" ht="15">
      <c r="A51" s="18" t="s">
        <v>162</v>
      </c>
      <c r="B51" s="103"/>
      <c r="C51" s="104"/>
      <c r="D51" s="103"/>
      <c r="E51" s="105"/>
      <c r="F51" s="103"/>
      <c r="G51" s="105"/>
      <c r="H51" s="19">
        <v>51</v>
      </c>
      <c r="I51" s="17">
        <v>0</v>
      </c>
      <c r="J51" s="97">
        <v>54</v>
      </c>
      <c r="K51" s="102">
        <v>0.0004504429355532941</v>
      </c>
      <c r="L51" s="97">
        <v>42</v>
      </c>
      <c r="M51" s="102">
        <v>0.00034736293637468887</v>
      </c>
      <c r="N51" s="97">
        <f>VLOOKUP(A51,'[3]Sheet1'!$A$311:$C$359,2,FALSE)</f>
        <v>44</v>
      </c>
      <c r="O51" s="102">
        <f>VLOOKUP(A51,'[3]Sheet1'!$A$311:$C$359,3,FALSE)/100</f>
        <v>0.0003584959465515134</v>
      </c>
    </row>
    <row r="52" spans="1:15" ht="15.75" thickBot="1">
      <c r="A52" s="18" t="s">
        <v>76</v>
      </c>
      <c r="B52" s="19">
        <v>286</v>
      </c>
      <c r="C52" s="20">
        <v>0.0021166683935523022</v>
      </c>
      <c r="D52" s="19">
        <v>258</v>
      </c>
      <c r="E52" s="17">
        <v>0.0020358884522513137</v>
      </c>
      <c r="F52" s="19">
        <v>257</v>
      </c>
      <c r="G52" s="17">
        <v>0.0021205495276207763</v>
      </c>
      <c r="H52" s="19">
        <v>371</v>
      </c>
      <c r="I52" s="17">
        <v>0.003185998780561114</v>
      </c>
      <c r="J52" s="111">
        <v>400</v>
      </c>
      <c r="K52" s="112">
        <v>0.003336614337431808</v>
      </c>
      <c r="L52" s="111">
        <v>289</v>
      </c>
      <c r="M52" s="112">
        <v>0.0023901878241020256</v>
      </c>
      <c r="N52" s="111">
        <f>VLOOKUP(A52,'[3]Sheet1'!$A$311:$C$359,2,FALSE)</f>
        <v>338</v>
      </c>
      <c r="O52" s="112">
        <v>0.008</v>
      </c>
    </row>
    <row r="53" spans="1:15" ht="15.75" thickBot="1">
      <c r="A53" s="21" t="s">
        <v>66</v>
      </c>
      <c r="B53" s="22">
        <v>135118</v>
      </c>
      <c r="C53" s="23">
        <v>1</v>
      </c>
      <c r="D53" s="22">
        <v>126726</v>
      </c>
      <c r="E53" s="23">
        <v>1</v>
      </c>
      <c r="F53" s="22">
        <v>121195</v>
      </c>
      <c r="G53" s="23">
        <v>1</v>
      </c>
      <c r="H53" s="22">
        <v>116447</v>
      </c>
      <c r="I53" s="23">
        <v>1</v>
      </c>
      <c r="J53" s="52">
        <v>119882</v>
      </c>
      <c r="K53" s="101">
        <v>1</v>
      </c>
      <c r="L53" s="52">
        <v>120911</v>
      </c>
      <c r="M53" s="101">
        <v>1</v>
      </c>
      <c r="N53" s="52">
        <f>VLOOKUP(A53,'[3]Sheet1'!$A$311:$C$359,2,FALSE)</f>
        <v>122735</v>
      </c>
      <c r="O53" s="101">
        <f>VLOOKUP(A53,'[3]Sheet1'!$A$311:$C$359,3,FALSE)/100</f>
        <v>1</v>
      </c>
    </row>
    <row r="55" spans="12:14" ht="15">
      <c r="L55" s="114"/>
      <c r="N55" s="114">
        <f>SUM(N6:N52)</f>
        <v>122735</v>
      </c>
    </row>
  </sheetData>
  <sheetProtection/>
  <mergeCells count="11">
    <mergeCell ref="N4:O4"/>
    <mergeCell ref="A1:O1"/>
    <mergeCell ref="A2:O2"/>
    <mergeCell ref="B3:O3"/>
    <mergeCell ref="F4:G4"/>
    <mergeCell ref="A3:A5"/>
    <mergeCell ref="B4:C4"/>
    <mergeCell ref="D4:E4"/>
    <mergeCell ref="H4:I4"/>
    <mergeCell ref="J4:K4"/>
    <mergeCell ref="L4:M4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Jocelyne</cp:lastModifiedBy>
  <cp:lastPrinted>2017-06-23T15:21:42Z</cp:lastPrinted>
  <dcterms:created xsi:type="dcterms:W3CDTF">2015-01-12T10:22:40Z</dcterms:created>
  <dcterms:modified xsi:type="dcterms:W3CDTF">2019-09-17T09:11:51Z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