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6935" windowHeight="7155" tabRatio="860" activeTab="0"/>
  </bookViews>
  <sheets>
    <sheet name="Table des matières" sheetId="1" r:id="rId1"/>
    <sheet name="27.1.1" sheetId="2" r:id="rId2"/>
    <sheet name="27.1.2" sheetId="3" r:id="rId3"/>
    <sheet name="27.1.3" sheetId="4" r:id="rId4"/>
    <sheet name="27.1.4" sheetId="5" r:id="rId5"/>
    <sheet name="27.2.1" sheetId="6" r:id="rId6"/>
    <sheet name="27.2.2" sheetId="7" r:id="rId7"/>
    <sheet name="27.2.3" sheetId="8" r:id="rId8"/>
    <sheet name="27.2.4" sheetId="9" r:id="rId9"/>
    <sheet name="27.3.1" sheetId="10" r:id="rId10"/>
    <sheet name="27.3.2" sheetId="11" r:id="rId11"/>
    <sheet name="27.3.3" sheetId="12" r:id="rId12"/>
    <sheet name="27.3.4" sheetId="13" r:id="rId13"/>
    <sheet name="27.4.1" sheetId="14" r:id="rId14"/>
    <sheet name="27.4.2" sheetId="15" r:id="rId15"/>
    <sheet name="27.4.3" sheetId="16" r:id="rId16"/>
    <sheet name="27.4.4" sheetId="17" r:id="rId17"/>
    <sheet name="27.5.1" sheetId="18" r:id="rId18"/>
    <sheet name="27.5.2" sheetId="19" r:id="rId19"/>
    <sheet name="27.5.3" sheetId="20" r:id="rId20"/>
    <sheet name="27.5.4" sheetId="21" r:id="rId21"/>
  </sheets>
  <externalReferences>
    <externalReference r:id="rId2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<sst xmlns="http://schemas.openxmlformats.org/spreadsheetml/2006/main" count="1844" uniqueCount="452">
  <si>
    <t>27.1.</t>
  </si>
  <si>
    <t xml:space="preserve">Déviation </t>
  </si>
  <si>
    <t>27.1.1.</t>
  </si>
  <si>
    <t>27.1.2.</t>
  </si>
  <si>
    <t>27.1.3.</t>
  </si>
  <si>
    <t>27.1.4.</t>
  </si>
  <si>
    <t>27.2.</t>
  </si>
  <si>
    <t>Agent matériel lié à la déviation</t>
  </si>
  <si>
    <t>27.2.1.</t>
  </si>
  <si>
    <t>27.2.2.</t>
  </si>
  <si>
    <t>27.2.3.</t>
  </si>
  <si>
    <t>27.2.4.</t>
  </si>
  <si>
    <t>27.3.</t>
  </si>
  <si>
    <t>Modalité de la blessure</t>
  </si>
  <si>
    <t>27.3.1.</t>
  </si>
  <si>
    <t>27.3.2.</t>
  </si>
  <si>
    <t>27.3.3.</t>
  </si>
  <si>
    <t>27.3.4.</t>
  </si>
  <si>
    <t>27.4.</t>
  </si>
  <si>
    <t xml:space="preserve">Nature de la blessure </t>
  </si>
  <si>
    <t>27.4.1.</t>
  </si>
  <si>
    <t>27.4.2.</t>
  </si>
  <si>
    <t>27.4.3.</t>
  </si>
  <si>
    <t>27.4.4.</t>
  </si>
  <si>
    <t>27.5.</t>
  </si>
  <si>
    <t>Localisation de la blessure</t>
  </si>
  <si>
    <t>27.5.1.</t>
  </si>
  <si>
    <t>27.5.2.</t>
  </si>
  <si>
    <t>27.5.3.</t>
  </si>
  <si>
    <t>27.5.4.</t>
  </si>
  <si>
    <t>Codes SEAT</t>
  </si>
  <si>
    <t>Déviation</t>
  </si>
  <si>
    <t>Année</t>
  </si>
  <si>
    <t>N</t>
  </si>
  <si>
    <t>%</t>
  </si>
  <si>
    <t>00</t>
  </si>
  <si>
    <t>Pas d'information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</si>
  <si>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</si>
  <si>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</si>
  <si>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</si>
  <si>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</si>
  <si>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</si>
  <si>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</si>
  <si>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</si>
  <si>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</si>
  <si>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</si>
  <si>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</si>
  <si>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</si>
  <si>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</si>
  <si>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</si>
  <si>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</si>
  <si>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</si>
  <si>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</si>
  <si>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</si>
  <si>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</si>
  <si>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</si>
  <si>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</si>
  <si>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</si>
  <si>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</si>
  <si>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</si>
  <si>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</si>
  <si>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</si>
  <si>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</si>
  <si>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</si>
  <si>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</si>
  <si>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</si>
  <si>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</si>
  <si>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</si>
  <si>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</si>
  <si>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</si>
  <si>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</si>
  <si>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</si>
  <si>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</si>
  <si>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</si>
  <si>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</si>
  <si>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</si>
  <si>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</si>
  <si>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</si>
  <si>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</si>
  <si>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</si>
  <si>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</si>
  <si>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</si>
  <si>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</si>
  <si>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</si>
  <si>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</si>
  <si>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</si>
  <si>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</si>
  <si>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</si>
  <si>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TOTAL</t>
  </si>
  <si>
    <t>Genre de la victime</t>
  </si>
  <si>
    <t>Femmes</t>
  </si>
  <si>
    <t>Hommes</t>
  </si>
  <si>
    <t>Génération de la victime</t>
  </si>
  <si>
    <t>15-24 ans</t>
  </si>
  <si>
    <t>25-49 ans</t>
  </si>
  <si>
    <t>50 ans et +</t>
  </si>
  <si>
    <t>Genre de travail</t>
  </si>
  <si>
    <t>Travail manuel</t>
  </si>
  <si>
    <t>Travail intellectuel</t>
  </si>
  <si>
    <t>Commentaires</t>
  </si>
  <si>
    <t xml:space="preserve">Dans "Travail manuel" sont compris les catégories professionnelles suivantes: ouvrier, ouvriers à statut d'employé, </t>
  </si>
  <si>
    <t xml:space="preserve">extension-loi, gens de maison assujettis à l'ONSS, gens de maison non assujettis à l'ONSS, </t>
  </si>
  <si>
    <t xml:space="preserve">ouvrier intérimaire, autres "lois de 1971" et étudiants intérimaires. </t>
  </si>
  <si>
    <t>Dans "Travail intellectuel" sont compris les catégories professionnelles suivantes: employé administratif,</t>
  </si>
  <si>
    <t>autre employé et employé intérimaire.</t>
  </si>
  <si>
    <t>00.00</t>
  </si>
  <si>
    <t>Pas d’agent matériel ou pas d’information</t>
  </si>
  <si>
    <t>01.00</t>
  </si>
  <si>
    <t>Bâtiments, constructions, surfaces - à niveau (intérieur ou extérieur, fixes ou mobiles, temporaires ou non) – Non précisé</t>
  </si>
  <si>
    <t>02.00</t>
  </si>
  <si>
    <t>Bâtiments, constructions, surfaces – en hauteur (intérieur ou extérieur) - Non précisé</t>
  </si>
  <si>
    <t>03.00</t>
  </si>
  <si>
    <t>Bâtiments, constructions, surfaces – en profondeur (intérieur ou extérieur) - Non précisé</t>
  </si>
  <si>
    <t>04.00</t>
  </si>
  <si>
    <t>Dispositifs de distribution de matière, d’alimentation, canalisations - Non précisé</t>
  </si>
  <si>
    <t>05.00</t>
  </si>
  <si>
    <t>Moteurs, dispositifs de  transmission et de stockage d’énergie - Non précisé</t>
  </si>
  <si>
    <t>06.00</t>
  </si>
  <si>
    <t>Outils à main, non motorisés - Non précisé</t>
  </si>
  <si>
    <t>07.00</t>
  </si>
  <si>
    <t>Outils tenus ou guidés à la main, mécaniques - Non précisé</t>
  </si>
  <si>
    <t>08.00</t>
  </si>
  <si>
    <t>Outils à main - sans précision sur la motorisation - Non précisé</t>
  </si>
  <si>
    <t>09.00</t>
  </si>
  <si>
    <t>Machines et équipements - portables ou mobiles - Non précisé</t>
  </si>
  <si>
    <t>10.00</t>
  </si>
  <si>
    <t>Machines et équipements - fixes - Non précisé</t>
  </si>
  <si>
    <t>11.00</t>
  </si>
  <si>
    <t>Dispositifs de convoyage, de transport et de stockage - Non précisé</t>
  </si>
  <si>
    <t>12.00</t>
  </si>
  <si>
    <t>Véhicules terrestres - Non précisé</t>
  </si>
  <si>
    <t>13.00</t>
  </si>
  <si>
    <t>Autres véhicules de transport - Non précisé</t>
  </si>
  <si>
    <t>14.00</t>
  </si>
  <si>
    <t>Matériaux, objets, produits, éléments constitutifs de machine - bris, poussières - Non précisé</t>
  </si>
  <si>
    <t>15.00</t>
  </si>
  <si>
    <t>Substances chimiques, explosives, radioactives, biologiques - Non précisé</t>
  </si>
  <si>
    <t>16.00</t>
  </si>
  <si>
    <t>Dispositifs et équipements de sécurité – Non précisé</t>
  </si>
  <si>
    <t>17.00</t>
  </si>
  <si>
    <t>Équipements de bureau et personnels, matériel de sport, armes, appareillage domestique - Non précisé</t>
  </si>
  <si>
    <t>18.00</t>
  </si>
  <si>
    <t>Organismes vivants et êtres humains - Non précisé</t>
  </si>
  <si>
    <t>19.00</t>
  </si>
  <si>
    <t>Déchets en vrac - Non précisé</t>
  </si>
  <si>
    <t>20.00</t>
  </si>
  <si>
    <t>Phénomènes physiques et éléments naturels - Non précisé</t>
  </si>
  <si>
    <t>99.00</t>
  </si>
  <si>
    <t>Autres agents matériels non listés dans cette classification</t>
  </si>
  <si>
    <t xml:space="preserve">Genre de travail </t>
  </si>
  <si>
    <t>Contact-modalité blessure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</si>
  <si>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</si>
  <si>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</si>
  <si>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</si>
  <si>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</si>
  <si>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</si>
  <si>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</si>
  <si>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</si>
  <si>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</si>
  <si>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</si>
  <si>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</si>
  <si>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</si>
  <si>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</si>
  <si>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</si>
  <si>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</si>
  <si>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</si>
  <si>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</si>
  <si>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</si>
  <si>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</si>
  <si>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</si>
  <si>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</si>
  <si>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</si>
  <si>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</si>
  <si>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</si>
  <si>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</si>
  <si>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</si>
  <si>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</si>
  <si>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</si>
  <si>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</si>
  <si>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</si>
  <si>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</si>
  <si>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</si>
  <si>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</si>
  <si>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</si>
  <si>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</si>
  <si>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</si>
  <si>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</si>
  <si>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</si>
  <si>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</si>
  <si>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</si>
  <si>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</si>
  <si>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</si>
  <si>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</si>
  <si>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</si>
  <si>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</si>
  <si>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</si>
  <si>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</si>
  <si>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</si>
  <si>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 xml:space="preserve">Codes </t>
  </si>
  <si>
    <t>Nature de la blessure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</si>
  <si>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</si>
  <si>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</si>
  <si>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</si>
  <si>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</si>
  <si>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</si>
  <si>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</si>
  <si>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</si>
  <si>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</si>
  <si>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</si>
  <si>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</si>
  <si>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</si>
  <si>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</si>
  <si>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</si>
  <si>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</si>
  <si>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</si>
  <si>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</si>
  <si>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</si>
  <si>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</si>
  <si>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</si>
  <si>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</si>
  <si>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</si>
  <si>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</si>
  <si>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</si>
  <si>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</si>
  <si>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</si>
  <si>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</si>
  <si>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</t>
  </si>
  <si>
    <t>Empoisonnements aigus</t>
  </si>
  <si>
    <t>Infections aigues</t>
  </si>
  <si>
    <t>Autres types d'empoisonnements et d'infections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</si>
  <si>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</si>
  <si>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</si>
  <si>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</si>
  <si>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</si>
  <si>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</si>
  <si>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</si>
  <si>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</si>
  <si>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</si>
  <si>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</si>
  <si>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</si>
  <si>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</si>
  <si>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</si>
  <si>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</si>
  <si>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</si>
  <si>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</si>
  <si>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</si>
  <si>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</si>
  <si>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</si>
  <si>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</si>
  <si>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Localisation de la blessure non déterminée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</si>
  <si>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</si>
  <si>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</si>
  <si>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</si>
  <si>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</si>
  <si>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</si>
  <si>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</si>
  <si>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</si>
  <si>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</si>
  <si>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</si>
  <si>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</si>
  <si>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</si>
  <si>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</si>
  <si>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</si>
  <si>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</si>
  <si>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</si>
  <si>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</si>
  <si>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20</t>
  </si>
  <si>
    <t>Cou, y compris colonne vertébrale, vertèbres du cou</t>
  </si>
  <si>
    <t>21</t>
  </si>
  <si>
    <t>29</t>
  </si>
  <si>
    <t>Autres parties du cou</t>
  </si>
  <si>
    <t>30</t>
  </si>
  <si>
    <t>Dos, y compris colonne vertébrale et vertèbres du dos</t>
  </si>
  <si>
    <t>31</t>
  </si>
  <si>
    <t>39</t>
  </si>
  <si>
    <t>Autres parties du dos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</si>
  <si>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</si>
  <si>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</si>
  <si>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</si>
  <si>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</si>
  <si>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</si>
  <si>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</si>
  <si>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</si>
  <si>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</si>
  <si>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</si>
  <si>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</si>
  <si>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</si>
  <si>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</si>
  <si>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</si>
  <si>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</si>
  <si>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</si>
  <si>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</si>
  <si>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</si>
  <si>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</si>
  <si>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</si>
  <si>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</si>
  <si>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</si>
  <si>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</si>
  <si>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</si>
  <si>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</si>
  <si>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</si>
  <si>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</si>
  <si>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</si>
  <si>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</si>
  <si>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</si>
  <si>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</si>
  <si>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</si>
  <si>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</si>
  <si>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</si>
  <si>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</si>
  <si>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</si>
  <si>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</si>
  <si>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</si>
  <si>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</si>
  <si>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</si>
  <si>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</si>
  <si>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</si>
  <si>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</si>
  <si>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</si>
  <si>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</si>
  <si>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</si>
  <si>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</si>
  <si>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</si>
  <si>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</si>
  <si>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</si>
  <si>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</si>
  <si>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</si>
  <si>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 xml:space="preserve">Localisation de la blessure </t>
  </si>
  <si>
    <t xml:space="preserve">20.4. Nature de la blessure </t>
  </si>
  <si>
    <t xml:space="preserve">27.1. Déviation </t>
  </si>
  <si>
    <t>27.2. Agent matériel lié à la déviation</t>
  </si>
  <si>
    <t>27.3. Modalité de la blessure</t>
  </si>
  <si>
    <t>27.5. Localisation de la blessure</t>
  </si>
  <si>
    <t>10 Déviation par problème électrique, explosion, feu - non précisé</t>
  </si>
  <si>
    <t>13 Explosion</t>
  </si>
  <si>
    <t>19 Autre déviation connue du groupe 10 nlcd</t>
  </si>
  <si>
    <t>33 Glissade, chute, effondrement d'agent matériel - supérieur</t>
  </si>
  <si>
    <t>40 Perte, totale ou partielle de contrôle de machine, moyen de transport - équipement de manutention, outil à main, objet, animal - non précisé</t>
  </si>
  <si>
    <t>42 Perte, totale ou partielle de contrôle de moyen de transport - d'équipement de manutention</t>
  </si>
  <si>
    <t>51 Chute de personne - de hauteur</t>
  </si>
  <si>
    <t>52 Glissade ou trébuchement avec chute, chute de personne - de plain-pied</t>
  </si>
  <si>
    <t>63 En étant attrapé, entraîné, par quelque chose ou par son élan</t>
  </si>
  <si>
    <t>79 Autre déviation connue du groupe 70 nlcd</t>
  </si>
  <si>
    <t>80 Surprise, frayeur, violence, agression, menace, présence - non précisé</t>
  </si>
  <si>
    <t>99 Autre déviation non listée</t>
  </si>
  <si>
    <t>Total</t>
  </si>
  <si>
    <t>00.00 Pas d'agent matériel ou pas d'information</t>
  </si>
  <si>
    <t>11.00 Dispositifs de convoyage, de transport et de stockage</t>
  </si>
  <si>
    <t>12.00 Véhicules terrestres</t>
  </si>
  <si>
    <t>13.00 Autres véhicules de transport</t>
  </si>
  <si>
    <t>15.00 Substances chimiques, explosives, radioactives, biologiques</t>
  </si>
  <si>
    <t>17.00 Equipements de bureau et personnels, matériel de sport, armes, appareillage domestique</t>
  </si>
  <si>
    <t>18.00 Organismes vivants et êtres humains</t>
  </si>
  <si>
    <t>13 Contact avec flamme nue ou objet, environnement - chaud ou en feu</t>
  </si>
  <si>
    <t>19 Autre Contact - Modalité de la blessure connu du groupe 10 nlcd</t>
  </si>
  <si>
    <t>31 Mouvement vertical, écrasement sur, contre (résultat d'une chute)</t>
  </si>
  <si>
    <t>39 Autre contact - Modalité blessure connu du groupe 30 nlcd</t>
  </si>
  <si>
    <t>40 Heurt par objet en mouvement, collision avec - non précisé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</si>
  <si>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</si>
  <si>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</si>
  <si>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</si>
  <si>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51 Contact avec agent matériel coupant</t>
  </si>
  <si>
    <t>72 Contrainte physique- causée par des radiations, par le bruit, la lumière, la pression</t>
  </si>
  <si>
    <t>99 Autre contact - Modalité de la blessure non listé dans cette classification</t>
  </si>
  <si>
    <t>Inconnu</t>
  </si>
  <si>
    <t>a-0 Nature de la blessure inconnue ou non précisée</t>
  </si>
  <si>
    <t>aa-10 Plaies et blessures superficielles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</si>
  <si>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</si>
  <si>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</si>
  <si>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</si>
  <si>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</si>
  <si>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</si>
  <si>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</si>
  <si>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</si>
  <si>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</si>
  <si>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</si>
  <si>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41 Cage thoracique, côtes y compris omoplates et articulations</t>
  </si>
  <si>
    <t>42 Poitrine, y compris organes</t>
  </si>
  <si>
    <t>48 Torse, multiples endroits affectés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</si>
  <si>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</si>
  <si>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</si>
  <si>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</si>
  <si>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</si>
  <si>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00 Inconnu</t>
  </si>
  <si>
    <t>62 En s'agenouillant, s'asseyant, s'appuyant contre</t>
  </si>
  <si>
    <t>64 Mouvements non coordonnés, gestes intempestifs, inopportuns</t>
  </si>
  <si>
    <t>01.00 Bâtiments, constructions, surfaces - à niveau</t>
  </si>
  <si>
    <t>99.00 Autres agents matériels non listés dans cette classification</t>
  </si>
  <si>
    <t>21 Noyade dans liquide</t>
  </si>
  <si>
    <t>32 Mouvement horizontal, écrasement sur, contre</t>
  </si>
  <si>
    <t>53 Contact avec agent matériel dur ou rugueux</t>
  </si>
  <si>
    <t>62 Coincement, écrasement - sous</t>
  </si>
  <si>
    <t>70 Contrainte physique du corps, contrainte psychique - non précisé</t>
  </si>
  <si>
    <t>ag-21 Fractures fermées</t>
  </si>
  <si>
    <t>ai-29 Autres types de fractures osseuses</t>
  </si>
  <si>
    <t>u-112 Chocs traumatiques</t>
  </si>
  <si>
    <t>18 Tête, multiples endroits affectés</t>
  </si>
  <si>
    <t>Accidents mortels sur le chemin du travail selon la déviation : évolution 2012 - 2018</t>
  </si>
  <si>
    <t>Accidents mortels sur le chemin du travail selon la déviation : distribution selon le genre - 2018</t>
  </si>
  <si>
    <t>Accidents mortels sur le chemin du travail selon la déviation : distribution selon la génération - 2018</t>
  </si>
  <si>
    <t>Accidents mortels sur le chemin du travail selon la déviation : distribution selon le genre de travail - 2018</t>
  </si>
  <si>
    <t>Accidents mortels sur le chemin du travail selon l'agent matériel : évolution 2012 - 2018</t>
  </si>
  <si>
    <t>Accidents mortels sur le chemin du travail selon l'agent matériel : distribution selon le genre - 2018</t>
  </si>
  <si>
    <t>Accidents mortels sur le chemin du travail selon l'agent matériel : distribution selon la génération - 2018</t>
  </si>
  <si>
    <t>Accidents mortels sur le chemin du travail selon l'agent matériel : distribution selon le genre de travail - 2018</t>
  </si>
  <si>
    <t>Accidents mortels sur le chemin du travail selon la modalité de la blessure : évolution 2012 - 2018</t>
  </si>
  <si>
    <t>Accidents mortels sur le chemin du travail selon la modalité de la blessure : distribution selon le genre - 2018</t>
  </si>
  <si>
    <t>Accidents mortels sur le chemin du travail selon la modalité de la blessure : distribution selon la génération - 2018</t>
  </si>
  <si>
    <t>Accidents mortels sur le chemin du travail selon la modalité de la blessure : distribution selon le genre de travail - 2018</t>
  </si>
  <si>
    <t>Accidents mortels sur le chemin du travail selon la nature de la blessure : évolution 2012 - 2018</t>
  </si>
  <si>
    <t>Accidents mortels sur le chemin du travail selon la nature de la blessure : distribution selon le genre - 2018</t>
  </si>
  <si>
    <t>Accidents mortels sur le chemin du travail selon la localisation de la blessure : évolution 2012 - 2018</t>
  </si>
  <si>
    <t>Accidents mortels sur le chemin du travail selon la localisation de la blessure : distribution selon le genre - 2018</t>
  </si>
  <si>
    <t>Accidents mortels sur le chemin du travail selon la localisation de la blessure : distribution selon la génération - 2018</t>
  </si>
  <si>
    <t>Accidents mortels sur le chemin du travail selon la localisation de la blessure : distribution selon le genre de travail - 2018</t>
  </si>
  <si>
    <t>Accidents mortels sur le chemin du travail selon la nature de la blessure : distribution selon la génération -  2018</t>
  </si>
  <si>
    <t>Accidents mortels sur le chemin du travail selon la nature de la blessure : distribution selon le genre de travail - 2018</t>
  </si>
  <si>
    <t>27.1.1. Accidents mortels sur le chemin du travail selon la déviation : évolution 2012 - 2018</t>
  </si>
  <si>
    <t>27.1.2. Accidents mortels sur le chemin du travail selon la déviation : distribution selon le genre - 2018</t>
  </si>
  <si>
    <t>27.1.3. Accidents mortels sur le chemin du travail selon la déviation : distribution selon la génération - 2018</t>
  </si>
  <si>
    <t>27.1.4. Accidents mortels sur le chemin du travail selon la déviation : distribution selon le genre de travail - 2018</t>
  </si>
  <si>
    <t>27.2.1. Accidents mortels sur le chemin du travail selon l'agent matériel : évolution 2012 - 2018</t>
  </si>
  <si>
    <t>27.2.2. Accidents mortels sur le chemin du travail selon l'agent matériel : distribution selon le genre - 2018</t>
  </si>
  <si>
    <t>27.2.3. Accidents mortels sur le chemin du travail selon l'agent matériel : distribution selon la génération - 2018</t>
  </si>
  <si>
    <t>27.2.4. Accidents mortels sur le chemin du travail selon l'agent matériel : distribution selon le genre de travail - 2018</t>
  </si>
  <si>
    <t>27.3.1. Accidents mortels sur le chemin du travail selon la modalité de la blessure : évolution 2012 - 2018</t>
  </si>
  <si>
    <t>27.3.2. Accidents mortels sur le chemin du travail selon la modalité de la blessure : distribution selon le genre - 2018</t>
  </si>
  <si>
    <t>27.3.3. Accidents mortels sur le chemin du travail selon la modalité de la blessure : distribution selon la génération - 2018</t>
  </si>
  <si>
    <t>27.3.4. Accidents mortels sur le chemin du travail selon la modalité de la blessure : distribution selon le genre de travail - 2018</t>
  </si>
  <si>
    <t>27.4.1. Accidents mortels sur le chemin du travail selon la nature de la blessure : évolution 2012 - 2018</t>
  </si>
  <si>
    <t>27.4.2. Accidents mortels sur le chemin du travail selon la nature de la blessure : distribution selon le genre - 2018</t>
  </si>
  <si>
    <t>27.4.3. Accidents mortels sur le chemin du travail selon la nature de la blessure : distribution selon la génération - 2018</t>
  </si>
  <si>
    <t>27.4.4. Accidents mortels sur le chemin du travail selon la nature de la blessure : distribution selon le genre de travail - 2018</t>
  </si>
  <si>
    <t>27.5.1. Accidents mortels sur le chemin du travail selon la localisation de la blessure : évolution 2012 - 2018</t>
  </si>
  <si>
    <t>27.5.2. Accidents mortels sur le chemin du travail selon la localisation de la blessure : distribution selon le genre - 2018</t>
  </si>
  <si>
    <t>27.5.3. Accidents mortels sur le chemin du travail selon la localisation de la blessure : distribution selon la génération - 2018</t>
  </si>
  <si>
    <t>27.5.4. Accidents mortels sur le chemin du travail selon la localisation de la blessure : distribution selon le genre de travail - 2018</t>
  </si>
  <si>
    <t>27. Caractéristiques des accidents mortels sur le chemin du travail dans le secteur privé - 2018</t>
  </si>
  <si>
    <t>60 Coincement, écrasement - non précisé</t>
  </si>
  <si>
    <t>35 Glissade, chute, effondrement d'agent matériel - de plain-pied</t>
  </si>
  <si>
    <t>49 Autre déviation connue du groupe 40 nlcd</t>
  </si>
  <si>
    <t>85 Présence de la victime ou d'un tiers créant en soi un danger pour elle/lui-même ou pour autrui</t>
  </si>
  <si>
    <t>50 Glissade ou trébuchement avec chute, chute de personne - non précisé</t>
  </si>
  <si>
    <t>ab-11 Blessures superficielles</t>
  </si>
  <si>
    <t>ad-13 Plaies avec pertes de substances</t>
  </si>
  <si>
    <t>af-20 Fractures osseuses</t>
  </si>
  <si>
    <t>al-32 Entorses et foulures</t>
  </si>
  <si>
    <t>s-110 Chocs</t>
  </si>
  <si>
    <t>m-99 Autres effets du bruit, des vibrations et de la pression</t>
  </si>
  <si>
    <t>51 Epaule et articulations de l'épaule</t>
  </si>
  <si>
    <t>58 Membres supérieurs, multiples endroits affectés</t>
  </si>
  <si>
    <t>62 Jambr, y compris genou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</si>
</sst>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#,##0[$%-80C]* "/>
    <numFmt numFmtId="166" formatCode="#,##0.00[$%-80C]"/>
    <numFmt numFmtId="167" formatCode="&quot;Ja&quot;;&quot;Ja&quot;;&quot;Nee&quot;"/>
    <numFmt numFmtId="168" formatCode="&quot;Waar&quot;;&quot;Waar&quot;;&quot;Onwaar&quot;"/>
    <numFmt numFmtId="169" formatCode="&quot;Aan&quot;;&quot;Aan&quot;;&quot;Uit&quot;"/>
    <numFmt numFmtId="170" formatCode="[$€-2]\ #.##000_);[Red]\([$€-2]\ #.##000\)"/>
    <numFmt numFmtId="171" formatCode="#,##0[$% -813]* "/>
    <numFmt numFmtId="172" formatCode="#,##0.00[$%-813]"/>
    <numFmt numFmtId="173" formatCode="#,##0.0[$%-813]"/>
    <numFmt numFmtId="174" formatCode="#,##0[$%-813]"/>
    <numFmt numFmtId="175" formatCode="#,##0[$%-813]*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i/>
      <sz val="11"/>
      <name val="Microsoft Sans Serif"/>
      <family val="2"/>
    </font>
    <font>
      <i/>
      <sz val="11"/>
      <color indexed="8"/>
      <name val="Microsoft Sans Serif"/>
      <family val="2"/>
    </font>
    <font>
      <b/>
      <sz val="12"/>
      <name val="Microsoft Sans Serif"/>
      <family val="2"/>
    </font>
    <font>
      <u val="single"/>
      <sz val="11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0" fillId="0" borderId="0" xfId="44" applyFill="1" applyAlignment="1">
      <alignment/>
    </xf>
    <xf numFmtId="0" fontId="40" fillId="0" borderId="0" xfId="44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9" fontId="4" fillId="0" borderId="27" xfId="0" applyNumberFormat="1" applyFont="1" applyFill="1" applyBorder="1" applyAlignment="1">
      <alignment horizontal="center" vertical="center"/>
    </xf>
    <xf numFmtId="9" fontId="4" fillId="0" borderId="23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18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9" fontId="11" fillId="0" borderId="34" xfId="0" applyNumberFormat="1" applyFont="1" applyFill="1" applyBorder="1" applyAlignment="1">
      <alignment horizontal="center" vertical="center"/>
    </xf>
    <xf numFmtId="9" fontId="11" fillId="0" borderId="3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9" fontId="11" fillId="0" borderId="36" xfId="0" applyNumberFormat="1" applyFont="1" applyFill="1" applyBorder="1" applyAlignment="1">
      <alignment horizontal="center" vertical="center"/>
    </xf>
    <xf numFmtId="9" fontId="11" fillId="0" borderId="3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9" fontId="11" fillId="0" borderId="32" xfId="0" applyNumberFormat="1" applyFont="1" applyFill="1" applyBorder="1" applyAlignment="1">
      <alignment horizontal="center" vertical="center"/>
    </xf>
    <xf numFmtId="9" fontId="11" fillId="0" borderId="2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9" fontId="10" fillId="0" borderId="33" xfId="0" applyNumberFormat="1" applyFont="1" applyBorder="1" applyAlignment="1">
      <alignment horizontal="center" vertical="center"/>
    </xf>
    <xf numFmtId="9" fontId="10" fillId="0" borderId="35" xfId="0" applyNumberFormat="1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9" fontId="10" fillId="0" borderId="3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9" fontId="10" fillId="0" borderId="36" xfId="0" applyNumberFormat="1" applyFont="1" applyBorder="1" applyAlignment="1">
      <alignment horizontal="center" vertical="center"/>
    </xf>
    <xf numFmtId="9" fontId="10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9" fontId="10" fillId="0" borderId="33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9" fontId="10" fillId="0" borderId="3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9" fontId="10" fillId="0" borderId="32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0" fontId="52" fillId="0" borderId="0" xfId="0" applyFont="1" applyAlignment="1">
      <alignment vertical="top"/>
    </xf>
    <xf numFmtId="3" fontId="14" fillId="0" borderId="0" xfId="0" applyNumberFormat="1" applyFont="1" applyAlignment="1">
      <alignment vertical="top"/>
    </xf>
    <xf numFmtId="165" fontId="14" fillId="0" borderId="0" xfId="0" applyNumberFormat="1" applyFont="1" applyAlignment="1">
      <alignment vertical="top"/>
    </xf>
    <xf numFmtId="166" fontId="14" fillId="0" borderId="0" xfId="0" applyNumberFormat="1" applyFont="1" applyAlignment="1">
      <alignment vertical="top"/>
    </xf>
    <xf numFmtId="1" fontId="3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44" fontId="12" fillId="0" borderId="55" xfId="60" applyFont="1" applyFill="1" applyBorder="1" applyAlignment="1">
      <alignment horizontal="center" vertical="center" wrapText="1"/>
    </xf>
    <xf numFmtId="44" fontId="12" fillId="0" borderId="56" xfId="60" applyFont="1" applyFill="1" applyBorder="1" applyAlignment="1">
      <alignment horizontal="center" vertical="center" wrapText="1"/>
    </xf>
    <xf numFmtId="44" fontId="12" fillId="0" borderId="57" xfId="6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hoofdstuk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arrapport 2018 hoofdstuk 27"/>
    </sheetNames>
    <sheetDataSet>
      <sheetData sheetId="0">
        <row r="3">
          <cell r="A3" t="str">
            <v>00 Inconnu</v>
          </cell>
          <cell r="B3">
            <v>5</v>
          </cell>
          <cell r="C3">
            <v>9.090909090909092</v>
          </cell>
        </row>
        <row r="4">
          <cell r="A4" t="str">
            <v>35 Glissade, chute, effondrement d'agent matériel - de plain-pied</v>
          </cell>
          <cell r="B4">
            <v>1</v>
          </cell>
          <cell r="C4">
            <v>1.8181818181818181</v>
          </cell>
        </row>
        <row r="5">
          <cell r="A5" t="str">
            <v>40 Perte, totale ou partielle de contrôle de machine, moyen de transport - équipement de manutention, outil à main, objet, animal - non précisé</v>
          </cell>
          <cell r="B5">
            <v>1</v>
          </cell>
          <cell r="C5">
            <v>1.8181818181818181</v>
          </cell>
        </row>
        <row r="6">
          <cell r="A6" t="str">
            <v>42 Perte, totale ou partielle de contrôle de moyen de transport - d'équipement de manutention</v>
          </cell>
          <cell r="B6">
            <v>26</v>
          </cell>
          <cell r="C6">
            <v>47.27272727272727</v>
          </cell>
        </row>
        <row r="7">
          <cell r="A7" t="str">
            <v>49 Autre déviation connue du groupe 40 nlcd</v>
          </cell>
          <cell r="B7">
            <v>1</v>
          </cell>
          <cell r="C7">
            <v>1.8181818181818181</v>
          </cell>
        </row>
        <row r="8">
          <cell r="A8" t="str">
            <v>50 Glissade ou trébuchement avec chute, chute de personne - non précisé</v>
          </cell>
          <cell r="B8">
            <v>1</v>
          </cell>
          <cell r="C8">
            <v>1.8181818181818181</v>
          </cell>
        </row>
        <row r="9">
          <cell r="A9" t="str">
            <v>52 Glissade ou trébuchement avec chute, chute de personne - de plain-pied</v>
          </cell>
          <cell r="B9">
            <v>1</v>
          </cell>
          <cell r="C9">
            <v>1.8181818181818181</v>
          </cell>
        </row>
        <row r="10">
          <cell r="A10" t="str">
            <v>63 En étant attrapé, entraîné, par quelque chose ou par son élan</v>
          </cell>
          <cell r="B10">
            <v>6</v>
          </cell>
          <cell r="C10">
            <v>10.909090909090908</v>
          </cell>
        </row>
        <row r="11">
          <cell r="A11" t="str">
            <v>80 Surprise, frayeur, violence, agression, menace, présence - non précisé</v>
          </cell>
          <cell r="B11">
            <v>1</v>
          </cell>
          <cell r="C11">
            <v>1.8181818181818181</v>
          </cell>
        </row>
        <row r="12">
          <cell r="A12" t="str">
            <v>85 Présence de la victime ou d'un tiers créant en soi un danger pour elle/lui-même ou pour autrui</v>
          </cell>
          <cell r="B12">
            <v>1</v>
          </cell>
          <cell r="C12">
            <v>1.8181818181818181</v>
          </cell>
        </row>
        <row r="13">
          <cell r="A13" t="str">
            <v>99 Autre déviation non listée</v>
          </cell>
          <cell r="B13">
            <v>11</v>
          </cell>
          <cell r="C13">
            <v>20</v>
          </cell>
        </row>
        <row r="14">
          <cell r="A14" t="str">
            <v>Total</v>
          </cell>
          <cell r="B14">
            <v>55</v>
          </cell>
          <cell r="C14">
            <v>100</v>
          </cell>
        </row>
        <row r="15">
          <cell r="C15" t="str">
            <v>Dit hoofdstuk 27 werd gemaakt naar analogie met hoofdstuk 9. In hoofdstuk 27 van 2015 worden wel percentages weergegeven in deze tabel. In hoofdstuk 9 echter niet. Is het noodzakelijk om deze toe te voegen aan de tabellen in hoofdstuk 27</v>
          </cell>
        </row>
        <row r="18">
          <cell r="A18" t="str">
            <v>00 Inconnu</v>
          </cell>
          <cell r="B18">
            <v>1</v>
          </cell>
          <cell r="C18">
            <v>9.090909090909092</v>
          </cell>
          <cell r="D18">
            <v>4</v>
          </cell>
          <cell r="E18">
            <v>9.090909090909092</v>
          </cell>
          <cell r="F18">
            <v>5</v>
          </cell>
          <cell r="G18">
            <v>9.090909090909092</v>
          </cell>
        </row>
        <row r="19">
          <cell r="A19" t="str">
            <v>35 Glissade, chute, effondrement d'agent matériel - de plain-pied</v>
          </cell>
          <cell r="B19">
            <v>0</v>
          </cell>
          <cell r="C19">
            <v>0</v>
          </cell>
          <cell r="D19">
            <v>1</v>
          </cell>
          <cell r="E19">
            <v>2.272727272727273</v>
          </cell>
          <cell r="F19">
            <v>1</v>
          </cell>
          <cell r="G19">
            <v>1.8181818181818181</v>
          </cell>
        </row>
        <row r="20">
          <cell r="A20" t="str">
            <v>40 Perte, totale ou partielle de contrôle de machine, moyen de transport - équipement de manutention, outil à main, objet, animal - non précisé</v>
          </cell>
          <cell r="B20">
            <v>1</v>
          </cell>
          <cell r="C20">
            <v>9.090909090909092</v>
          </cell>
          <cell r="D20">
            <v>0</v>
          </cell>
          <cell r="E20">
            <v>0</v>
          </cell>
          <cell r="F20">
            <v>1</v>
          </cell>
          <cell r="G20">
            <v>1.8181818181818181</v>
          </cell>
        </row>
        <row r="21">
          <cell r="A21" t="str">
            <v>42 Perte, totale ou partielle de contrôle de moyen de transport - d'équipement de manutention</v>
          </cell>
          <cell r="B21">
            <v>3</v>
          </cell>
          <cell r="C21">
            <v>27.27272727272727</v>
          </cell>
          <cell r="D21">
            <v>23</v>
          </cell>
          <cell r="E21">
            <v>52.27272727272727</v>
          </cell>
          <cell r="F21">
            <v>26</v>
          </cell>
          <cell r="G21">
            <v>47.27272727272727</v>
          </cell>
        </row>
        <row r="22">
          <cell r="A22" t="str">
            <v>49 Autre déviation connue du groupe 40 nlcd</v>
          </cell>
          <cell r="B22">
            <v>0</v>
          </cell>
          <cell r="C22">
            <v>0</v>
          </cell>
          <cell r="D22">
            <v>1</v>
          </cell>
          <cell r="E22">
            <v>2.272727272727273</v>
          </cell>
          <cell r="F22">
            <v>1</v>
          </cell>
          <cell r="G22">
            <v>1.8181818181818181</v>
          </cell>
        </row>
        <row r="23">
          <cell r="A23" t="str">
            <v>50 Glissade ou trébuchement avec chute, chute de personne - non précisé</v>
          </cell>
          <cell r="B23">
            <v>0</v>
          </cell>
          <cell r="C23">
            <v>0</v>
          </cell>
          <cell r="D23">
            <v>1</v>
          </cell>
          <cell r="E23">
            <v>2.272727272727273</v>
          </cell>
          <cell r="F23">
            <v>1</v>
          </cell>
          <cell r="G23">
            <v>1.8181818181818181</v>
          </cell>
        </row>
        <row r="24">
          <cell r="A24" t="str">
            <v>52 Glissade ou trébuchement avec chute, chute de personne - de plain-pied</v>
          </cell>
          <cell r="B24">
            <v>1</v>
          </cell>
          <cell r="C24">
            <v>9.090909090909092</v>
          </cell>
          <cell r="D24">
            <v>0</v>
          </cell>
          <cell r="E24">
            <v>0</v>
          </cell>
          <cell r="F24">
            <v>1</v>
          </cell>
          <cell r="G24">
            <v>1.8181818181818181</v>
          </cell>
        </row>
        <row r="25">
          <cell r="A25" t="str">
            <v>63 En étant attrapé, entraîné, par quelque chose ou par son élan</v>
          </cell>
          <cell r="B25">
            <v>0</v>
          </cell>
          <cell r="C25">
            <v>0</v>
          </cell>
          <cell r="D25">
            <v>6</v>
          </cell>
          <cell r="E25">
            <v>13.636363636363635</v>
          </cell>
          <cell r="F25">
            <v>6</v>
          </cell>
          <cell r="G25">
            <v>10.909090909090908</v>
          </cell>
        </row>
        <row r="26">
          <cell r="A26" t="str">
            <v>80 Surprise, frayeur, violence, agression, menace, présence - non précisé</v>
          </cell>
          <cell r="B26">
            <v>0</v>
          </cell>
          <cell r="C26">
            <v>0</v>
          </cell>
          <cell r="D26">
            <v>1</v>
          </cell>
          <cell r="E26">
            <v>2.272727272727273</v>
          </cell>
          <cell r="F26">
            <v>1</v>
          </cell>
          <cell r="G26">
            <v>1.8181818181818181</v>
          </cell>
        </row>
        <row r="27">
          <cell r="A27" t="str">
            <v>85 Présence de la victime ou d'un tiers créant en soi un danger pour elle/lui-même ou pour autrui</v>
          </cell>
          <cell r="B27">
            <v>1</v>
          </cell>
          <cell r="C27">
            <v>9.090909090909092</v>
          </cell>
          <cell r="D27">
            <v>0</v>
          </cell>
          <cell r="E27">
            <v>0</v>
          </cell>
          <cell r="F27">
            <v>1</v>
          </cell>
          <cell r="G27">
            <v>1.8181818181818181</v>
          </cell>
        </row>
        <row r="28">
          <cell r="A28" t="str">
            <v>99 Autre déviation non listée</v>
          </cell>
          <cell r="B28">
            <v>4</v>
          </cell>
          <cell r="C28">
            <v>36.36363636363637</v>
          </cell>
          <cell r="D28">
            <v>7</v>
          </cell>
          <cell r="E28">
            <v>15.909090909090908</v>
          </cell>
          <cell r="F28">
            <v>11</v>
          </cell>
          <cell r="G28">
            <v>20</v>
          </cell>
        </row>
        <row r="29">
          <cell r="A29" t="str">
            <v>Total</v>
          </cell>
          <cell r="B29">
            <v>11</v>
          </cell>
          <cell r="C29">
            <v>100</v>
          </cell>
          <cell r="D29">
            <v>44</v>
          </cell>
          <cell r="E29">
            <v>100</v>
          </cell>
          <cell r="F29">
            <v>55</v>
          </cell>
          <cell r="G29">
            <v>100</v>
          </cell>
        </row>
        <row r="33">
          <cell r="A33" t="str">
            <v>00 Inconnu</v>
          </cell>
          <cell r="B33">
            <v>2</v>
          </cell>
          <cell r="C33">
            <v>15.384615384615385</v>
          </cell>
          <cell r="D33">
            <v>1</v>
          </cell>
          <cell r="E33">
            <v>3.333333333333334</v>
          </cell>
          <cell r="F33">
            <v>2</v>
          </cell>
          <cell r="G33">
            <v>16.666666666666664</v>
          </cell>
          <cell r="H33">
            <v>5</v>
          </cell>
          <cell r="I33">
            <v>9.090909090909092</v>
          </cell>
        </row>
        <row r="34">
          <cell r="A34" t="str">
            <v>35 Glissade, chute, effondrement d'agent matériel - de plain-pied</v>
          </cell>
          <cell r="B34">
            <v>0</v>
          </cell>
          <cell r="C34">
            <v>0</v>
          </cell>
          <cell r="D34">
            <v>1</v>
          </cell>
          <cell r="E34">
            <v>3.333333333333334</v>
          </cell>
          <cell r="F34">
            <v>0</v>
          </cell>
          <cell r="G34">
            <v>0</v>
          </cell>
          <cell r="H34">
            <v>1</v>
          </cell>
          <cell r="I34">
            <v>1.8181818181818181</v>
          </cell>
        </row>
        <row r="35">
          <cell r="A35" t="str">
            <v>40 Perte, totale ou partielle de contrôle de machine, moyen de transport - équipement de manutention, outil à main, objet, animal - non précisé</v>
          </cell>
          <cell r="B35">
            <v>0</v>
          </cell>
          <cell r="C35">
            <v>0</v>
          </cell>
          <cell r="D35">
            <v>1</v>
          </cell>
          <cell r="E35">
            <v>3.333333333333334</v>
          </cell>
          <cell r="F35">
            <v>0</v>
          </cell>
          <cell r="G35">
            <v>0</v>
          </cell>
          <cell r="H35">
            <v>1</v>
          </cell>
          <cell r="I35">
            <v>1.8181818181818181</v>
          </cell>
        </row>
        <row r="36">
          <cell r="A36" t="str">
            <v>42 Perte, totale ou partielle de contrôle de moyen de transport - d'équipement de manutention</v>
          </cell>
          <cell r="B36">
            <v>5</v>
          </cell>
          <cell r="C36">
            <v>38.46153846153847</v>
          </cell>
          <cell r="D36">
            <v>16</v>
          </cell>
          <cell r="E36">
            <v>53.33333333333334</v>
          </cell>
          <cell r="F36">
            <v>5</v>
          </cell>
          <cell r="G36">
            <v>41.66666666666667</v>
          </cell>
          <cell r="H36">
            <v>26</v>
          </cell>
          <cell r="I36">
            <v>47.27272727272727</v>
          </cell>
        </row>
        <row r="37">
          <cell r="A37" t="str">
            <v>49 Autre déviation connue du groupe 40 nlcd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8.333333333333332</v>
          </cell>
          <cell r="H37">
            <v>1</v>
          </cell>
          <cell r="I37">
            <v>1.8181818181818181</v>
          </cell>
        </row>
        <row r="38">
          <cell r="A38" t="str">
            <v>50 Glissade ou trébuchement avec chute, chute de personne - non précisé</v>
          </cell>
          <cell r="B38">
            <v>0</v>
          </cell>
          <cell r="C38">
            <v>0</v>
          </cell>
          <cell r="D38">
            <v>1</v>
          </cell>
          <cell r="E38">
            <v>3.333333333333334</v>
          </cell>
          <cell r="F38">
            <v>0</v>
          </cell>
          <cell r="G38">
            <v>0</v>
          </cell>
          <cell r="H38">
            <v>1</v>
          </cell>
          <cell r="I38">
            <v>1.8181818181818181</v>
          </cell>
        </row>
        <row r="39">
          <cell r="A39" t="str">
            <v>52 Glissade ou trébuchement avec chute, chute de personne - de plain-pied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1</v>
          </cell>
          <cell r="G39">
            <v>8.333333333333332</v>
          </cell>
          <cell r="H39">
            <v>1</v>
          </cell>
          <cell r="I39">
            <v>1.8181818181818181</v>
          </cell>
        </row>
        <row r="40">
          <cell r="A40" t="str">
            <v>63 En étant attrapé, entraîné, par quelque chose ou par son élan</v>
          </cell>
          <cell r="B40">
            <v>2</v>
          </cell>
          <cell r="C40">
            <v>15.384615384615385</v>
          </cell>
          <cell r="D40">
            <v>3</v>
          </cell>
          <cell r="E40">
            <v>10</v>
          </cell>
          <cell r="F40">
            <v>1</v>
          </cell>
          <cell r="G40">
            <v>8.333333333333332</v>
          </cell>
          <cell r="H40">
            <v>6</v>
          </cell>
          <cell r="I40">
            <v>10.909090909090908</v>
          </cell>
        </row>
        <row r="41">
          <cell r="A41" t="str">
            <v>80 Surprise, frayeur, violence, agression, menace, présence - non précisé</v>
          </cell>
          <cell r="B41">
            <v>1</v>
          </cell>
          <cell r="C41">
            <v>7.6923076923076925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1.8181818181818181</v>
          </cell>
        </row>
        <row r="42">
          <cell r="A42" t="str">
            <v>85 Présence de la victime ou d'un tiers créant en soi un danger pour elle/lui-même ou pour autrui</v>
          </cell>
          <cell r="B42">
            <v>0</v>
          </cell>
          <cell r="C42">
            <v>0</v>
          </cell>
          <cell r="D42">
            <v>1</v>
          </cell>
          <cell r="E42">
            <v>3.333333333333334</v>
          </cell>
          <cell r="F42">
            <v>0</v>
          </cell>
          <cell r="G42">
            <v>0</v>
          </cell>
          <cell r="H42">
            <v>1</v>
          </cell>
          <cell r="I42">
            <v>1.8181818181818181</v>
          </cell>
        </row>
        <row r="43">
          <cell r="A43" t="str">
            <v>99 Autre déviation non listée</v>
          </cell>
          <cell r="B43">
            <v>3</v>
          </cell>
          <cell r="C43">
            <v>23.076923076923077</v>
          </cell>
          <cell r="D43">
            <v>6</v>
          </cell>
          <cell r="E43">
            <v>20</v>
          </cell>
          <cell r="F43">
            <v>2</v>
          </cell>
          <cell r="G43">
            <v>16.666666666666664</v>
          </cell>
          <cell r="H43">
            <v>11</v>
          </cell>
          <cell r="I43">
            <v>20</v>
          </cell>
        </row>
        <row r="44">
          <cell r="A44" t="str">
            <v>Total</v>
          </cell>
          <cell r="B44">
            <v>13</v>
          </cell>
          <cell r="C44">
            <v>100</v>
          </cell>
          <cell r="D44">
            <v>30</v>
          </cell>
          <cell r="E44">
            <v>100</v>
          </cell>
          <cell r="F44">
            <v>12</v>
          </cell>
          <cell r="G44">
            <v>100</v>
          </cell>
          <cell r="H44">
            <v>55</v>
          </cell>
          <cell r="I44">
            <v>100</v>
          </cell>
        </row>
        <row r="48">
          <cell r="A48" t="str">
            <v>00 Inconnu</v>
          </cell>
          <cell r="B48">
            <v>2</v>
          </cell>
          <cell r="C48">
            <v>3</v>
          </cell>
          <cell r="D48">
            <v>5</v>
          </cell>
        </row>
        <row r="49">
          <cell r="A49" t="str">
            <v>35 Glissade, chute, effondrement d'agent matériel - de plain-pied</v>
          </cell>
          <cell r="B49">
            <v>1</v>
          </cell>
          <cell r="C49">
            <v>0</v>
          </cell>
          <cell r="D49">
            <v>1</v>
          </cell>
        </row>
        <row r="50">
          <cell r="A50" t="str">
            <v>40 Perte, totale ou partielle de contrôle de machine, moyen de transport - équipement de manutention, outil à main, objet, animal - non précisé</v>
          </cell>
          <cell r="B50">
            <v>1</v>
          </cell>
          <cell r="C50">
            <v>0</v>
          </cell>
          <cell r="D50">
            <v>1</v>
          </cell>
        </row>
        <row r="51">
          <cell r="A51" t="str">
            <v>42 Perte, totale ou partielle de contrôle de moyen de transport - d'équipement de manutention</v>
          </cell>
          <cell r="B51">
            <v>10</v>
          </cell>
          <cell r="C51">
            <v>16</v>
          </cell>
          <cell r="D51">
            <v>26</v>
          </cell>
        </row>
        <row r="52">
          <cell r="A52" t="str">
            <v>49 Autre déviation connue du groupe 40 nlcd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50 Glissade ou trébuchement avec chute, chute de personne - non précisé</v>
          </cell>
          <cell r="B53">
            <v>0</v>
          </cell>
          <cell r="C53">
            <v>1</v>
          </cell>
          <cell r="D53">
            <v>1</v>
          </cell>
        </row>
        <row r="54">
          <cell r="A54" t="str">
            <v>52 Glissade ou trébuchement avec chute, chute de personne - de plain-pied</v>
          </cell>
          <cell r="B54">
            <v>0</v>
          </cell>
          <cell r="C54">
            <v>1</v>
          </cell>
          <cell r="D54">
            <v>1</v>
          </cell>
        </row>
        <row r="55">
          <cell r="A55" t="str">
            <v>63 En étant attrapé, entraîné, par quelque chose ou par son élan</v>
          </cell>
          <cell r="B55">
            <v>3</v>
          </cell>
          <cell r="C55">
            <v>3</v>
          </cell>
          <cell r="D55">
            <v>6</v>
          </cell>
        </row>
        <row r="56">
          <cell r="A56" t="str">
            <v>80 Surprise, frayeur, violence, agression, menace, présence - non précisé</v>
          </cell>
          <cell r="B56">
            <v>1</v>
          </cell>
          <cell r="C56">
            <v>0</v>
          </cell>
          <cell r="D56">
            <v>1</v>
          </cell>
        </row>
        <row r="57">
          <cell r="A57" t="str">
            <v>85 Présence de la victime ou d'un tiers créant en soi un danger pour elle/lui-même ou pour autrui</v>
          </cell>
          <cell r="B57">
            <v>0</v>
          </cell>
          <cell r="C57">
            <v>1</v>
          </cell>
          <cell r="D57">
            <v>1</v>
          </cell>
        </row>
        <row r="58">
          <cell r="A58" t="str">
            <v>99 Autre déviation non listée</v>
          </cell>
          <cell r="B58">
            <v>7</v>
          </cell>
          <cell r="C58">
            <v>4</v>
          </cell>
          <cell r="D58">
            <v>11</v>
          </cell>
        </row>
        <row r="59">
          <cell r="A59" t="str">
            <v>Total</v>
          </cell>
          <cell r="B59">
            <v>26</v>
          </cell>
          <cell r="C59">
            <v>29</v>
          </cell>
          <cell r="D59">
            <v>55</v>
          </cell>
        </row>
        <row r="63">
          <cell r="A63" t="str">
            <v>00.00 Pas d'agent matériel ou pas d'information</v>
          </cell>
          <cell r="B63">
            <v>8</v>
          </cell>
          <cell r="C63">
            <v>14.545454545454545</v>
          </cell>
        </row>
        <row r="64">
          <cell r="A64" t="str">
            <v>11.00 Dispositifs de convoyage, de transport et de stockage</v>
          </cell>
          <cell r="B64">
            <v>1</v>
          </cell>
          <cell r="C64">
            <v>1.8181818181818181</v>
          </cell>
        </row>
        <row r="65">
          <cell r="A65" t="str">
            <v>12.00 Véhicules terrestres</v>
          </cell>
          <cell r="B65">
            <v>41</v>
          </cell>
          <cell r="C65">
            <v>74.54545454545455</v>
          </cell>
        </row>
        <row r="66">
          <cell r="A66" t="str">
            <v>13.00 Autres véhicules de transport</v>
          </cell>
          <cell r="B66">
            <v>1</v>
          </cell>
          <cell r="C66">
            <v>1.8181818181818181</v>
          </cell>
        </row>
        <row r="67">
          <cell r="A67" t="str">
            <v>18.00 Organismes vivants et êtres humains</v>
          </cell>
          <cell r="B67">
            <v>1</v>
          </cell>
          <cell r="C67">
            <v>1.8181818181818181</v>
          </cell>
        </row>
        <row r="68">
          <cell r="A68" t="str">
            <v>99.00 Autres agents matériels non listés dans cette classification</v>
          </cell>
          <cell r="B68">
            <v>3</v>
          </cell>
          <cell r="C68">
            <v>5.454545454545454</v>
          </cell>
        </row>
        <row r="69">
          <cell r="A69" t="str">
            <v>Total</v>
          </cell>
          <cell r="B69">
            <v>55</v>
          </cell>
          <cell r="C69">
            <v>100</v>
          </cell>
        </row>
        <row r="74">
          <cell r="A74" t="str">
            <v>00.00 Pas d'agent matériel ou pas d'information</v>
          </cell>
          <cell r="B74">
            <v>1</v>
          </cell>
          <cell r="C74">
            <v>7</v>
          </cell>
          <cell r="D74">
            <v>8</v>
          </cell>
        </row>
        <row r="75">
          <cell r="A75" t="str">
            <v>11.00 Dispositifs de convoyage, de transport et de stockage</v>
          </cell>
          <cell r="B75">
            <v>0</v>
          </cell>
          <cell r="C75">
            <v>1</v>
          </cell>
          <cell r="D75">
            <v>1</v>
          </cell>
        </row>
        <row r="76">
          <cell r="A76" t="str">
            <v>12.00 Véhicules terrestres</v>
          </cell>
          <cell r="B76">
            <v>9</v>
          </cell>
          <cell r="C76">
            <v>32</v>
          </cell>
          <cell r="D76">
            <v>41</v>
          </cell>
        </row>
        <row r="77">
          <cell r="A77" t="str">
            <v>13.00 Autres véhicules de transport</v>
          </cell>
          <cell r="B77">
            <v>0</v>
          </cell>
          <cell r="C77">
            <v>1</v>
          </cell>
          <cell r="D77">
            <v>1</v>
          </cell>
        </row>
        <row r="78">
          <cell r="A78" t="str">
            <v>18.00 Organismes vivants et êtres humains</v>
          </cell>
          <cell r="B78">
            <v>0</v>
          </cell>
          <cell r="C78">
            <v>1</v>
          </cell>
          <cell r="D78">
            <v>1</v>
          </cell>
        </row>
        <row r="79">
          <cell r="A79" t="str">
            <v>99.00 Autres agents matériels non listés dans cette classification</v>
          </cell>
          <cell r="B79">
            <v>1</v>
          </cell>
          <cell r="C79">
            <v>2</v>
          </cell>
          <cell r="D79">
            <v>3</v>
          </cell>
        </row>
        <row r="80">
          <cell r="A80" t="str">
            <v>Total</v>
          </cell>
          <cell r="B80">
            <v>11</v>
          </cell>
          <cell r="C80">
            <v>44</v>
          </cell>
          <cell r="D80">
            <v>55</v>
          </cell>
        </row>
        <row r="85">
          <cell r="A85" t="str">
            <v>00.00 Pas d'agent matériel ou pas d'information</v>
          </cell>
          <cell r="B85">
            <v>3</v>
          </cell>
          <cell r="C85">
            <v>23.076923076923077</v>
          </cell>
          <cell r="D85">
            <v>3</v>
          </cell>
          <cell r="E85">
            <v>10</v>
          </cell>
          <cell r="F85">
            <v>2</v>
          </cell>
          <cell r="G85">
            <v>16.666666666666664</v>
          </cell>
          <cell r="H85">
            <v>8</v>
          </cell>
          <cell r="I85">
            <v>14.545454545454545</v>
          </cell>
        </row>
        <row r="86">
          <cell r="A86" t="str">
            <v>11.00 Dispositifs de convoyage, de transport et de stockage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8.333333333333332</v>
          </cell>
          <cell r="H86">
            <v>1</v>
          </cell>
          <cell r="I86">
            <v>1.8181818181818181</v>
          </cell>
        </row>
        <row r="87">
          <cell r="A87" t="str">
            <v>12.00 Véhicules terrestres</v>
          </cell>
          <cell r="B87">
            <v>9</v>
          </cell>
          <cell r="C87">
            <v>69.23076923076923</v>
          </cell>
          <cell r="D87">
            <v>24</v>
          </cell>
          <cell r="E87">
            <v>80</v>
          </cell>
          <cell r="F87">
            <v>8</v>
          </cell>
          <cell r="G87">
            <v>66.66666666666666</v>
          </cell>
          <cell r="H87">
            <v>41</v>
          </cell>
          <cell r="I87">
            <v>74.54545454545455</v>
          </cell>
        </row>
        <row r="88">
          <cell r="A88" t="str">
            <v>13.00 Autres véhicules de transport</v>
          </cell>
          <cell r="B88">
            <v>0</v>
          </cell>
          <cell r="C88">
            <v>0</v>
          </cell>
          <cell r="D88">
            <v>1</v>
          </cell>
          <cell r="E88">
            <v>3.333333333333334</v>
          </cell>
          <cell r="F88">
            <v>0</v>
          </cell>
          <cell r="G88">
            <v>0</v>
          </cell>
          <cell r="H88">
            <v>1</v>
          </cell>
          <cell r="I88">
            <v>1.8181818181818181</v>
          </cell>
        </row>
        <row r="89">
          <cell r="A89" t="str">
            <v>18.00 Organismes vivants et êtres humains</v>
          </cell>
          <cell r="B89">
            <v>0</v>
          </cell>
          <cell r="C89">
            <v>0</v>
          </cell>
          <cell r="D89">
            <v>1</v>
          </cell>
          <cell r="E89">
            <v>3.333333333333334</v>
          </cell>
          <cell r="F89">
            <v>0</v>
          </cell>
          <cell r="G89">
            <v>0</v>
          </cell>
          <cell r="H89">
            <v>1</v>
          </cell>
          <cell r="I89">
            <v>1.8181818181818181</v>
          </cell>
        </row>
        <row r="90">
          <cell r="A90" t="str">
            <v>99.00 Autres agents matériels non listés dans cette classification</v>
          </cell>
          <cell r="B90">
            <v>1</v>
          </cell>
          <cell r="C90">
            <v>7.6923076923076925</v>
          </cell>
          <cell r="D90">
            <v>1</v>
          </cell>
          <cell r="E90">
            <v>3.333333333333334</v>
          </cell>
          <cell r="F90">
            <v>1</v>
          </cell>
          <cell r="G90">
            <v>8.333333333333332</v>
          </cell>
          <cell r="H90">
            <v>3</v>
          </cell>
          <cell r="I90">
            <v>5.454545454545454</v>
          </cell>
        </row>
        <row r="91">
          <cell r="A91" t="str">
            <v>Total</v>
          </cell>
          <cell r="B91">
            <v>13</v>
          </cell>
          <cell r="C91">
            <v>100</v>
          </cell>
          <cell r="D91">
            <v>30</v>
          </cell>
          <cell r="E91">
            <v>100</v>
          </cell>
          <cell r="F91">
            <v>12</v>
          </cell>
          <cell r="G91">
            <v>100</v>
          </cell>
          <cell r="H91">
            <v>55</v>
          </cell>
          <cell r="I91">
            <v>100</v>
          </cell>
        </row>
        <row r="96">
          <cell r="A96" t="str">
            <v>00.00 Pas d'agent matériel ou pas d'information</v>
          </cell>
          <cell r="B96">
            <v>4</v>
          </cell>
          <cell r="C96">
            <v>15.384615384615385</v>
          </cell>
          <cell r="D96">
            <v>4</v>
          </cell>
          <cell r="E96">
            <v>13.793103448275861</v>
          </cell>
          <cell r="F96">
            <v>8</v>
          </cell>
          <cell r="G96">
            <v>14.545454545454545</v>
          </cell>
        </row>
        <row r="97">
          <cell r="A97" t="str">
            <v>11.00 Dispositifs de convoyage, de transport et de stockage</v>
          </cell>
          <cell r="B97">
            <v>1</v>
          </cell>
          <cell r="C97">
            <v>3.8461538461538463</v>
          </cell>
          <cell r="D97">
            <v>0</v>
          </cell>
          <cell r="E97">
            <v>0</v>
          </cell>
          <cell r="F97">
            <v>1</v>
          </cell>
          <cell r="G97">
            <v>1.8181818181818181</v>
          </cell>
        </row>
        <row r="98">
          <cell r="A98" t="str">
            <v>12.00 Véhicules terrestres</v>
          </cell>
          <cell r="B98">
            <v>19</v>
          </cell>
          <cell r="C98">
            <v>73.07692307692307</v>
          </cell>
          <cell r="D98">
            <v>22</v>
          </cell>
          <cell r="E98">
            <v>75.86206896551724</v>
          </cell>
          <cell r="F98">
            <v>41</v>
          </cell>
          <cell r="G98">
            <v>74.54545454545455</v>
          </cell>
        </row>
        <row r="99">
          <cell r="A99" t="str">
            <v>13.00 Autres véhicules de transport</v>
          </cell>
          <cell r="B99">
            <v>0</v>
          </cell>
          <cell r="C99">
            <v>0</v>
          </cell>
          <cell r="D99">
            <v>1</v>
          </cell>
          <cell r="E99">
            <v>3.4482758620689653</v>
          </cell>
          <cell r="F99">
            <v>1</v>
          </cell>
          <cell r="G99">
            <v>1.8181818181818181</v>
          </cell>
        </row>
        <row r="100">
          <cell r="A100" t="str">
            <v>18.00 Organismes vivants et êtres humains</v>
          </cell>
          <cell r="B100">
            <v>0</v>
          </cell>
          <cell r="C100">
            <v>0</v>
          </cell>
          <cell r="D100">
            <v>1</v>
          </cell>
          <cell r="E100">
            <v>3.4482758620689653</v>
          </cell>
          <cell r="F100">
            <v>1</v>
          </cell>
          <cell r="G100">
            <v>1.8181818181818181</v>
          </cell>
        </row>
        <row r="101">
          <cell r="A101" t="str">
            <v>99.00 Autres agents matériels non listés dans cette classification</v>
          </cell>
          <cell r="B101">
            <v>2</v>
          </cell>
          <cell r="C101">
            <v>7.6923076923076925</v>
          </cell>
          <cell r="D101">
            <v>1</v>
          </cell>
          <cell r="E101">
            <v>3.4482758620689653</v>
          </cell>
          <cell r="F101">
            <v>3</v>
          </cell>
          <cell r="G101">
            <v>5.454545454545454</v>
          </cell>
        </row>
        <row r="102">
          <cell r="A102" t="str">
            <v>Total</v>
          </cell>
          <cell r="B102">
            <v>26</v>
          </cell>
          <cell r="C102">
            <v>100</v>
          </cell>
          <cell r="D102">
            <v>29</v>
          </cell>
          <cell r="E102">
            <v>100</v>
          </cell>
          <cell r="F102">
            <v>55</v>
          </cell>
          <cell r="G102">
            <v>100</v>
          </cell>
        </row>
        <row r="107">
          <cell r="A107" t="str">
            <v>31 Mouvement vertical, écrasement sur, contre (résultat d'une chute)</v>
          </cell>
          <cell r="B107">
            <v>1</v>
          </cell>
          <cell r="C107">
            <v>1.8181818181818181</v>
          </cell>
        </row>
        <row r="108">
          <cell r="A108" t="str">
            <v>40 Heurt par objet en mouvement, collision avec - non précisé</v>
          </cell>
          <cell r="B108">
            <v>4</v>
          </cell>
          <cell r="C108">
            <v>7.2727272727272725</v>
          </cell>
        </row>
        <row r="109">
          <cell r="A109" t="str">
            <v>44 Heurt - par objet y compris les véhicules - en rotation, mouvement, déplacement</v>
          </cell>
          <cell r="B109">
            <v>10</v>
          </cell>
          <cell r="C109">
            <v>18.181818181818183</v>
          </cell>
        </row>
        <row r="110">
          <cell r="A110" t="str">
            <v>45 Collision avec un objet y compris les véhicules - collision avec une personne (la victime est en mouvement)</v>
          </cell>
          <cell r="B110">
            <v>22</v>
          </cell>
          <cell r="C110">
            <v>40</v>
          </cell>
        </row>
        <row r="111">
          <cell r="A111" t="str">
            <v>49 Autre contact - Modalité de la blessure connu du groupe 40 nlcd</v>
          </cell>
          <cell r="B111">
            <v>1</v>
          </cell>
          <cell r="C111">
            <v>1.8181818181818181</v>
          </cell>
        </row>
        <row r="112">
          <cell r="A112" t="str">
            <v>60 Coincement, écrasement - non précisé</v>
          </cell>
          <cell r="B112">
            <v>1</v>
          </cell>
          <cell r="C112">
            <v>1.8181818181818181</v>
          </cell>
        </row>
        <row r="113">
          <cell r="A113" t="str">
            <v>62 Coincement, écrasement - sous</v>
          </cell>
          <cell r="B113">
            <v>1</v>
          </cell>
          <cell r="C113">
            <v>1.8181818181818181</v>
          </cell>
        </row>
        <row r="114">
          <cell r="A114" t="str">
            <v>99 Autre contact - Modalité de la blessure non listé dans cette classification</v>
          </cell>
          <cell r="B114">
            <v>8</v>
          </cell>
          <cell r="C114">
            <v>14.545454545454545</v>
          </cell>
        </row>
        <row r="115">
          <cell r="A115" t="str">
            <v>Inconnu</v>
          </cell>
          <cell r="B115">
            <v>7</v>
          </cell>
          <cell r="C115">
            <v>12.727272727272727</v>
          </cell>
        </row>
        <row r="116">
          <cell r="A116" t="str">
            <v>Total</v>
          </cell>
          <cell r="B116">
            <v>55</v>
          </cell>
          <cell r="C116">
            <v>100</v>
          </cell>
        </row>
        <row r="123">
          <cell r="A123" t="str">
            <v>31 Mouvement vertical, écrasement sur, contre (résultat d'une chute)</v>
          </cell>
          <cell r="B123">
            <v>0</v>
          </cell>
          <cell r="C123">
            <v>1</v>
          </cell>
          <cell r="D123">
            <v>1</v>
          </cell>
        </row>
        <row r="124">
          <cell r="A124" t="str">
            <v>40 Heurt par objet en mouvement, collision avec - non précisé</v>
          </cell>
          <cell r="B124">
            <v>2</v>
          </cell>
          <cell r="C124">
            <v>2</v>
          </cell>
          <cell r="D124">
            <v>4</v>
          </cell>
        </row>
        <row r="125">
          <cell r="A125" t="str">
            <v>44 Heurt - par objet y compris les véhicules - en rotation, mouvement, déplacement</v>
          </cell>
          <cell r="B125">
            <v>3</v>
          </cell>
          <cell r="C125">
            <v>7</v>
          </cell>
          <cell r="D125">
            <v>10</v>
          </cell>
        </row>
        <row r="126">
          <cell r="A126" t="str">
            <v>45 Collision avec un objet y compris les véhicules - collision avec une personne (la victime est en mouvement)</v>
          </cell>
          <cell r="B126">
            <v>3</v>
          </cell>
          <cell r="C126">
            <v>19</v>
          </cell>
          <cell r="D126">
            <v>22</v>
          </cell>
        </row>
        <row r="127">
          <cell r="A127" t="str">
            <v>49 Autre contact - Modalité de la blessure connu du groupe 40 nlcd</v>
          </cell>
          <cell r="B127">
            <v>0</v>
          </cell>
          <cell r="C127">
            <v>1</v>
          </cell>
          <cell r="D127">
            <v>1</v>
          </cell>
        </row>
        <row r="128">
          <cell r="A128" t="str">
            <v>60 Coincement, écrasement - non précisé</v>
          </cell>
          <cell r="B128">
            <v>0</v>
          </cell>
          <cell r="C128">
            <v>1</v>
          </cell>
          <cell r="D128">
            <v>1</v>
          </cell>
        </row>
        <row r="129">
          <cell r="A129" t="str">
            <v>62 Coincement, écrasement - sous</v>
          </cell>
          <cell r="B129">
            <v>0</v>
          </cell>
          <cell r="C129">
            <v>1</v>
          </cell>
          <cell r="D129">
            <v>1</v>
          </cell>
        </row>
        <row r="130">
          <cell r="A130" t="str">
            <v>99 Autre contact - Modalité de la blessure non listé dans cette classification</v>
          </cell>
          <cell r="B130">
            <v>1</v>
          </cell>
          <cell r="C130">
            <v>7</v>
          </cell>
          <cell r="D130">
            <v>8</v>
          </cell>
        </row>
        <row r="131">
          <cell r="A131" t="str">
            <v>Inconnu</v>
          </cell>
          <cell r="B131">
            <v>2</v>
          </cell>
          <cell r="C131">
            <v>5</v>
          </cell>
          <cell r="D131">
            <v>7</v>
          </cell>
        </row>
        <row r="132">
          <cell r="A132" t="str">
            <v>Total</v>
          </cell>
          <cell r="B132">
            <v>11</v>
          </cell>
          <cell r="C132">
            <v>44</v>
          </cell>
          <cell r="D132">
            <v>55</v>
          </cell>
        </row>
        <row r="139">
          <cell r="A139" t="str">
            <v>31 Mouvement vertical, écrasement sur, contre (résultat d'une chute)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1</v>
          </cell>
          <cell r="G139">
            <v>8.333333333333332</v>
          </cell>
          <cell r="H139">
            <v>1</v>
          </cell>
          <cell r="I139">
            <v>1.8181818181818181</v>
          </cell>
        </row>
        <row r="140">
          <cell r="A140" t="str">
            <v>40 Heurt par objet en mouvement, collision avec - non précisé</v>
          </cell>
          <cell r="B140">
            <v>2</v>
          </cell>
          <cell r="C140">
            <v>15.384615384615385</v>
          </cell>
          <cell r="D140">
            <v>2</v>
          </cell>
          <cell r="E140">
            <v>6.666666666666668</v>
          </cell>
          <cell r="F140">
            <v>0</v>
          </cell>
          <cell r="G140">
            <v>0</v>
          </cell>
          <cell r="H140">
            <v>4</v>
          </cell>
          <cell r="I140">
            <v>7.2727272727272725</v>
          </cell>
        </row>
        <row r="141">
          <cell r="A141" t="str">
            <v>44 Heurt - par objet y compris les véhicules - en rotation, mouvement, déplacement</v>
          </cell>
          <cell r="B141">
            <v>2</v>
          </cell>
          <cell r="C141">
            <v>15.384615384615385</v>
          </cell>
          <cell r="D141">
            <v>5</v>
          </cell>
          <cell r="E141">
            <v>16.666666666666664</v>
          </cell>
          <cell r="F141">
            <v>3</v>
          </cell>
          <cell r="G141">
            <v>25</v>
          </cell>
          <cell r="H141">
            <v>10</v>
          </cell>
          <cell r="I141">
            <v>18.181818181818183</v>
          </cell>
        </row>
        <row r="142">
          <cell r="A142" t="str">
            <v>45 Collision avec un objet y compris les véhicules - collision avec une personne (la victime est en mouvement)</v>
          </cell>
          <cell r="B142">
            <v>2</v>
          </cell>
          <cell r="C142">
            <v>15.384615384615385</v>
          </cell>
          <cell r="D142">
            <v>15</v>
          </cell>
          <cell r="E142">
            <v>50</v>
          </cell>
          <cell r="F142">
            <v>5</v>
          </cell>
          <cell r="G142">
            <v>41.66666666666667</v>
          </cell>
          <cell r="H142">
            <v>22</v>
          </cell>
          <cell r="I142">
            <v>40</v>
          </cell>
        </row>
        <row r="143">
          <cell r="A143" t="str">
            <v>49 Autre contact - Modalité de la blessure connu du groupe 40 nlcd</v>
          </cell>
          <cell r="B143">
            <v>0</v>
          </cell>
          <cell r="C143">
            <v>0</v>
          </cell>
          <cell r="D143">
            <v>1</v>
          </cell>
          <cell r="E143">
            <v>3.333333333333334</v>
          </cell>
          <cell r="F143">
            <v>0</v>
          </cell>
          <cell r="G143">
            <v>0</v>
          </cell>
          <cell r="H143">
            <v>1</v>
          </cell>
          <cell r="I143">
            <v>1.8181818181818181</v>
          </cell>
        </row>
        <row r="144">
          <cell r="A144" t="str">
            <v>60 Coincement, écrasement - non précisé</v>
          </cell>
          <cell r="B144">
            <v>1</v>
          </cell>
          <cell r="C144">
            <v>7.6923076923076925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1</v>
          </cell>
          <cell r="I144">
            <v>1.8181818181818181</v>
          </cell>
        </row>
        <row r="145">
          <cell r="A145" t="str">
            <v>62 Coincement, écrasement - sous</v>
          </cell>
          <cell r="B145">
            <v>1</v>
          </cell>
          <cell r="C145">
            <v>7.6923076923076925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1.8181818181818181</v>
          </cell>
        </row>
        <row r="146">
          <cell r="A146" t="str">
            <v>99 Autre contact - Modalité de la blessure non listé dans cette classification</v>
          </cell>
          <cell r="B146">
            <v>1</v>
          </cell>
          <cell r="C146">
            <v>7.6923076923076925</v>
          </cell>
          <cell r="D146">
            <v>6</v>
          </cell>
          <cell r="E146">
            <v>20</v>
          </cell>
          <cell r="F146">
            <v>1</v>
          </cell>
          <cell r="G146">
            <v>8.333333333333332</v>
          </cell>
          <cell r="H146">
            <v>8</v>
          </cell>
          <cell r="I146">
            <v>14.545454545454545</v>
          </cell>
        </row>
        <row r="147">
          <cell r="A147" t="str">
            <v>Inconnu</v>
          </cell>
          <cell r="B147">
            <v>4</v>
          </cell>
          <cell r="C147">
            <v>30.76923076923077</v>
          </cell>
          <cell r="D147">
            <v>1</v>
          </cell>
          <cell r="E147">
            <v>3.333333333333334</v>
          </cell>
          <cell r="F147">
            <v>2</v>
          </cell>
          <cell r="G147">
            <v>16.666666666666664</v>
          </cell>
          <cell r="H147">
            <v>7</v>
          </cell>
          <cell r="I147">
            <v>12.727272727272727</v>
          </cell>
        </row>
        <row r="148">
          <cell r="A148" t="str">
            <v>Total</v>
          </cell>
          <cell r="B148">
            <v>13</v>
          </cell>
          <cell r="C148">
            <v>100</v>
          </cell>
          <cell r="D148">
            <v>30</v>
          </cell>
          <cell r="E148">
            <v>100</v>
          </cell>
          <cell r="F148">
            <v>12</v>
          </cell>
          <cell r="G148">
            <v>100</v>
          </cell>
          <cell r="H148">
            <v>55</v>
          </cell>
          <cell r="I148">
            <v>100</v>
          </cell>
        </row>
        <row r="155">
          <cell r="A155" t="str">
            <v>31 Mouvement vertical, écrasement sur, contre (résultat d'une chute)</v>
          </cell>
          <cell r="B155">
            <v>0</v>
          </cell>
          <cell r="C155">
            <v>1</v>
          </cell>
          <cell r="D155">
            <v>1</v>
          </cell>
        </row>
        <row r="156">
          <cell r="A156" t="str">
            <v>40 Heurt par objet en mouvement, collision avec - non précisé</v>
          </cell>
          <cell r="B156">
            <v>3</v>
          </cell>
          <cell r="C156">
            <v>1</v>
          </cell>
          <cell r="D156">
            <v>4</v>
          </cell>
        </row>
        <row r="157">
          <cell r="A157" t="str">
            <v>44 Heurt - par objet y compris les véhicules - en rotation, mouvement, déplacement</v>
          </cell>
          <cell r="B157">
            <v>3</v>
          </cell>
          <cell r="C157">
            <v>7</v>
          </cell>
          <cell r="D157">
            <v>10</v>
          </cell>
        </row>
        <row r="158">
          <cell r="A158" t="str">
            <v>45 Collision avec un objet y compris les véhicules - collision avec une personne (la victime est en mouvement)</v>
          </cell>
          <cell r="B158">
            <v>10</v>
          </cell>
          <cell r="C158">
            <v>12</v>
          </cell>
          <cell r="D158">
            <v>22</v>
          </cell>
        </row>
        <row r="159">
          <cell r="A159" t="str">
            <v>49 Autre contact - Modalité de la blessure connu du groupe 40 nlcd</v>
          </cell>
          <cell r="B159">
            <v>1</v>
          </cell>
          <cell r="C159">
            <v>0</v>
          </cell>
          <cell r="D159">
            <v>1</v>
          </cell>
        </row>
        <row r="160">
          <cell r="A160" t="str">
            <v>60 Coincement, écrasement - non précisé</v>
          </cell>
          <cell r="B160">
            <v>1</v>
          </cell>
          <cell r="C160">
            <v>0</v>
          </cell>
          <cell r="D160">
            <v>1</v>
          </cell>
        </row>
        <row r="161">
          <cell r="A161" t="str">
            <v>62 Coincement, écrasement - sous</v>
          </cell>
          <cell r="B161">
            <v>0</v>
          </cell>
          <cell r="C161">
            <v>1</v>
          </cell>
          <cell r="D161">
            <v>1</v>
          </cell>
        </row>
        <row r="162">
          <cell r="A162" t="str">
            <v>99 Autre contact - Modalité de la blessure non listé dans cette classification</v>
          </cell>
          <cell r="B162">
            <v>5</v>
          </cell>
          <cell r="C162">
            <v>3</v>
          </cell>
          <cell r="D162">
            <v>8</v>
          </cell>
        </row>
        <row r="163">
          <cell r="A163" t="str">
            <v>Inconnu</v>
          </cell>
          <cell r="B163">
            <v>3</v>
          </cell>
          <cell r="C163">
            <v>4</v>
          </cell>
          <cell r="D163">
            <v>7</v>
          </cell>
        </row>
        <row r="164">
          <cell r="A164" t="str">
            <v>Total</v>
          </cell>
          <cell r="B164">
            <v>26</v>
          </cell>
          <cell r="C164">
            <v>29</v>
          </cell>
          <cell r="D164">
            <v>55</v>
          </cell>
        </row>
        <row r="171">
          <cell r="A171" t="str">
            <v>a-0 Nature de la blessure inconnue ou non précisée</v>
          </cell>
          <cell r="B171">
            <v>10</v>
          </cell>
          <cell r="C171">
            <v>18.181818181818183</v>
          </cell>
        </row>
        <row r="172">
          <cell r="A172" t="str">
            <v>ab-11 Blessures superficielles</v>
          </cell>
          <cell r="B172">
            <v>3</v>
          </cell>
          <cell r="C172">
            <v>5.454545454545454</v>
          </cell>
        </row>
        <row r="173">
          <cell r="A173" t="str">
            <v>ad-13 Plaies avec pertes de substances</v>
          </cell>
          <cell r="B173">
            <v>1</v>
          </cell>
          <cell r="C173">
            <v>1.8181818181818181</v>
          </cell>
        </row>
        <row r="174">
          <cell r="A174" t="str">
            <v>af-20 Fractures osseuses</v>
          </cell>
          <cell r="B174">
            <v>1</v>
          </cell>
          <cell r="C174">
            <v>1.8181818181818181</v>
          </cell>
        </row>
        <row r="175">
          <cell r="A175" t="str">
            <v>ag-21 Fractures fermées</v>
          </cell>
          <cell r="B175">
            <v>2</v>
          </cell>
          <cell r="C175">
            <v>3.6363636363636362</v>
          </cell>
        </row>
        <row r="176">
          <cell r="A176" t="str">
            <v>al-32 Entorses et foulures</v>
          </cell>
          <cell r="B176">
            <v>1</v>
          </cell>
          <cell r="C176">
            <v>1.8181818181818181</v>
          </cell>
        </row>
        <row r="177">
          <cell r="A177" t="str">
            <v>ap-50 Commotions et traumatismes internes</v>
          </cell>
          <cell r="B177">
            <v>1</v>
          </cell>
          <cell r="C177">
            <v>1.8181818181818181</v>
          </cell>
        </row>
        <row r="178">
          <cell r="A178" t="str">
            <v>aq-51 commotions et traumatismes internes</v>
          </cell>
          <cell r="B178">
            <v>1</v>
          </cell>
          <cell r="C178">
            <v>1.8181818181818181</v>
          </cell>
        </row>
        <row r="179">
          <cell r="A179" t="str">
            <v>ar-52 Traumatismes internes</v>
          </cell>
          <cell r="B179">
            <v>3</v>
          </cell>
          <cell r="C179">
            <v>5.454545454545454</v>
          </cell>
        </row>
        <row r="180">
          <cell r="A180" t="str">
            <v>as-53 Commotions et traumatismes internes qui, en l'absence de traitement, peuvent mettre la survie en cause</v>
          </cell>
          <cell r="B180">
            <v>1</v>
          </cell>
          <cell r="C180">
            <v>1.8181818181818181</v>
          </cell>
        </row>
        <row r="181">
          <cell r="A181" t="str">
            <v>m-99 Autres effets du bruit, des vibrations et de la pression</v>
          </cell>
          <cell r="B181">
            <v>1</v>
          </cell>
          <cell r="C181">
            <v>1.8181818181818181</v>
          </cell>
        </row>
        <row r="182">
          <cell r="A182" t="str">
            <v>s-110 Chocs</v>
          </cell>
          <cell r="B182">
            <v>1</v>
          </cell>
          <cell r="C182">
            <v>1.8181818181818181</v>
          </cell>
        </row>
        <row r="183">
          <cell r="A183" t="str">
            <v>u-112 Chocs traumatiques</v>
          </cell>
          <cell r="B183">
            <v>1</v>
          </cell>
          <cell r="C183">
            <v>1.8181818181818181</v>
          </cell>
        </row>
        <row r="184">
          <cell r="A184" t="str">
            <v>w-120 blessures multiples</v>
          </cell>
          <cell r="B184">
            <v>7</v>
          </cell>
          <cell r="C184">
            <v>12.727272727272727</v>
          </cell>
        </row>
        <row r="185">
          <cell r="A185" t="str">
            <v>x-999 Autres blessures déterminées non classées sous d'autres rubriques</v>
          </cell>
          <cell r="B185">
            <v>21</v>
          </cell>
          <cell r="C185">
            <v>38.18181818181819</v>
          </cell>
        </row>
        <row r="186">
          <cell r="A186" t="str">
            <v>Total</v>
          </cell>
          <cell r="B186">
            <v>55</v>
          </cell>
          <cell r="C186">
            <v>100</v>
          </cell>
        </row>
        <row r="191">
          <cell r="A191" t="str">
            <v>a-0 Nature de la blessure inconnue ou non précisée</v>
          </cell>
          <cell r="B191">
            <v>2</v>
          </cell>
          <cell r="C191">
            <v>8</v>
          </cell>
          <cell r="D191">
            <v>10</v>
          </cell>
        </row>
        <row r="192">
          <cell r="A192" t="str">
            <v>ab-11 Blessures superficielles</v>
          </cell>
          <cell r="B192">
            <v>2</v>
          </cell>
          <cell r="C192">
            <v>1</v>
          </cell>
          <cell r="D192">
            <v>3</v>
          </cell>
        </row>
        <row r="193">
          <cell r="A193" t="str">
            <v>ad-13 Plaies avec pertes de substances</v>
          </cell>
          <cell r="B193">
            <v>0</v>
          </cell>
          <cell r="C193">
            <v>1</v>
          </cell>
          <cell r="D193">
            <v>1</v>
          </cell>
        </row>
        <row r="194">
          <cell r="A194" t="str">
            <v>af-20 Fractures osseuses</v>
          </cell>
          <cell r="B194">
            <v>0</v>
          </cell>
          <cell r="C194">
            <v>1</v>
          </cell>
          <cell r="D194">
            <v>1</v>
          </cell>
        </row>
        <row r="195">
          <cell r="A195" t="str">
            <v>ag-21 Fractures fermées</v>
          </cell>
          <cell r="B195">
            <v>0</v>
          </cell>
          <cell r="C195">
            <v>2</v>
          </cell>
          <cell r="D195">
            <v>2</v>
          </cell>
        </row>
        <row r="196">
          <cell r="A196" t="str">
            <v>al-32 Entorses et foulures</v>
          </cell>
          <cell r="B196">
            <v>0</v>
          </cell>
          <cell r="C196">
            <v>1</v>
          </cell>
          <cell r="D196">
            <v>1</v>
          </cell>
        </row>
        <row r="197">
          <cell r="A197" t="str">
            <v>ap-50 Commotions et traumatismes internes</v>
          </cell>
          <cell r="B197">
            <v>0</v>
          </cell>
          <cell r="C197">
            <v>1</v>
          </cell>
          <cell r="D197">
            <v>1</v>
          </cell>
        </row>
        <row r="198">
          <cell r="A198" t="str">
            <v>aq-51 commotions et traumatismes internes</v>
          </cell>
          <cell r="B198">
            <v>0</v>
          </cell>
          <cell r="C198">
            <v>1</v>
          </cell>
          <cell r="D198">
            <v>1</v>
          </cell>
        </row>
        <row r="199">
          <cell r="A199" t="str">
            <v>ar-52 Traumatismes internes</v>
          </cell>
          <cell r="B199">
            <v>0</v>
          </cell>
          <cell r="C199">
            <v>3</v>
          </cell>
          <cell r="D199">
            <v>3</v>
          </cell>
        </row>
        <row r="200">
          <cell r="A200" t="str">
            <v>as-53 Commotions et traumatismes internes qui, en l'absence de traitement, peuvent mettre la survie en cause</v>
          </cell>
          <cell r="B200">
            <v>0</v>
          </cell>
          <cell r="C200">
            <v>1</v>
          </cell>
          <cell r="D200">
            <v>1</v>
          </cell>
        </row>
        <row r="201">
          <cell r="A201" t="str">
            <v>m-99 Autres effets du bruit, des vibrations et de la pression</v>
          </cell>
          <cell r="B201">
            <v>0</v>
          </cell>
          <cell r="C201">
            <v>1</v>
          </cell>
          <cell r="D201">
            <v>1</v>
          </cell>
        </row>
        <row r="202">
          <cell r="A202" t="str">
            <v>s-110 Chocs</v>
          </cell>
          <cell r="B202">
            <v>0</v>
          </cell>
          <cell r="C202">
            <v>1</v>
          </cell>
          <cell r="D202">
            <v>1</v>
          </cell>
        </row>
        <row r="203">
          <cell r="A203" t="str">
            <v>u-112 Chocs traumatiques</v>
          </cell>
          <cell r="B203">
            <v>0</v>
          </cell>
          <cell r="C203">
            <v>1</v>
          </cell>
          <cell r="D203">
            <v>1</v>
          </cell>
        </row>
        <row r="204">
          <cell r="A204" t="str">
            <v>w-120 blessures multiples</v>
          </cell>
          <cell r="B204">
            <v>2</v>
          </cell>
          <cell r="C204">
            <v>5</v>
          </cell>
          <cell r="D204">
            <v>7</v>
          </cell>
        </row>
        <row r="205">
          <cell r="A205" t="str">
            <v>x-999 Autres blessures déterminées non classées sous d'autres rubriques</v>
          </cell>
          <cell r="B205">
            <v>5</v>
          </cell>
          <cell r="C205">
            <v>16</v>
          </cell>
          <cell r="D205">
            <v>21</v>
          </cell>
        </row>
        <row r="206">
          <cell r="A206" t="str">
            <v>Total</v>
          </cell>
          <cell r="B206">
            <v>11</v>
          </cell>
          <cell r="C206">
            <v>44</v>
          </cell>
          <cell r="D206">
            <v>55</v>
          </cell>
        </row>
        <row r="211">
          <cell r="A211" t="str">
            <v>a-0 Nature de la blessure inconnue ou non précisée</v>
          </cell>
          <cell r="B211">
            <v>4</v>
          </cell>
          <cell r="C211">
            <v>30.76923076923077</v>
          </cell>
          <cell r="D211">
            <v>2</v>
          </cell>
          <cell r="E211">
            <v>6.666666666666668</v>
          </cell>
          <cell r="F211">
            <v>4</v>
          </cell>
          <cell r="G211">
            <v>33.33333333333333</v>
          </cell>
          <cell r="H211">
            <v>10</v>
          </cell>
          <cell r="I211">
            <v>18.181818181818183</v>
          </cell>
        </row>
        <row r="212">
          <cell r="A212" t="str">
            <v>ab-11 Blessures superficielles</v>
          </cell>
          <cell r="B212">
            <v>1</v>
          </cell>
          <cell r="C212">
            <v>7.6923076923076925</v>
          </cell>
          <cell r="D212">
            <v>1</v>
          </cell>
          <cell r="E212">
            <v>3.333333333333334</v>
          </cell>
          <cell r="F212">
            <v>1</v>
          </cell>
          <cell r="G212">
            <v>8.333333333333332</v>
          </cell>
          <cell r="H212">
            <v>3</v>
          </cell>
          <cell r="I212">
            <v>5.454545454545454</v>
          </cell>
        </row>
        <row r="213">
          <cell r="A213" t="str">
            <v>ad-13 Plaies avec pertes de substances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1</v>
          </cell>
          <cell r="G213">
            <v>8.333333333333332</v>
          </cell>
          <cell r="H213">
            <v>1</v>
          </cell>
          <cell r="I213">
            <v>1.8181818181818181</v>
          </cell>
        </row>
        <row r="214">
          <cell r="A214" t="str">
            <v>af-20 Fractures osseuses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1</v>
          </cell>
          <cell r="G214">
            <v>8.333333333333332</v>
          </cell>
          <cell r="H214">
            <v>1</v>
          </cell>
          <cell r="I214">
            <v>1.8181818181818181</v>
          </cell>
        </row>
        <row r="215">
          <cell r="A215" t="str">
            <v>ag-21 Fractures fermées</v>
          </cell>
          <cell r="B215">
            <v>0</v>
          </cell>
          <cell r="C215">
            <v>0</v>
          </cell>
          <cell r="D215">
            <v>1</v>
          </cell>
          <cell r="E215">
            <v>3.333333333333334</v>
          </cell>
          <cell r="F215">
            <v>1</v>
          </cell>
          <cell r="G215">
            <v>8.333333333333332</v>
          </cell>
          <cell r="H215">
            <v>2</v>
          </cell>
          <cell r="I215">
            <v>3.6363636363636362</v>
          </cell>
        </row>
        <row r="216">
          <cell r="A216" t="str">
            <v>al-32 Entorses et foulures</v>
          </cell>
          <cell r="B216">
            <v>0</v>
          </cell>
          <cell r="C216">
            <v>0</v>
          </cell>
          <cell r="D216">
            <v>1</v>
          </cell>
          <cell r="E216">
            <v>3.333333333333334</v>
          </cell>
          <cell r="F216">
            <v>0</v>
          </cell>
          <cell r="G216">
            <v>0</v>
          </cell>
          <cell r="H216">
            <v>1</v>
          </cell>
          <cell r="I216">
            <v>1.8181818181818181</v>
          </cell>
        </row>
        <row r="217">
          <cell r="A217" t="str">
            <v>ap-50 Commotions et traumatismes internes</v>
          </cell>
          <cell r="B217">
            <v>0</v>
          </cell>
          <cell r="C217">
            <v>0</v>
          </cell>
          <cell r="D217">
            <v>1</v>
          </cell>
          <cell r="E217">
            <v>3.333333333333334</v>
          </cell>
          <cell r="F217">
            <v>0</v>
          </cell>
          <cell r="G217">
            <v>0</v>
          </cell>
          <cell r="H217">
            <v>1</v>
          </cell>
          <cell r="I217">
            <v>1.8181818181818181</v>
          </cell>
        </row>
        <row r="218">
          <cell r="A218" t="str">
            <v>aq-51 commotions et traumatismes internes</v>
          </cell>
          <cell r="B218">
            <v>0</v>
          </cell>
          <cell r="C218">
            <v>0</v>
          </cell>
          <cell r="D218">
            <v>1</v>
          </cell>
          <cell r="E218">
            <v>3.333333333333334</v>
          </cell>
          <cell r="F218">
            <v>0</v>
          </cell>
          <cell r="G218">
            <v>0</v>
          </cell>
          <cell r="H218">
            <v>1</v>
          </cell>
          <cell r="I218">
            <v>1.8181818181818181</v>
          </cell>
        </row>
        <row r="219">
          <cell r="A219" t="str">
            <v>ar-52 Traumatismes internes</v>
          </cell>
          <cell r="B219">
            <v>0</v>
          </cell>
          <cell r="C219">
            <v>0</v>
          </cell>
          <cell r="D219">
            <v>3</v>
          </cell>
          <cell r="E219">
            <v>10</v>
          </cell>
          <cell r="F219">
            <v>0</v>
          </cell>
          <cell r="G219">
            <v>0</v>
          </cell>
          <cell r="H219">
            <v>3</v>
          </cell>
          <cell r="I219">
            <v>5.454545454545454</v>
          </cell>
        </row>
        <row r="220">
          <cell r="A220" t="str">
            <v>as-53 Commotions et traumatismes internes qui, en l'absence de traitement, peuvent mettre la survie en cause</v>
          </cell>
          <cell r="B220">
            <v>1</v>
          </cell>
          <cell r="C220">
            <v>7.6923076923076925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1</v>
          </cell>
          <cell r="I220">
            <v>1.8181818181818181</v>
          </cell>
        </row>
        <row r="221">
          <cell r="A221" t="str">
            <v>m-99 Autres effets du bruit, des vibrations et de la pression</v>
          </cell>
          <cell r="B221">
            <v>0</v>
          </cell>
          <cell r="C221">
            <v>0</v>
          </cell>
          <cell r="D221">
            <v>1</v>
          </cell>
          <cell r="E221">
            <v>3.333333333333334</v>
          </cell>
          <cell r="F221">
            <v>0</v>
          </cell>
          <cell r="G221">
            <v>0</v>
          </cell>
          <cell r="H221">
            <v>1</v>
          </cell>
          <cell r="I221">
            <v>1.8181818181818181</v>
          </cell>
        </row>
        <row r="222">
          <cell r="A222" t="str">
            <v>s-110 Chocs</v>
          </cell>
          <cell r="B222">
            <v>0</v>
          </cell>
          <cell r="C222">
            <v>0</v>
          </cell>
          <cell r="D222">
            <v>1</v>
          </cell>
          <cell r="E222">
            <v>3.333333333333334</v>
          </cell>
          <cell r="F222">
            <v>0</v>
          </cell>
          <cell r="G222">
            <v>0</v>
          </cell>
          <cell r="H222">
            <v>1</v>
          </cell>
          <cell r="I222">
            <v>1.8181818181818181</v>
          </cell>
        </row>
        <row r="223">
          <cell r="A223" t="str">
            <v>u-112 Chocs traumatiques</v>
          </cell>
          <cell r="B223">
            <v>0</v>
          </cell>
          <cell r="C223">
            <v>0</v>
          </cell>
          <cell r="D223">
            <v>1</v>
          </cell>
          <cell r="E223">
            <v>3.333333333333334</v>
          </cell>
          <cell r="F223">
            <v>0</v>
          </cell>
          <cell r="G223">
            <v>0</v>
          </cell>
          <cell r="H223">
            <v>1</v>
          </cell>
          <cell r="I223">
            <v>1.8181818181818181</v>
          </cell>
        </row>
        <row r="224">
          <cell r="A224" t="str">
            <v>w-120 blessures multiples</v>
          </cell>
          <cell r="B224">
            <v>4</v>
          </cell>
          <cell r="C224">
            <v>30.76923076923077</v>
          </cell>
          <cell r="D224">
            <v>3</v>
          </cell>
          <cell r="E224">
            <v>10</v>
          </cell>
          <cell r="F224">
            <v>0</v>
          </cell>
          <cell r="G224">
            <v>0</v>
          </cell>
          <cell r="H224">
            <v>7</v>
          </cell>
          <cell r="I224">
            <v>12.727272727272727</v>
          </cell>
        </row>
        <row r="225">
          <cell r="A225" t="str">
            <v>x-999 Autres blessures déterminées non classées sous d'autres rubriques</v>
          </cell>
          <cell r="B225">
            <v>3</v>
          </cell>
          <cell r="C225">
            <v>23.076923076923077</v>
          </cell>
          <cell r="D225">
            <v>14</v>
          </cell>
          <cell r="E225">
            <v>46.66666666666666</v>
          </cell>
          <cell r="F225">
            <v>4</v>
          </cell>
          <cell r="G225">
            <v>33.33333333333333</v>
          </cell>
          <cell r="H225">
            <v>21</v>
          </cell>
          <cell r="I225">
            <v>38.18181818181819</v>
          </cell>
        </row>
        <row r="226">
          <cell r="A226" t="str">
            <v>Total</v>
          </cell>
          <cell r="B226">
            <v>13</v>
          </cell>
          <cell r="C226">
            <v>100</v>
          </cell>
          <cell r="D226">
            <v>30</v>
          </cell>
          <cell r="E226">
            <v>100</v>
          </cell>
          <cell r="F226">
            <v>12</v>
          </cell>
          <cell r="G226">
            <v>100</v>
          </cell>
          <cell r="H226">
            <v>55</v>
          </cell>
          <cell r="I226">
            <v>100</v>
          </cell>
        </row>
        <row r="231">
          <cell r="A231" t="str">
            <v>a-0 Nature de la blessure inconnue ou non précisée</v>
          </cell>
          <cell r="B231">
            <v>4</v>
          </cell>
          <cell r="C231">
            <v>6</v>
          </cell>
          <cell r="D231">
            <v>10</v>
          </cell>
        </row>
        <row r="232">
          <cell r="A232" t="str">
            <v>ab-11 Blessures superficielles</v>
          </cell>
          <cell r="B232">
            <v>1</v>
          </cell>
          <cell r="C232">
            <v>2</v>
          </cell>
          <cell r="D232">
            <v>3</v>
          </cell>
        </row>
        <row r="233">
          <cell r="A233" t="str">
            <v>ad-13 Plaies avec pertes de substances</v>
          </cell>
          <cell r="B233">
            <v>1</v>
          </cell>
          <cell r="C233">
            <v>0</v>
          </cell>
          <cell r="D233">
            <v>1</v>
          </cell>
        </row>
        <row r="234">
          <cell r="A234" t="str">
            <v>af-20 Fractures osseuses</v>
          </cell>
          <cell r="B234">
            <v>0</v>
          </cell>
          <cell r="C234">
            <v>1</v>
          </cell>
          <cell r="D234">
            <v>1</v>
          </cell>
        </row>
        <row r="235">
          <cell r="A235" t="str">
            <v>ag-21 Fractures fermées</v>
          </cell>
          <cell r="B235">
            <v>0</v>
          </cell>
          <cell r="C235">
            <v>2</v>
          </cell>
          <cell r="D235">
            <v>2</v>
          </cell>
        </row>
        <row r="236">
          <cell r="A236" t="str">
            <v>al-32 Entorses et foulures</v>
          </cell>
          <cell r="B236">
            <v>1</v>
          </cell>
          <cell r="C236">
            <v>0</v>
          </cell>
          <cell r="D236">
            <v>1</v>
          </cell>
        </row>
        <row r="237">
          <cell r="A237" t="str">
            <v>ap-50 Commotions et traumatismes internes</v>
          </cell>
          <cell r="B237">
            <v>0</v>
          </cell>
          <cell r="C237">
            <v>1</v>
          </cell>
          <cell r="D237">
            <v>1</v>
          </cell>
        </row>
        <row r="238">
          <cell r="A238" t="str">
            <v>aq-51 commotions et traumatismes internes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ar-52 Traumatismes internes</v>
          </cell>
          <cell r="B239">
            <v>1</v>
          </cell>
          <cell r="C239">
            <v>2</v>
          </cell>
          <cell r="D239">
            <v>3</v>
          </cell>
        </row>
        <row r="240">
          <cell r="A240" t="str">
            <v>as-53 Commotions et traumatismes internes qui, en l'absence de traitement, peuvent mettre la survie en cause</v>
          </cell>
          <cell r="B240">
            <v>1</v>
          </cell>
          <cell r="C240">
            <v>0</v>
          </cell>
          <cell r="D240">
            <v>1</v>
          </cell>
        </row>
        <row r="241">
          <cell r="A241" t="str">
            <v>m-99 Autres effets du bruit, des vibrations et de la pression</v>
          </cell>
          <cell r="B241">
            <v>1</v>
          </cell>
          <cell r="C241">
            <v>0</v>
          </cell>
          <cell r="D241">
            <v>1</v>
          </cell>
        </row>
        <row r="242">
          <cell r="A242" t="str">
            <v>s-110 Chocs</v>
          </cell>
          <cell r="B242">
            <v>0</v>
          </cell>
          <cell r="C242">
            <v>1</v>
          </cell>
          <cell r="D242">
            <v>1</v>
          </cell>
        </row>
        <row r="243">
          <cell r="A243" t="str">
            <v>u-112 Chocs traumatiques</v>
          </cell>
          <cell r="B243">
            <v>0</v>
          </cell>
          <cell r="C243">
            <v>1</v>
          </cell>
          <cell r="D243">
            <v>1</v>
          </cell>
        </row>
        <row r="244">
          <cell r="A244" t="str">
            <v>w-120 blessures multiples</v>
          </cell>
          <cell r="B244">
            <v>3</v>
          </cell>
          <cell r="C244">
            <v>4</v>
          </cell>
          <cell r="D244">
            <v>7</v>
          </cell>
        </row>
        <row r="245">
          <cell r="A245" t="str">
            <v>x-999 Autres blessures déterminées non classées sous d'autres rubriques</v>
          </cell>
          <cell r="B245">
            <v>13</v>
          </cell>
          <cell r="C245">
            <v>8</v>
          </cell>
          <cell r="D245">
            <v>21</v>
          </cell>
        </row>
        <row r="246">
          <cell r="A246" t="str">
            <v>Total</v>
          </cell>
          <cell r="B246">
            <v>26</v>
          </cell>
          <cell r="C246">
            <v>29</v>
          </cell>
          <cell r="D246">
            <v>55</v>
          </cell>
        </row>
        <row r="251">
          <cell r="A251" t="str">
            <v>00 Localisation de la blessure non déterminée</v>
          </cell>
          <cell r="B251">
            <v>11</v>
          </cell>
          <cell r="C251">
            <v>20</v>
          </cell>
        </row>
        <row r="252">
          <cell r="A252" t="str">
            <v>10 Tête, sans autre spécification</v>
          </cell>
          <cell r="B252">
            <v>2</v>
          </cell>
          <cell r="C252">
            <v>3.6363636363636362</v>
          </cell>
        </row>
        <row r="253">
          <cell r="A253" t="str">
            <v>11 Tête (caput), cerveau, nerfs crâniens et vaisseaux cérébraux</v>
          </cell>
          <cell r="B253">
            <v>3</v>
          </cell>
          <cell r="C253">
            <v>5.454545454545454</v>
          </cell>
        </row>
        <row r="254">
          <cell r="A254" t="str">
            <v>41 Cage thoracique, côtes y compris omoplates et articulations</v>
          </cell>
          <cell r="B254">
            <v>1</v>
          </cell>
          <cell r="C254">
            <v>1.8181818181818181</v>
          </cell>
        </row>
        <row r="255">
          <cell r="A255" t="str">
            <v>42 Poitrine, y compris organes</v>
          </cell>
          <cell r="B255">
            <v>2</v>
          </cell>
          <cell r="C255">
            <v>3.6363636363636362</v>
          </cell>
        </row>
        <row r="256">
          <cell r="A256" t="str">
            <v>51 Epaule et articulations de l'épaule</v>
          </cell>
          <cell r="B256">
            <v>1</v>
          </cell>
          <cell r="C256">
            <v>1.8181818181818181</v>
          </cell>
        </row>
        <row r="257">
          <cell r="A257" t="str">
            <v>58 Membres supérieurs, multiples endroits affectés</v>
          </cell>
          <cell r="B257">
            <v>1</v>
          </cell>
          <cell r="C257">
            <v>1.8181818181818181</v>
          </cell>
        </row>
        <row r="258">
          <cell r="A258" t="str">
            <v>62 Jambr, y compris genou</v>
          </cell>
          <cell r="B258">
            <v>1</v>
          </cell>
          <cell r="C258">
            <v>1.8181818181818181</v>
          </cell>
        </row>
        <row r="259">
          <cell r="A259" t="str">
            <v>70 Ensemble du corps et endroits multiples, sans autre spécification</v>
          </cell>
          <cell r="B259">
            <v>2</v>
          </cell>
          <cell r="C259">
            <v>3.6363636363636362</v>
          </cell>
        </row>
        <row r="260">
          <cell r="A260" t="str">
            <v>78 Multiples endroits du corps affectés</v>
          </cell>
          <cell r="B260">
            <v>11</v>
          </cell>
          <cell r="C260">
            <v>20</v>
          </cell>
        </row>
        <row r="261">
          <cell r="A261" t="str">
            <v>99 Autres parties du corps bléssées</v>
          </cell>
          <cell r="B261">
            <v>20</v>
          </cell>
          <cell r="C261">
            <v>36.36363636363637</v>
          </cell>
        </row>
        <row r="262">
          <cell r="A262" t="str">
            <v>Total</v>
          </cell>
          <cell r="B262">
            <v>55</v>
          </cell>
          <cell r="C262">
            <v>100</v>
          </cell>
        </row>
        <row r="267">
          <cell r="A267" t="str">
            <v>00 Localisation de la blessure non déterminée</v>
          </cell>
          <cell r="B267">
            <v>1</v>
          </cell>
          <cell r="C267">
            <v>10</v>
          </cell>
          <cell r="D267">
            <v>11</v>
          </cell>
        </row>
        <row r="268">
          <cell r="A268" t="str">
            <v>10 Tête, sans autre spécification</v>
          </cell>
          <cell r="B268">
            <v>0</v>
          </cell>
          <cell r="C268">
            <v>2</v>
          </cell>
          <cell r="D268">
            <v>2</v>
          </cell>
        </row>
        <row r="269">
          <cell r="A269" t="str">
            <v>11 Tête (caput), cerveau, nerfs crâniens et vaisseaux cérébraux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41 Cage thoracique, côtes y compris omoplates et articulations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42 Poitrine, y compris organes</v>
          </cell>
          <cell r="B271">
            <v>0</v>
          </cell>
          <cell r="C271">
            <v>2</v>
          </cell>
          <cell r="D271">
            <v>2</v>
          </cell>
        </row>
        <row r="272">
          <cell r="A272" t="str">
            <v>51 Epaule et articulations de l'épaule</v>
          </cell>
          <cell r="B272">
            <v>0</v>
          </cell>
          <cell r="C272">
            <v>1</v>
          </cell>
          <cell r="D272">
            <v>1</v>
          </cell>
        </row>
        <row r="273">
          <cell r="A273" t="str">
            <v>58 Membres supérieurs, multiples endroits affectés</v>
          </cell>
          <cell r="B273">
            <v>0</v>
          </cell>
          <cell r="C273">
            <v>1</v>
          </cell>
          <cell r="D273">
            <v>1</v>
          </cell>
        </row>
        <row r="274">
          <cell r="A274" t="str">
            <v>62 Jambr, y compris genou</v>
          </cell>
          <cell r="B274">
            <v>1</v>
          </cell>
          <cell r="C274">
            <v>0</v>
          </cell>
          <cell r="D274">
            <v>1</v>
          </cell>
        </row>
        <row r="275">
          <cell r="A275" t="str">
            <v>70 Ensemble du corps et endroits multiples, sans autre spécification</v>
          </cell>
          <cell r="B275">
            <v>0</v>
          </cell>
          <cell r="C275">
            <v>2</v>
          </cell>
          <cell r="D275">
            <v>2</v>
          </cell>
        </row>
        <row r="276">
          <cell r="A276" t="str">
            <v>78 Multiples endroits du corps affectés</v>
          </cell>
          <cell r="B276">
            <v>2</v>
          </cell>
          <cell r="C276">
            <v>9</v>
          </cell>
          <cell r="D276">
            <v>11</v>
          </cell>
        </row>
        <row r="277">
          <cell r="A277" t="str">
            <v>99 Autres parties du corps bléssées</v>
          </cell>
          <cell r="B277">
            <v>7</v>
          </cell>
          <cell r="C277">
            <v>13</v>
          </cell>
          <cell r="D277">
            <v>20</v>
          </cell>
        </row>
        <row r="278">
          <cell r="A278" t="str">
            <v>Total</v>
          </cell>
          <cell r="B278">
            <v>11</v>
          </cell>
          <cell r="C278">
            <v>44</v>
          </cell>
          <cell r="D278">
            <v>55</v>
          </cell>
        </row>
        <row r="283">
          <cell r="A283" t="str">
            <v>00 Localisation de la blessure non déterminée</v>
          </cell>
          <cell r="B283">
            <v>4</v>
          </cell>
          <cell r="C283">
            <v>30.76923076923077</v>
          </cell>
          <cell r="D283">
            <v>4</v>
          </cell>
          <cell r="E283">
            <v>13.333333333333336</v>
          </cell>
          <cell r="F283">
            <v>3</v>
          </cell>
          <cell r="G283">
            <v>25</v>
          </cell>
          <cell r="H283">
            <v>11</v>
          </cell>
          <cell r="I283">
            <v>20</v>
          </cell>
        </row>
        <row r="284">
          <cell r="A284" t="str">
            <v>10 Tête, sans autre spécification</v>
          </cell>
          <cell r="B284">
            <v>2</v>
          </cell>
          <cell r="C284">
            <v>15.384615384615385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2</v>
          </cell>
          <cell r="I284">
            <v>3.6363636363636362</v>
          </cell>
        </row>
        <row r="285">
          <cell r="A285" t="str">
            <v>11 Tête (caput), cerveau, nerfs crâniens et vaisseaux cérébraux</v>
          </cell>
          <cell r="B285">
            <v>0</v>
          </cell>
          <cell r="C285">
            <v>0</v>
          </cell>
          <cell r="D285">
            <v>3</v>
          </cell>
          <cell r="E285">
            <v>10</v>
          </cell>
          <cell r="F285">
            <v>0</v>
          </cell>
          <cell r="G285">
            <v>0</v>
          </cell>
          <cell r="H285">
            <v>3</v>
          </cell>
          <cell r="I285">
            <v>5.454545454545454</v>
          </cell>
        </row>
        <row r="286">
          <cell r="A286" t="str">
            <v>41 Cage thoracique, côtes y compris omoplates et articulations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1</v>
          </cell>
          <cell r="G286">
            <v>8.333333333333332</v>
          </cell>
          <cell r="H286">
            <v>1</v>
          </cell>
          <cell r="I286">
            <v>1.8181818181818181</v>
          </cell>
        </row>
        <row r="287">
          <cell r="A287" t="str">
            <v>42 Poitrine, y compris organes</v>
          </cell>
          <cell r="B287">
            <v>0</v>
          </cell>
          <cell r="C287">
            <v>0</v>
          </cell>
          <cell r="D287">
            <v>2</v>
          </cell>
          <cell r="E287">
            <v>6.666666666666668</v>
          </cell>
          <cell r="F287">
            <v>0</v>
          </cell>
          <cell r="G287">
            <v>0</v>
          </cell>
          <cell r="H287">
            <v>2</v>
          </cell>
          <cell r="I287">
            <v>3.6363636363636362</v>
          </cell>
        </row>
        <row r="288">
          <cell r="A288" t="str">
            <v>51 Epaule et articulations de l'épaule</v>
          </cell>
          <cell r="B288">
            <v>0</v>
          </cell>
          <cell r="C288">
            <v>0</v>
          </cell>
          <cell r="D288">
            <v>1</v>
          </cell>
          <cell r="E288">
            <v>3.333333333333334</v>
          </cell>
          <cell r="F288">
            <v>0</v>
          </cell>
          <cell r="G288">
            <v>0</v>
          </cell>
          <cell r="H288">
            <v>1</v>
          </cell>
          <cell r="I288">
            <v>1.8181818181818181</v>
          </cell>
        </row>
        <row r="289">
          <cell r="A289" t="str">
            <v>58 Membres supérieurs, multiples endroits affectés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1</v>
          </cell>
          <cell r="G289">
            <v>8.333333333333332</v>
          </cell>
          <cell r="H289">
            <v>1</v>
          </cell>
          <cell r="I289">
            <v>1.8181818181818181</v>
          </cell>
        </row>
        <row r="290">
          <cell r="A290" t="str">
            <v>62 Jambr, y compris genou</v>
          </cell>
          <cell r="B290">
            <v>0</v>
          </cell>
          <cell r="C290">
            <v>0</v>
          </cell>
          <cell r="D290">
            <v>1</v>
          </cell>
          <cell r="E290">
            <v>3.333333333333334</v>
          </cell>
          <cell r="F290">
            <v>0</v>
          </cell>
          <cell r="G290">
            <v>0</v>
          </cell>
          <cell r="H290">
            <v>1</v>
          </cell>
          <cell r="I290">
            <v>1.8181818181818181</v>
          </cell>
        </row>
        <row r="291">
          <cell r="A291" t="str">
            <v>70 Ensemble du corps et endroits multiples, sans autre spécification</v>
          </cell>
          <cell r="B291">
            <v>0</v>
          </cell>
          <cell r="C291">
            <v>0</v>
          </cell>
          <cell r="D291">
            <v>2</v>
          </cell>
          <cell r="E291">
            <v>6.666666666666668</v>
          </cell>
          <cell r="F291">
            <v>0</v>
          </cell>
          <cell r="G291">
            <v>0</v>
          </cell>
          <cell r="H291">
            <v>2</v>
          </cell>
          <cell r="I291">
            <v>3.6363636363636362</v>
          </cell>
        </row>
        <row r="292">
          <cell r="A292" t="str">
            <v>78 Multiples endroits du corps affectés</v>
          </cell>
          <cell r="B292">
            <v>4</v>
          </cell>
          <cell r="C292">
            <v>30.76923076923077</v>
          </cell>
          <cell r="D292">
            <v>5</v>
          </cell>
          <cell r="E292">
            <v>16.666666666666664</v>
          </cell>
          <cell r="F292">
            <v>2</v>
          </cell>
          <cell r="G292">
            <v>16.666666666666664</v>
          </cell>
          <cell r="H292">
            <v>11</v>
          </cell>
          <cell r="I292">
            <v>20</v>
          </cell>
        </row>
        <row r="293">
          <cell r="A293" t="str">
            <v>99 Autres parties du corps bléssées</v>
          </cell>
          <cell r="B293">
            <v>3</v>
          </cell>
          <cell r="C293">
            <v>23.076923076923077</v>
          </cell>
          <cell r="D293">
            <v>12</v>
          </cell>
          <cell r="E293">
            <v>40</v>
          </cell>
          <cell r="F293">
            <v>5</v>
          </cell>
          <cell r="G293">
            <v>41.66666666666667</v>
          </cell>
          <cell r="H293">
            <v>20</v>
          </cell>
          <cell r="I293">
            <v>36.36363636363637</v>
          </cell>
        </row>
        <row r="294">
          <cell r="A294" t="str">
            <v>Total</v>
          </cell>
          <cell r="B294">
            <v>13</v>
          </cell>
          <cell r="C294">
            <v>100</v>
          </cell>
          <cell r="D294">
            <v>30</v>
          </cell>
          <cell r="E294">
            <v>100</v>
          </cell>
          <cell r="F294">
            <v>12</v>
          </cell>
          <cell r="G294">
            <v>100</v>
          </cell>
          <cell r="H294">
            <v>55</v>
          </cell>
          <cell r="I294">
            <v>100</v>
          </cell>
        </row>
        <row r="299">
          <cell r="A299" t="str">
            <v>00 Localisation de la blessure non déterminée</v>
          </cell>
          <cell r="B299">
            <v>5</v>
          </cell>
          <cell r="C299">
            <v>6</v>
          </cell>
          <cell r="D299">
            <v>11</v>
          </cell>
        </row>
        <row r="300">
          <cell r="A300" t="str">
            <v>10 Tête, sans autre spécification</v>
          </cell>
          <cell r="B300">
            <v>1</v>
          </cell>
          <cell r="C300">
            <v>1</v>
          </cell>
          <cell r="D300">
            <v>2</v>
          </cell>
        </row>
        <row r="301">
          <cell r="A301" t="str">
            <v>11 Tête (caput), cerveau, nerfs crâniens et vaisseaux cérébraux</v>
          </cell>
          <cell r="B301">
            <v>1</v>
          </cell>
          <cell r="C301">
            <v>2</v>
          </cell>
          <cell r="D301">
            <v>3</v>
          </cell>
        </row>
        <row r="302">
          <cell r="A302" t="str">
            <v>41 Cage thoracique, côtes y compris omoplates et articulations</v>
          </cell>
          <cell r="B302">
            <v>0</v>
          </cell>
          <cell r="C302">
            <v>1</v>
          </cell>
          <cell r="D302">
            <v>1</v>
          </cell>
        </row>
        <row r="303">
          <cell r="A303" t="str">
            <v>42 Poitrine, y compris organes</v>
          </cell>
          <cell r="B303">
            <v>1</v>
          </cell>
          <cell r="C303">
            <v>1</v>
          </cell>
          <cell r="D303">
            <v>2</v>
          </cell>
        </row>
        <row r="304">
          <cell r="A304" t="str">
            <v>51 Epaule et articulations de l'épaule</v>
          </cell>
          <cell r="B304">
            <v>1</v>
          </cell>
          <cell r="C304">
            <v>0</v>
          </cell>
          <cell r="D304">
            <v>1</v>
          </cell>
        </row>
        <row r="305">
          <cell r="A305" t="str">
            <v>58 Membres supérieurs, multiples endroits affectés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62 Jambr, y compris genou</v>
          </cell>
          <cell r="B306">
            <v>1</v>
          </cell>
          <cell r="C306">
            <v>0</v>
          </cell>
          <cell r="D306">
            <v>1</v>
          </cell>
        </row>
        <row r="307">
          <cell r="A307" t="str">
            <v>70 Ensemble du corps et endroits multiples, sans autre spécification</v>
          </cell>
          <cell r="B307">
            <v>1</v>
          </cell>
          <cell r="C307">
            <v>1</v>
          </cell>
          <cell r="D307">
            <v>2</v>
          </cell>
        </row>
        <row r="308">
          <cell r="A308" t="str">
            <v>78 Multiples endroits du corps affectés</v>
          </cell>
          <cell r="B308">
            <v>1</v>
          </cell>
          <cell r="C308">
            <v>10</v>
          </cell>
          <cell r="D308">
            <v>11</v>
          </cell>
        </row>
        <row r="309">
          <cell r="A309" t="str">
            <v>99 Autres parties du corps bléssées</v>
          </cell>
          <cell r="B309">
            <v>13</v>
          </cell>
          <cell r="C309">
            <v>7</v>
          </cell>
          <cell r="D309">
            <v>20</v>
          </cell>
        </row>
        <row r="310">
          <cell r="A310" t="str">
            <v>Total</v>
          </cell>
          <cell r="B310">
            <v>26</v>
          </cell>
          <cell r="C310">
            <v>29</v>
          </cell>
          <cell r="D310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73" t="s">
        <v>437</v>
      </c>
      <c r="B1" s="1"/>
    </row>
    <row r="2" spans="1:2" ht="15">
      <c r="A2" s="2" t="s">
        <v>0</v>
      </c>
      <c r="B2" s="72" t="s">
        <v>1</v>
      </c>
    </row>
    <row r="3" spans="1:2" s="5" customFormat="1" ht="15">
      <c r="A3" s="4" t="s">
        <v>2</v>
      </c>
      <c r="B3" s="4" t="s">
        <v>397</v>
      </c>
    </row>
    <row r="4" spans="1:2" s="5" customFormat="1" ht="15">
      <c r="A4" s="4" t="s">
        <v>3</v>
      </c>
      <c r="B4" s="4" t="s">
        <v>398</v>
      </c>
    </row>
    <row r="5" spans="1:2" s="5" customFormat="1" ht="15">
      <c r="A5" s="4" t="s">
        <v>4</v>
      </c>
      <c r="B5" s="4" t="s">
        <v>399</v>
      </c>
    </row>
    <row r="6" spans="1:2" s="5" customFormat="1" ht="15">
      <c r="A6" s="4" t="s">
        <v>5</v>
      </c>
      <c r="B6" s="4" t="s">
        <v>400</v>
      </c>
    </row>
    <row r="7" spans="1:2" ht="15">
      <c r="A7" s="2" t="s">
        <v>6</v>
      </c>
      <c r="B7" s="72" t="s">
        <v>7</v>
      </c>
    </row>
    <row r="8" spans="1:2" s="5" customFormat="1" ht="15">
      <c r="A8" s="4" t="s">
        <v>8</v>
      </c>
      <c r="B8" s="4" t="s">
        <v>401</v>
      </c>
    </row>
    <row r="9" spans="1:2" s="5" customFormat="1" ht="15">
      <c r="A9" s="4" t="s">
        <v>9</v>
      </c>
      <c r="B9" s="4" t="s">
        <v>402</v>
      </c>
    </row>
    <row r="10" spans="1:2" s="5" customFormat="1" ht="15">
      <c r="A10" s="4" t="s">
        <v>10</v>
      </c>
      <c r="B10" s="4" t="s">
        <v>403</v>
      </c>
    </row>
    <row r="11" spans="1:2" s="5" customFormat="1" ht="15">
      <c r="A11" s="4" t="s">
        <v>11</v>
      </c>
      <c r="B11" s="4" t="s">
        <v>404</v>
      </c>
    </row>
    <row r="12" spans="1:2" ht="15">
      <c r="A12" s="2" t="s">
        <v>12</v>
      </c>
      <c r="B12" s="72" t="s">
        <v>13</v>
      </c>
    </row>
    <row r="13" spans="1:2" s="5" customFormat="1" ht="15">
      <c r="A13" s="4" t="s">
        <v>14</v>
      </c>
      <c r="B13" s="4" t="s">
        <v>405</v>
      </c>
    </row>
    <row r="14" spans="1:2" s="5" customFormat="1" ht="15">
      <c r="A14" s="4" t="s">
        <v>15</v>
      </c>
      <c r="B14" s="4" t="s">
        <v>406</v>
      </c>
    </row>
    <row r="15" spans="1:2" s="5" customFormat="1" ht="15">
      <c r="A15" s="4" t="s">
        <v>16</v>
      </c>
      <c r="B15" s="4" t="s">
        <v>407</v>
      </c>
    </row>
    <row r="16" spans="1:2" s="5" customFormat="1" ht="15">
      <c r="A16" s="4" t="s">
        <v>17</v>
      </c>
      <c r="B16" s="4" t="s">
        <v>408</v>
      </c>
    </row>
    <row r="17" spans="1:2" ht="15">
      <c r="A17" s="2" t="s">
        <v>18</v>
      </c>
      <c r="B17" s="72" t="s">
        <v>19</v>
      </c>
    </row>
    <row r="18" spans="1:2" s="5" customFormat="1" ht="15">
      <c r="A18" s="4" t="s">
        <v>20</v>
      </c>
      <c r="B18" s="4" t="s">
        <v>409</v>
      </c>
    </row>
    <row r="19" spans="1:2" s="5" customFormat="1" ht="15">
      <c r="A19" s="4" t="s">
        <v>21</v>
      </c>
      <c r="B19" s="4" t="s">
        <v>410</v>
      </c>
    </row>
    <row r="20" spans="1:2" s="5" customFormat="1" ht="15">
      <c r="A20" s="4" t="s">
        <v>22</v>
      </c>
      <c r="B20" s="4" t="s">
        <v>415</v>
      </c>
    </row>
    <row r="21" spans="1:2" s="5" customFormat="1" ht="15">
      <c r="A21" s="4" t="s">
        <v>23</v>
      </c>
      <c r="B21" s="4" t="s">
        <v>416</v>
      </c>
    </row>
    <row r="22" spans="1:2" ht="15">
      <c r="A22" s="2" t="s">
        <v>24</v>
      </c>
      <c r="B22" s="72" t="s">
        <v>25</v>
      </c>
    </row>
    <row r="23" spans="1:2" s="5" customFormat="1" ht="15">
      <c r="A23" s="4" t="s">
        <v>26</v>
      </c>
      <c r="B23" s="4" t="s">
        <v>411</v>
      </c>
    </row>
    <row r="24" spans="1:2" s="5" customFormat="1" ht="15">
      <c r="A24" s="4" t="s">
        <v>27</v>
      </c>
      <c r="B24" s="4" t="s">
        <v>412</v>
      </c>
    </row>
    <row r="25" spans="1:2" s="5" customFormat="1" ht="15">
      <c r="A25" s="4" t="s">
        <v>28</v>
      </c>
      <c r="B25" s="4" t="s">
        <v>413</v>
      </c>
    </row>
    <row r="26" spans="1:2" s="5" customFormat="1" ht="15">
      <c r="A26" s="4" t="s">
        <v>29</v>
      </c>
      <c r="B26" s="4" t="s">
        <v>414</v>
      </c>
    </row>
    <row r="27" spans="1:2" ht="15.75" thickBot="1">
      <c r="A27" s="3"/>
      <c r="B27" s="1"/>
    </row>
  </sheetData>
  <sheetProtection/>
  <hyperlinks>
    <hyperlink ref="A3:IV3" location="'27.1.1'!A1" display="27.1.1."/>
    <hyperlink ref="A4:IV4" location="'27.1.2'!A1" display="27.1.2."/>
    <hyperlink ref="A5:IV5" location="'27.1.3'!A1" display="27.1.3."/>
    <hyperlink ref="A6:IV6" location="'27.1.4'!A1" display="27.1.4."/>
    <hyperlink ref="A8:IV8" location="'27.2.1'!A1" display="27.2.1."/>
    <hyperlink ref="A9:IV9" location="'27.2.2'!A1" display="27.2.2."/>
    <hyperlink ref="A10:IV10" location="'27.2.3'!A1" display="27.2.3."/>
    <hyperlink ref="A11:IV11" location="'27.2.4'!A1" display="27.2.4."/>
    <hyperlink ref="A13:IV13" location="'27.3.1'!A1" display="27.3.1."/>
    <hyperlink ref="A14:IV14" location="'27.3.2'!A1" display="27.3.2."/>
    <hyperlink ref="A15:IV15" location="'27.3.3'!A1" display="27.3.3."/>
    <hyperlink ref="A16:IV16" location="'27.3.4'!A1" display="27.3.4."/>
    <hyperlink ref="A18:IV18" location="'27.4.1'!A1" display="27.4.1."/>
    <hyperlink ref="A19:IV19" location="'27.4.2'!A1" display="27.4.2."/>
    <hyperlink ref="A20:IV20" location="'27.4.3'!A1" display="27.4.3."/>
    <hyperlink ref="A21:IV21" location="'27.4.4'!A1" display="27.4.4."/>
    <hyperlink ref="A23:IV23" location="'27.5.1'!A1" display="27.5.1."/>
    <hyperlink ref="A24:IV24" location="'27.5.2'!A1" display="27.5.2."/>
    <hyperlink ref="A25:IV25" location="'27.5.3'!A1" display="27.5.3."/>
    <hyperlink ref="A26:IV26" location="'27.5.4'!A1" display="27.5.4."/>
    <hyperlink ref="B3" location="'27.1.1'!A1" display="Accidents mortels sur le chemin du travail selon la déviation : évolution 2012 - 2017"/>
    <hyperlink ref="B4" location="'27.1.2'!A1" display="Accidents mortels sur le chemin du travail selon la déviation : distribution selon le genre - 2017"/>
    <hyperlink ref="B5" location="'27.1.3'!A1" display="Accidents mortels sur le chemin du travail selon la déviation : distribution selon la génération - 2017"/>
    <hyperlink ref="B6" location="'27.1.4'!A1" display="Accidents mortels sur le chemin du travail selon la déviation : distribution selon le genre de travail - 2017"/>
    <hyperlink ref="B8" location="'27.2.1'!A1" display="Accidents mortels sur le chemin du travail selon l'agent matériel : évolution 2012 - 2017"/>
    <hyperlink ref="B9" location="'27.2.2'!A1" display="Accidents mortels sur le chemin du travail selon l'agent matériel : distribution selon le genre - 2017"/>
    <hyperlink ref="B10" location="'27.2.3'!A1" display="Accidents mortels sur le chemin du travail selon l'agent matériel : distribution selon la génération - 2017"/>
    <hyperlink ref="B11" location="'27.2.4'!A1" display="Accidents mortels sur le chemin du travail selon l'agent matériel : distribution selon le genre de travail - 2017"/>
    <hyperlink ref="B13" location="'27.3.1'!A1" display="Accidents mortels sur le chemin du travail selon la modalité de la blessure : évolution 2012 - 2017"/>
    <hyperlink ref="B14" location="'27.3.2'!A1" display="Accidents mortels sur le chemin du travail selon la modalité de la blessure : distribution selon le genre - 2017"/>
    <hyperlink ref="B15" location="'27.3.3'!A1" display="Accidents mortels sur le chemin du travail selon la modalité de la blessure : distribution selon la génération - 2017"/>
    <hyperlink ref="B16" location="'27.3.4'!A1" display="Accidents mortels sur le chemin du travail selon la modalité de la blessure : distribution selon le genre de travail - 2017"/>
    <hyperlink ref="B18" location="'27.4.1'!A1" display="Accidents mortels sur le chemin du travail selon la nature de la blessure : évolution 2012 - 2017"/>
    <hyperlink ref="B19" location="'27.4.2'!A1" display="Accidents mortels sur le chemin du travail selon la nature de la blessure : distribution selon le genre - 2017"/>
    <hyperlink ref="B23" location="'27.5.1'!A1" display="Accidents mortels sur le chemin du travail selon la localisation de la blessure : évolution 2012 - 2017"/>
    <hyperlink ref="B24" location="'27.5.2'!A1" display="Accidents mortels sur le chemin du travail selon la localisation de la blessure : distribution selon le genre - 2017"/>
    <hyperlink ref="B25" location="'27.5.3'!A1" display="Accidents mortels sur le chemin du travail selon la localisation de la blessure : distribution selon la génération - 2017"/>
    <hyperlink ref="B26" location="'27.5.4'!A1" display="Accidents mortels sur le chemin du travail selon la localisation de la blessure : distribution selon le genre de travail - 2017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56"/>
  <sheetViews>
    <sheetView zoomScale="90" zoomScaleNormal="90" zoomScalePageLayoutView="0" workbookViewId="0" topLeftCell="A1">
      <selection activeCell="Q54" sqref="Q6:Q54"/>
    </sheetView>
  </sheetViews>
  <sheetFormatPr defaultColWidth="11.421875" defaultRowHeight="15"/>
  <cols>
    <col min="1" max="1" width="10.7109375" style="107" customWidth="1"/>
    <col min="2" max="2" width="79.7109375" style="107" bestFit="1" customWidth="1"/>
    <col min="3" max="16" width="9.28125" style="107" customWidth="1"/>
    <col min="17" max="17" width="11.421875" style="159" customWidth="1"/>
    <col min="18" max="16384" width="11.421875" style="107" customWidth="1"/>
  </cols>
  <sheetData>
    <row r="1" spans="1:16" ht="24.75" customHeight="1" thickBot="1" thickTop="1">
      <c r="A1" s="178" t="s">
        <v>331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</row>
    <row r="2" spans="1:16" ht="24.75" customHeight="1" thickBot="1" thickTop="1">
      <c r="A2" s="178" t="s">
        <v>425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</row>
    <row r="3" spans="1:16" ht="24.75" customHeight="1" thickBot="1" thickTop="1">
      <c r="A3" s="181" t="s">
        <v>30</v>
      </c>
      <c r="B3" s="258" t="s">
        <v>150</v>
      </c>
      <c r="C3" s="173" t="s">
        <v>32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</row>
    <row r="4" spans="1:16" ht="24.75" customHeight="1">
      <c r="A4" s="182"/>
      <c r="B4" s="185"/>
      <c r="C4" s="201">
        <v>2012</v>
      </c>
      <c r="D4" s="184"/>
      <c r="E4" s="201">
        <v>2013</v>
      </c>
      <c r="F4" s="184"/>
      <c r="G4" s="201">
        <v>2014</v>
      </c>
      <c r="H4" s="184"/>
      <c r="I4" s="171">
        <v>2015</v>
      </c>
      <c r="J4" s="172"/>
      <c r="K4" s="171">
        <v>2016</v>
      </c>
      <c r="L4" s="172"/>
      <c r="M4" s="171">
        <v>2017</v>
      </c>
      <c r="N4" s="172"/>
      <c r="O4" s="171">
        <v>2018</v>
      </c>
      <c r="P4" s="172"/>
    </row>
    <row r="5" spans="1:16" ht="24.75" customHeight="1" thickBot="1">
      <c r="A5" s="183"/>
      <c r="B5" s="186"/>
      <c r="C5" s="53" t="s">
        <v>33</v>
      </c>
      <c r="D5" s="50" t="s">
        <v>34</v>
      </c>
      <c r="E5" s="53" t="s">
        <v>33</v>
      </c>
      <c r="F5" s="50" t="s">
        <v>34</v>
      </c>
      <c r="G5" s="53" t="s">
        <v>33</v>
      </c>
      <c r="H5" s="50" t="s">
        <v>34</v>
      </c>
      <c r="I5" s="61" t="s">
        <v>33</v>
      </c>
      <c r="J5" s="60" t="s">
        <v>34</v>
      </c>
      <c r="K5" s="61" t="s">
        <v>33</v>
      </c>
      <c r="L5" s="60" t="s">
        <v>34</v>
      </c>
      <c r="M5" s="61" t="s">
        <v>33</v>
      </c>
      <c r="N5" s="60" t="s">
        <v>34</v>
      </c>
      <c r="O5" s="61" t="s">
        <v>33</v>
      </c>
      <c r="P5" s="60" t="s">
        <v>34</v>
      </c>
    </row>
    <row r="6" spans="1:17" ht="15">
      <c r="A6" s="143" t="s">
        <v>35</v>
      </c>
      <c r="B6" s="82" t="s">
        <v>36</v>
      </c>
      <c r="C6" s="74">
        <v>2</v>
      </c>
      <c r="D6" s="140">
        <v>0.0425531914893617</v>
      </c>
      <c r="E6" s="74">
        <v>5</v>
      </c>
      <c r="F6" s="140">
        <v>0.09803921568627451</v>
      </c>
      <c r="G6" s="74">
        <v>3</v>
      </c>
      <c r="H6" s="140">
        <v>0.06818181818181818</v>
      </c>
      <c r="I6" s="74">
        <v>3</v>
      </c>
      <c r="J6" s="140">
        <v>0.075</v>
      </c>
      <c r="K6" s="74">
        <v>1</v>
      </c>
      <c r="L6" s="140">
        <v>0.023809523809523808</v>
      </c>
      <c r="M6" s="74">
        <v>1</v>
      </c>
      <c r="N6" s="140">
        <v>0.018867924528301886</v>
      </c>
      <c r="O6" s="74">
        <f>_xlfn.IFERROR(VLOOKUP(Q6,'[1]Sheet1'!$A$107:$C$118,2,FALSE),0)</f>
        <v>7</v>
      </c>
      <c r="P6" s="140">
        <f>_xlfn.IFERROR(VLOOKUP(Q6,'[1]Sheet1'!$A$107:$C$118,3,FALSE)/100,0)</f>
        <v>0.12727272727272726</v>
      </c>
      <c r="Q6" s="159" t="s">
        <v>364</v>
      </c>
    </row>
    <row r="7" spans="1:16" ht="28.5">
      <c r="A7" s="15">
        <v>10</v>
      </c>
      <c r="B7" s="86" t="s">
        <v>151</v>
      </c>
      <c r="C7" s="15">
        <v>0</v>
      </c>
      <c r="D7" s="141">
        <v>0</v>
      </c>
      <c r="E7" s="15">
        <v>0</v>
      </c>
      <c r="F7" s="141">
        <v>0</v>
      </c>
      <c r="G7" s="15">
        <v>0</v>
      </c>
      <c r="H7" s="141">
        <v>0</v>
      </c>
      <c r="I7" s="15">
        <v>0</v>
      </c>
      <c r="J7" s="141">
        <v>0</v>
      </c>
      <c r="K7" s="15">
        <v>0</v>
      </c>
      <c r="L7" s="141">
        <v>0</v>
      </c>
      <c r="M7" s="15">
        <v>0</v>
      </c>
      <c r="N7" s="141">
        <v>0</v>
      </c>
      <c r="O7" s="15">
        <f>_xlfn.IFERROR(VLOOKUP(Q7,'[1]Sheet1'!$A$107:$C$118,2,FALSE),0)</f>
        <v>0</v>
      </c>
      <c r="P7" s="141">
        <f>_xlfn.IFERROR(VLOOKUP(Q7,'[1]Sheet1'!$A$107:$C$118,3,FALSE)/100,0)</f>
        <v>0</v>
      </c>
    </row>
    <row r="8" spans="1:16" ht="15">
      <c r="A8" s="15">
        <v>11</v>
      </c>
      <c r="B8" s="86" t="s">
        <v>152</v>
      </c>
      <c r="C8" s="15">
        <v>0</v>
      </c>
      <c r="D8" s="141">
        <v>0</v>
      </c>
      <c r="E8" s="15">
        <v>1</v>
      </c>
      <c r="F8" s="141">
        <v>0.0196078431372549</v>
      </c>
      <c r="G8" s="15">
        <v>0</v>
      </c>
      <c r="H8" s="141">
        <v>0</v>
      </c>
      <c r="I8" s="15">
        <v>0</v>
      </c>
      <c r="J8" s="141">
        <v>0</v>
      </c>
      <c r="K8" s="15">
        <v>0</v>
      </c>
      <c r="L8" s="141">
        <v>0</v>
      </c>
      <c r="M8" s="15">
        <v>0</v>
      </c>
      <c r="N8" s="141">
        <v>0</v>
      </c>
      <c r="O8" s="15">
        <f>_xlfn.IFERROR(VLOOKUP(Q8,'[1]Sheet1'!$A$107:$C$118,2,FALSE),0)</f>
        <v>0</v>
      </c>
      <c r="P8" s="141">
        <f>_xlfn.IFERROR(VLOOKUP(Q8,'[1]Sheet1'!$A$107:$C$118,3,FALSE)/100,0)</f>
        <v>0</v>
      </c>
    </row>
    <row r="9" spans="1:16" ht="15">
      <c r="A9" s="15">
        <v>12</v>
      </c>
      <c r="B9" s="86" t="s">
        <v>153</v>
      </c>
      <c r="C9" s="15">
        <v>0</v>
      </c>
      <c r="D9" s="141">
        <v>0</v>
      </c>
      <c r="E9" s="15">
        <v>0</v>
      </c>
      <c r="F9" s="141">
        <v>0</v>
      </c>
      <c r="G9" s="15">
        <v>0</v>
      </c>
      <c r="H9" s="141">
        <v>0</v>
      </c>
      <c r="I9" s="15">
        <v>0</v>
      </c>
      <c r="J9" s="141">
        <v>0</v>
      </c>
      <c r="K9" s="15">
        <v>0</v>
      </c>
      <c r="L9" s="141">
        <v>0</v>
      </c>
      <c r="M9" s="15">
        <v>0</v>
      </c>
      <c r="N9" s="141">
        <v>0</v>
      </c>
      <c r="O9" s="15">
        <f>_xlfn.IFERROR(VLOOKUP(Q9,'[1]Sheet1'!$A$107:$C$118,2,FALSE),0)</f>
        <v>0</v>
      </c>
      <c r="P9" s="141">
        <f>_xlfn.IFERROR(VLOOKUP(Q9,'[1]Sheet1'!$A$107:$C$118,3,FALSE)/100,0)</f>
        <v>0</v>
      </c>
    </row>
    <row r="10" spans="1:17" ht="15">
      <c r="A10" s="15">
        <v>13</v>
      </c>
      <c r="B10" s="86" t="s">
        <v>154</v>
      </c>
      <c r="C10" s="15">
        <v>0</v>
      </c>
      <c r="D10" s="141">
        <v>0</v>
      </c>
      <c r="E10" s="15">
        <v>0</v>
      </c>
      <c r="F10" s="141">
        <v>0</v>
      </c>
      <c r="G10" s="15">
        <v>0</v>
      </c>
      <c r="H10" s="141">
        <v>0</v>
      </c>
      <c r="I10" s="15">
        <v>0</v>
      </c>
      <c r="J10" s="141">
        <v>0</v>
      </c>
      <c r="K10" s="15">
        <v>4</v>
      </c>
      <c r="L10" s="141">
        <v>0.09523809523809523</v>
      </c>
      <c r="M10" s="15">
        <v>0</v>
      </c>
      <c r="N10" s="141">
        <v>0</v>
      </c>
      <c r="O10" s="15">
        <f>_xlfn.IFERROR(VLOOKUP(Q10,'[1]Sheet1'!$A$107:$C$118,2,FALSE),0)</f>
        <v>0</v>
      </c>
      <c r="P10" s="141">
        <f>_xlfn.IFERROR(VLOOKUP(Q10,'[1]Sheet1'!$A$107:$C$118,3,FALSE)/100,0)</f>
        <v>0</v>
      </c>
      <c r="Q10" s="159" t="s">
        <v>353</v>
      </c>
    </row>
    <row r="11" spans="1:16" ht="15">
      <c r="A11" s="15">
        <v>14</v>
      </c>
      <c r="B11" s="86" t="s">
        <v>155</v>
      </c>
      <c r="C11" s="15">
        <v>0</v>
      </c>
      <c r="D11" s="141">
        <v>0</v>
      </c>
      <c r="E11" s="15">
        <v>0</v>
      </c>
      <c r="F11" s="141">
        <v>0</v>
      </c>
      <c r="G11" s="15">
        <v>0</v>
      </c>
      <c r="H11" s="141">
        <v>0</v>
      </c>
      <c r="I11" s="15">
        <v>0</v>
      </c>
      <c r="J11" s="141">
        <v>0</v>
      </c>
      <c r="K11" s="15">
        <v>0</v>
      </c>
      <c r="L11" s="141">
        <v>0</v>
      </c>
      <c r="M11" s="15">
        <v>0</v>
      </c>
      <c r="N11" s="141">
        <v>0</v>
      </c>
      <c r="O11" s="15">
        <f>_xlfn.IFERROR(VLOOKUP(Q11,'[1]Sheet1'!$A$107:$C$118,2,FALSE),0)</f>
        <v>0</v>
      </c>
      <c r="P11" s="141">
        <f>_xlfn.IFERROR(VLOOKUP(Q11,'[1]Sheet1'!$A$107:$C$118,3,FALSE)/100,0)</f>
        <v>0</v>
      </c>
    </row>
    <row r="12" spans="1:16" ht="15">
      <c r="A12" s="15">
        <v>15</v>
      </c>
      <c r="B12" s="86" t="s">
        <v>156</v>
      </c>
      <c r="C12" s="15">
        <v>0</v>
      </c>
      <c r="D12" s="141">
        <v>0</v>
      </c>
      <c r="E12" s="15">
        <v>0</v>
      </c>
      <c r="F12" s="141">
        <v>0</v>
      </c>
      <c r="G12" s="15">
        <v>0</v>
      </c>
      <c r="H12" s="141">
        <v>0</v>
      </c>
      <c r="I12" s="15">
        <v>0</v>
      </c>
      <c r="J12" s="141">
        <v>0</v>
      </c>
      <c r="K12" s="15">
        <v>0</v>
      </c>
      <c r="L12" s="141">
        <v>0</v>
      </c>
      <c r="M12" s="15">
        <v>0</v>
      </c>
      <c r="N12" s="141">
        <v>0</v>
      </c>
      <c r="O12" s="15">
        <f>_xlfn.IFERROR(VLOOKUP(Q12,'[1]Sheet1'!$A$107:$C$118,2,FALSE),0)</f>
        <v>0</v>
      </c>
      <c r="P12" s="141">
        <f>_xlfn.IFERROR(VLOOKUP(Q12,'[1]Sheet1'!$A$107:$C$118,3,FALSE)/100,0)</f>
        <v>0</v>
      </c>
    </row>
    <row r="13" spans="1:16" ht="28.5">
      <c r="A13" s="15">
        <v>16</v>
      </c>
      <c r="B13" s="86" t="s">
        <v>157</v>
      </c>
      <c r="C13" s="15">
        <v>0</v>
      </c>
      <c r="D13" s="141">
        <v>0</v>
      </c>
      <c r="E13" s="15">
        <v>0</v>
      </c>
      <c r="F13" s="141">
        <v>0</v>
      </c>
      <c r="G13" s="15">
        <v>0</v>
      </c>
      <c r="H13" s="141">
        <v>0</v>
      </c>
      <c r="I13" s="15">
        <v>0</v>
      </c>
      <c r="J13" s="141">
        <v>0</v>
      </c>
      <c r="K13" s="15">
        <v>0</v>
      </c>
      <c r="L13" s="141">
        <v>0</v>
      </c>
      <c r="M13" s="15">
        <v>0</v>
      </c>
      <c r="N13" s="141">
        <v>0</v>
      </c>
      <c r="O13" s="15">
        <f>_xlfn.IFERROR(VLOOKUP(Q13,'[1]Sheet1'!$A$107:$C$118,2,FALSE),0)</f>
        <v>0</v>
      </c>
      <c r="P13" s="141">
        <f>_xlfn.IFERROR(VLOOKUP(Q13,'[1]Sheet1'!$A$107:$C$118,3,FALSE)/100,0)</f>
        <v>0</v>
      </c>
    </row>
    <row r="14" spans="1:16" ht="28.5">
      <c r="A14" s="15">
        <v>17</v>
      </c>
      <c r="B14" s="86" t="s">
        <v>158</v>
      </c>
      <c r="C14" s="15">
        <v>0</v>
      </c>
      <c r="D14" s="141">
        <v>0</v>
      </c>
      <c r="E14" s="15">
        <v>0</v>
      </c>
      <c r="F14" s="141">
        <v>0</v>
      </c>
      <c r="G14" s="15">
        <v>0</v>
      </c>
      <c r="H14" s="141">
        <v>0</v>
      </c>
      <c r="I14" s="15">
        <v>0</v>
      </c>
      <c r="J14" s="141">
        <v>0</v>
      </c>
      <c r="K14" s="15">
        <v>0</v>
      </c>
      <c r="L14" s="141">
        <v>0</v>
      </c>
      <c r="M14" s="15">
        <v>0</v>
      </c>
      <c r="N14" s="141">
        <v>0</v>
      </c>
      <c r="O14" s="15">
        <f>_xlfn.IFERROR(VLOOKUP(Q14,'[1]Sheet1'!$A$107:$C$118,2,FALSE),0)</f>
        <v>0</v>
      </c>
      <c r="P14" s="141">
        <f>_xlfn.IFERROR(VLOOKUP(Q14,'[1]Sheet1'!$A$107:$C$118,3,FALSE)/100,0)</f>
        <v>0</v>
      </c>
    </row>
    <row r="15" spans="1:17" ht="28.5">
      <c r="A15" s="15">
        <v>19</v>
      </c>
      <c r="B15" s="86" t="s">
        <v>159</v>
      </c>
      <c r="C15" s="15">
        <v>0</v>
      </c>
      <c r="D15" s="141">
        <v>0</v>
      </c>
      <c r="E15" s="15">
        <v>0</v>
      </c>
      <c r="F15" s="141">
        <v>0</v>
      </c>
      <c r="G15" s="15">
        <v>0</v>
      </c>
      <c r="H15" s="141">
        <v>0</v>
      </c>
      <c r="I15" s="15">
        <v>0</v>
      </c>
      <c r="J15" s="141">
        <v>0</v>
      </c>
      <c r="K15" s="15">
        <v>2</v>
      </c>
      <c r="L15" s="141">
        <v>0.047619047619047616</v>
      </c>
      <c r="M15" s="15">
        <v>0</v>
      </c>
      <c r="N15" s="141">
        <v>0</v>
      </c>
      <c r="O15" s="15">
        <f>_xlfn.IFERROR(VLOOKUP(Q15,'[1]Sheet1'!$A$107:$C$118,2,FALSE),0)</f>
        <v>0</v>
      </c>
      <c r="P15" s="141">
        <f>_xlfn.IFERROR(VLOOKUP(Q15,'[1]Sheet1'!$A$107:$C$118,3,FALSE)/100,0)</f>
        <v>0</v>
      </c>
      <c r="Q15" s="159" t="s">
        <v>354</v>
      </c>
    </row>
    <row r="16" spans="1:16" ht="15">
      <c r="A16" s="15">
        <v>20</v>
      </c>
      <c r="B16" s="86" t="s">
        <v>160</v>
      </c>
      <c r="C16" s="15">
        <v>0</v>
      </c>
      <c r="D16" s="141">
        <v>0</v>
      </c>
      <c r="E16" s="15">
        <v>0</v>
      </c>
      <c r="F16" s="141">
        <v>0</v>
      </c>
      <c r="G16" s="15">
        <v>0</v>
      </c>
      <c r="H16" s="141">
        <v>0</v>
      </c>
      <c r="I16" s="15">
        <v>0</v>
      </c>
      <c r="J16" s="141">
        <v>0</v>
      </c>
      <c r="K16" s="15">
        <v>0</v>
      </c>
      <c r="L16" s="141">
        <v>0</v>
      </c>
      <c r="M16" s="15">
        <v>0</v>
      </c>
      <c r="N16" s="141">
        <v>0</v>
      </c>
      <c r="O16" s="15">
        <f>_xlfn.IFERROR(VLOOKUP(Q16,'[1]Sheet1'!$A$107:$C$118,2,FALSE),0)</f>
        <v>0</v>
      </c>
      <c r="P16" s="141">
        <f>_xlfn.IFERROR(VLOOKUP(Q16,'[1]Sheet1'!$A$107:$C$118,3,FALSE)/100,0)</f>
        <v>0</v>
      </c>
    </row>
    <row r="17" spans="1:17" ht="15">
      <c r="A17" s="15">
        <v>21</v>
      </c>
      <c r="B17" s="86" t="s">
        <v>161</v>
      </c>
      <c r="C17" s="15">
        <v>0</v>
      </c>
      <c r="D17" s="141">
        <v>0</v>
      </c>
      <c r="E17" s="15">
        <v>1</v>
      </c>
      <c r="F17" s="141">
        <v>0.0196078431372549</v>
      </c>
      <c r="G17" s="15">
        <v>0</v>
      </c>
      <c r="H17" s="141">
        <v>0</v>
      </c>
      <c r="I17" s="15">
        <v>0</v>
      </c>
      <c r="J17" s="141">
        <v>0</v>
      </c>
      <c r="K17" s="15">
        <v>0</v>
      </c>
      <c r="L17" s="141">
        <v>0</v>
      </c>
      <c r="M17" s="15">
        <v>1</v>
      </c>
      <c r="N17" s="141">
        <v>0.018867924528301886</v>
      </c>
      <c r="O17" s="15">
        <f>_xlfn.IFERROR(VLOOKUP(Q17,'[1]Sheet1'!$A$107:$C$118,2,FALSE),0)</f>
        <v>0</v>
      </c>
      <c r="P17" s="141">
        <f>_xlfn.IFERROR(VLOOKUP(Q17,'[1]Sheet1'!$A$107:$C$118,3,FALSE)/100,0)</f>
        <v>0</v>
      </c>
      <c r="Q17" s="159" t="s">
        <v>388</v>
      </c>
    </row>
    <row r="18" spans="1:16" ht="15">
      <c r="A18" s="15">
        <v>22</v>
      </c>
      <c r="B18" s="86" t="s">
        <v>162</v>
      </c>
      <c r="C18" s="15">
        <v>0</v>
      </c>
      <c r="D18" s="141">
        <v>0</v>
      </c>
      <c r="E18" s="15">
        <v>0</v>
      </c>
      <c r="F18" s="141">
        <v>0</v>
      </c>
      <c r="G18" s="15">
        <v>0</v>
      </c>
      <c r="H18" s="141">
        <v>0</v>
      </c>
      <c r="I18" s="15">
        <v>0</v>
      </c>
      <c r="J18" s="141">
        <v>0</v>
      </c>
      <c r="K18" s="15">
        <v>0</v>
      </c>
      <c r="L18" s="141">
        <v>0</v>
      </c>
      <c r="M18" s="15">
        <v>0</v>
      </c>
      <c r="N18" s="141">
        <v>0</v>
      </c>
      <c r="O18" s="15">
        <f>_xlfn.IFERROR(VLOOKUP(Q18,'[1]Sheet1'!$A$107:$C$118,2,FALSE),0)</f>
        <v>0</v>
      </c>
      <c r="P18" s="141">
        <f>_xlfn.IFERROR(VLOOKUP(Q18,'[1]Sheet1'!$A$107:$C$118,3,FALSE)/100,0)</f>
        <v>0</v>
      </c>
    </row>
    <row r="19" spans="1:16" ht="15">
      <c r="A19" s="15">
        <v>23</v>
      </c>
      <c r="B19" s="86" t="s">
        <v>163</v>
      </c>
      <c r="C19" s="15">
        <v>0</v>
      </c>
      <c r="D19" s="141">
        <v>0</v>
      </c>
      <c r="E19" s="15">
        <v>0</v>
      </c>
      <c r="F19" s="141">
        <v>0</v>
      </c>
      <c r="G19" s="15">
        <v>0</v>
      </c>
      <c r="H19" s="141">
        <v>0</v>
      </c>
      <c r="I19" s="15">
        <v>0</v>
      </c>
      <c r="J19" s="141">
        <v>0</v>
      </c>
      <c r="K19" s="15">
        <v>0</v>
      </c>
      <c r="L19" s="141">
        <v>0</v>
      </c>
      <c r="M19" s="15">
        <v>0</v>
      </c>
      <c r="N19" s="141">
        <v>0</v>
      </c>
      <c r="O19" s="15">
        <f>_xlfn.IFERROR(VLOOKUP(Q19,'[1]Sheet1'!$A$107:$C$118,2,FALSE),0)</f>
        <v>0</v>
      </c>
      <c r="P19" s="141">
        <f>_xlfn.IFERROR(VLOOKUP(Q19,'[1]Sheet1'!$A$107:$C$118,3,FALSE)/100,0)</f>
        <v>0</v>
      </c>
    </row>
    <row r="20" spans="1:16" ht="28.5">
      <c r="A20" s="15">
        <v>29</v>
      </c>
      <c r="B20" s="86" t="s">
        <v>164</v>
      </c>
      <c r="C20" s="15">
        <v>0</v>
      </c>
      <c r="D20" s="141">
        <v>0</v>
      </c>
      <c r="E20" s="15">
        <v>0</v>
      </c>
      <c r="F20" s="141">
        <v>0</v>
      </c>
      <c r="G20" s="15">
        <v>0</v>
      </c>
      <c r="H20" s="141">
        <v>0</v>
      </c>
      <c r="I20" s="15">
        <v>0</v>
      </c>
      <c r="J20" s="141">
        <v>0</v>
      </c>
      <c r="K20" s="15">
        <v>0</v>
      </c>
      <c r="L20" s="141">
        <v>0</v>
      </c>
      <c r="M20" s="15">
        <v>0</v>
      </c>
      <c r="N20" s="141">
        <v>0</v>
      </c>
      <c r="O20" s="15">
        <f>_xlfn.IFERROR(VLOOKUP(Q20,'[1]Sheet1'!$A$107:$C$118,2,FALSE),0)</f>
        <v>0</v>
      </c>
      <c r="P20" s="141">
        <f>_xlfn.IFERROR(VLOOKUP(Q20,'[1]Sheet1'!$A$107:$C$118,3,FALSE)/100,0)</f>
        <v>0</v>
      </c>
    </row>
    <row r="21" spans="1:16" ht="28.5">
      <c r="A21" s="15">
        <v>30</v>
      </c>
      <c r="B21" s="86" t="s">
        <v>165</v>
      </c>
      <c r="C21" s="15">
        <v>0</v>
      </c>
      <c r="D21" s="141">
        <v>0</v>
      </c>
      <c r="E21" s="15">
        <v>0</v>
      </c>
      <c r="F21" s="141">
        <v>0</v>
      </c>
      <c r="G21" s="15">
        <v>1</v>
      </c>
      <c r="H21" s="141">
        <v>0.022727272727272728</v>
      </c>
      <c r="I21" s="15">
        <v>1</v>
      </c>
      <c r="J21" s="141">
        <v>0.025</v>
      </c>
      <c r="K21" s="15">
        <v>0</v>
      </c>
      <c r="L21" s="141">
        <v>0</v>
      </c>
      <c r="M21" s="15">
        <v>0</v>
      </c>
      <c r="N21" s="141">
        <v>0</v>
      </c>
      <c r="O21" s="15">
        <f>_xlfn.IFERROR(VLOOKUP(Q21,'[1]Sheet1'!$A$107:$C$118,2,FALSE),0)</f>
        <v>0</v>
      </c>
      <c r="P21" s="141">
        <f>_xlfn.IFERROR(VLOOKUP(Q21,'[1]Sheet1'!$A$107:$C$118,3,FALSE)/100,0)</f>
        <v>0</v>
      </c>
    </row>
    <row r="22" spans="1:17" ht="15">
      <c r="A22" s="15">
        <v>31</v>
      </c>
      <c r="B22" s="86" t="s">
        <v>166</v>
      </c>
      <c r="C22" s="15">
        <v>0</v>
      </c>
      <c r="D22" s="141">
        <v>0</v>
      </c>
      <c r="E22" s="15">
        <v>4</v>
      </c>
      <c r="F22" s="141">
        <v>0.0784313725490196</v>
      </c>
      <c r="G22" s="15">
        <v>1</v>
      </c>
      <c r="H22" s="141">
        <v>0.022727272727272728</v>
      </c>
      <c r="I22" s="15">
        <v>3</v>
      </c>
      <c r="J22" s="141">
        <v>0.075</v>
      </c>
      <c r="K22" s="15">
        <v>1</v>
      </c>
      <c r="L22" s="141">
        <v>0.023809523809523808</v>
      </c>
      <c r="M22" s="15">
        <v>4</v>
      </c>
      <c r="N22" s="141">
        <v>0.07547169811320754</v>
      </c>
      <c r="O22" s="15">
        <f>_xlfn.IFERROR(VLOOKUP(Q22,'[1]Sheet1'!$A$107:$C$118,2,FALSE),0)</f>
        <v>1</v>
      </c>
      <c r="P22" s="141">
        <f>_xlfn.IFERROR(VLOOKUP(Q22,'[1]Sheet1'!$A$107:$C$118,3,FALSE)/100,0)</f>
        <v>0.01818181818181818</v>
      </c>
      <c r="Q22" s="159" t="s">
        <v>355</v>
      </c>
    </row>
    <row r="23" spans="1:17" ht="15">
      <c r="A23" s="15">
        <v>32</v>
      </c>
      <c r="B23" s="86" t="s">
        <v>167</v>
      </c>
      <c r="C23" s="15">
        <v>0</v>
      </c>
      <c r="D23" s="141">
        <v>0</v>
      </c>
      <c r="E23" s="15">
        <v>3</v>
      </c>
      <c r="F23" s="141">
        <v>0.058823529411764705</v>
      </c>
      <c r="G23" s="15">
        <v>1</v>
      </c>
      <c r="H23" s="141">
        <v>0.022727272727272728</v>
      </c>
      <c r="I23" s="15">
        <v>2</v>
      </c>
      <c r="J23" s="141">
        <v>0.05</v>
      </c>
      <c r="K23" s="15">
        <v>0</v>
      </c>
      <c r="L23" s="141">
        <v>0</v>
      </c>
      <c r="M23" s="15">
        <v>1</v>
      </c>
      <c r="N23" s="141">
        <v>0.018867924528301886</v>
      </c>
      <c r="O23" s="15">
        <f>_xlfn.IFERROR(VLOOKUP(Q23,'[1]Sheet1'!$A$107:$C$118,2,FALSE),0)</f>
        <v>0</v>
      </c>
      <c r="P23" s="141">
        <f>_xlfn.IFERROR(VLOOKUP(Q23,'[1]Sheet1'!$A$107:$C$118,3,FALSE)/100,0)</f>
        <v>0</v>
      </c>
      <c r="Q23" s="159" t="s">
        <v>389</v>
      </c>
    </row>
    <row r="24" spans="1:17" ht="28.5">
      <c r="A24" s="15">
        <v>39</v>
      </c>
      <c r="B24" s="86" t="s">
        <v>168</v>
      </c>
      <c r="C24" s="15">
        <v>1</v>
      </c>
      <c r="D24" s="141">
        <v>0.02127659574468085</v>
      </c>
      <c r="E24" s="15">
        <v>0</v>
      </c>
      <c r="F24" s="141">
        <v>0</v>
      </c>
      <c r="G24" s="15">
        <v>0</v>
      </c>
      <c r="H24" s="141">
        <v>0</v>
      </c>
      <c r="I24" s="15">
        <v>1</v>
      </c>
      <c r="J24" s="141">
        <v>0.025</v>
      </c>
      <c r="K24" s="15">
        <v>2</v>
      </c>
      <c r="L24" s="141">
        <v>0.047619047619047616</v>
      </c>
      <c r="M24" s="15">
        <v>0</v>
      </c>
      <c r="N24" s="141">
        <v>0</v>
      </c>
      <c r="O24" s="15">
        <f>_xlfn.IFERROR(VLOOKUP(Q24,'[1]Sheet1'!$A$107:$C$118,2,FALSE),0)</f>
        <v>0</v>
      </c>
      <c r="P24" s="141">
        <f>_xlfn.IFERROR(VLOOKUP(Q24,'[1]Sheet1'!$A$107:$C$118,3,FALSE)/100,0)</f>
        <v>0</v>
      </c>
      <c r="Q24" s="159" t="s">
        <v>356</v>
      </c>
    </row>
    <row r="25" spans="1:17" ht="15">
      <c r="A25" s="15">
        <v>40</v>
      </c>
      <c r="B25" s="86" t="s">
        <v>169</v>
      </c>
      <c r="C25" s="15">
        <v>3</v>
      </c>
      <c r="D25" s="141">
        <v>0.06382978723404255</v>
      </c>
      <c r="E25" s="15">
        <v>0</v>
      </c>
      <c r="F25" s="141">
        <v>0</v>
      </c>
      <c r="G25" s="15">
        <v>4</v>
      </c>
      <c r="H25" s="141">
        <v>0.09090909090909091</v>
      </c>
      <c r="I25" s="15">
        <v>2</v>
      </c>
      <c r="J25" s="141">
        <v>0.05</v>
      </c>
      <c r="K25" s="15">
        <v>1</v>
      </c>
      <c r="L25" s="141">
        <v>0.023809523809523808</v>
      </c>
      <c r="M25" s="15">
        <v>0</v>
      </c>
      <c r="N25" s="141">
        <v>0</v>
      </c>
      <c r="O25" s="15">
        <f>_xlfn.IFERROR(VLOOKUP(Q25,'[1]Sheet1'!$A$107:$C$118,2,FALSE),0)</f>
        <v>4</v>
      </c>
      <c r="P25" s="141">
        <f>_xlfn.IFERROR(VLOOKUP(Q25,'[1]Sheet1'!$A$107:$C$118,3,FALSE)/100,0)</f>
        <v>0.07272727272727272</v>
      </c>
      <c r="Q25" s="159" t="s">
        <v>357</v>
      </c>
    </row>
    <row r="26" spans="1:16" ht="15">
      <c r="A26" s="15">
        <v>41</v>
      </c>
      <c r="B26" s="86" t="s">
        <v>170</v>
      </c>
      <c r="C26" s="15">
        <v>0</v>
      </c>
      <c r="D26" s="141">
        <v>0</v>
      </c>
      <c r="E26" s="15">
        <v>1</v>
      </c>
      <c r="F26" s="141">
        <v>0.0196078431372549</v>
      </c>
      <c r="G26" s="15">
        <v>1</v>
      </c>
      <c r="H26" s="141">
        <v>0.022727272727272728</v>
      </c>
      <c r="I26" s="15">
        <v>0</v>
      </c>
      <c r="J26" s="141">
        <v>0</v>
      </c>
      <c r="K26" s="15">
        <v>0</v>
      </c>
      <c r="L26" s="141">
        <v>0</v>
      </c>
      <c r="M26" s="15">
        <v>0</v>
      </c>
      <c r="N26" s="141">
        <v>0</v>
      </c>
      <c r="O26" s="15">
        <f>_xlfn.IFERROR(VLOOKUP(Q26,'[1]Sheet1'!$A$107:$C$118,2,FALSE),0)</f>
        <v>0</v>
      </c>
      <c r="P26" s="141">
        <f>_xlfn.IFERROR(VLOOKUP(Q26,'[1]Sheet1'!$A$107:$C$118,3,FALSE)/100,0)</f>
        <v>0</v>
      </c>
    </row>
    <row r="27" spans="1:16" ht="15">
      <c r="A27" s="15">
        <v>42</v>
      </c>
      <c r="B27" s="86" t="s">
        <v>171</v>
      </c>
      <c r="C27" s="15">
        <v>0</v>
      </c>
      <c r="D27" s="141">
        <v>0</v>
      </c>
      <c r="E27" s="15">
        <v>0</v>
      </c>
      <c r="F27" s="141">
        <v>0</v>
      </c>
      <c r="G27" s="15">
        <v>0</v>
      </c>
      <c r="H27" s="141">
        <v>0</v>
      </c>
      <c r="I27" s="15">
        <v>0</v>
      </c>
      <c r="J27" s="141">
        <v>0</v>
      </c>
      <c r="K27" s="15">
        <v>0</v>
      </c>
      <c r="L27" s="141">
        <v>0</v>
      </c>
      <c r="M27" s="15">
        <v>0</v>
      </c>
      <c r="N27" s="141">
        <v>0</v>
      </c>
      <c r="O27" s="15">
        <f>_xlfn.IFERROR(VLOOKUP(Q27,'[1]Sheet1'!$A$107:$C$118,2,FALSE),0)</f>
        <v>0</v>
      </c>
      <c r="P27" s="141">
        <f>_xlfn.IFERROR(VLOOKUP(Q27,'[1]Sheet1'!$A$107:$C$118,3,FALSE)/100,0)</f>
        <v>0</v>
      </c>
    </row>
    <row r="28" spans="1:16" ht="15">
      <c r="A28" s="15">
        <v>43</v>
      </c>
      <c r="B28" s="86" t="s">
        <v>172</v>
      </c>
      <c r="C28" s="15">
        <v>0</v>
      </c>
      <c r="D28" s="141">
        <v>0</v>
      </c>
      <c r="E28" s="15">
        <v>0</v>
      </c>
      <c r="F28" s="141">
        <v>0</v>
      </c>
      <c r="G28" s="15">
        <v>0</v>
      </c>
      <c r="H28" s="141">
        <v>0</v>
      </c>
      <c r="I28" s="15">
        <v>0</v>
      </c>
      <c r="J28" s="141">
        <v>0</v>
      </c>
      <c r="K28" s="15">
        <v>0</v>
      </c>
      <c r="L28" s="141">
        <v>0</v>
      </c>
      <c r="M28" s="15">
        <v>0</v>
      </c>
      <c r="N28" s="141">
        <v>0</v>
      </c>
      <c r="O28" s="15">
        <f>_xlfn.IFERROR(VLOOKUP(Q28,'[1]Sheet1'!$A$107:$C$118,2,FALSE),0)</f>
        <v>0</v>
      </c>
      <c r="P28" s="141">
        <f>_xlfn.IFERROR(VLOOKUP(Q28,'[1]Sheet1'!$A$107:$C$118,3,FALSE)/100,0)</f>
        <v>0</v>
      </c>
    </row>
    <row r="29" spans="1:17" ht="15">
      <c r="A29" s="15">
        <v>44</v>
      </c>
      <c r="B29" s="86" t="s">
        <v>173</v>
      </c>
      <c r="C29" s="15">
        <v>14</v>
      </c>
      <c r="D29" s="141">
        <v>0.2978723404255319</v>
      </c>
      <c r="E29" s="15">
        <v>14</v>
      </c>
      <c r="F29" s="141">
        <v>0.27450980392156865</v>
      </c>
      <c r="G29" s="15">
        <v>11</v>
      </c>
      <c r="H29" s="141">
        <v>0.25</v>
      </c>
      <c r="I29" s="15">
        <v>4</v>
      </c>
      <c r="J29" s="141">
        <v>0.1</v>
      </c>
      <c r="K29" s="15">
        <v>6</v>
      </c>
      <c r="L29" s="141">
        <v>0.14285714285714285</v>
      </c>
      <c r="M29" s="15">
        <v>15</v>
      </c>
      <c r="N29" s="141">
        <v>0.2830188679245283</v>
      </c>
      <c r="O29" s="15">
        <f>_xlfn.IFERROR(VLOOKUP(Q29,'[1]Sheet1'!$A$107:$C$118,2,FALSE),0)</f>
        <v>10</v>
      </c>
      <c r="P29" s="141">
        <f>_xlfn.IFERROR(VLOOKUP(Q29,'[1]Sheet1'!$A$107:$C$118,3,FALSE)/100,0)</f>
        <v>0.18181818181818182</v>
      </c>
      <c r="Q29" s="159" t="s">
        <v>358</v>
      </c>
    </row>
    <row r="30" spans="1:17" ht="28.5">
      <c r="A30" s="15">
        <v>45</v>
      </c>
      <c r="B30" s="86" t="s">
        <v>174</v>
      </c>
      <c r="C30" s="15">
        <v>17</v>
      </c>
      <c r="D30" s="141">
        <v>0.3617021276595745</v>
      </c>
      <c r="E30" s="15">
        <v>14</v>
      </c>
      <c r="F30" s="141">
        <v>0.27450980392156865</v>
      </c>
      <c r="G30" s="15">
        <v>16</v>
      </c>
      <c r="H30" s="141">
        <v>0.36363636363636365</v>
      </c>
      <c r="I30" s="15">
        <v>16</v>
      </c>
      <c r="J30" s="141">
        <v>0.4</v>
      </c>
      <c r="K30" s="15">
        <v>15</v>
      </c>
      <c r="L30" s="141">
        <v>0.35714285714285715</v>
      </c>
      <c r="M30" s="15">
        <v>17</v>
      </c>
      <c r="N30" s="141">
        <v>0.32075471698113206</v>
      </c>
      <c r="O30" s="15">
        <f>_xlfn.IFERROR(VLOOKUP(Q30,'[1]Sheet1'!$A$107:$C$118,2,FALSE),0)</f>
        <v>22</v>
      </c>
      <c r="P30" s="141">
        <f>_xlfn.IFERROR(VLOOKUP(Q30,'[1]Sheet1'!$A$107:$C$118,3,FALSE)/100,0)</f>
        <v>0.4</v>
      </c>
      <c r="Q30" s="164" t="s">
        <v>359</v>
      </c>
    </row>
    <row r="31" spans="1:17" ht="28.5">
      <c r="A31" s="15">
        <v>49</v>
      </c>
      <c r="B31" s="86" t="s">
        <v>175</v>
      </c>
      <c r="C31" s="15">
        <v>1</v>
      </c>
      <c r="D31" s="141">
        <v>0.02127659574468085</v>
      </c>
      <c r="E31" s="15">
        <v>0</v>
      </c>
      <c r="F31" s="141">
        <v>0</v>
      </c>
      <c r="G31" s="15">
        <v>0</v>
      </c>
      <c r="H31" s="141">
        <v>0</v>
      </c>
      <c r="I31" s="15">
        <v>2</v>
      </c>
      <c r="J31" s="141">
        <v>0.05</v>
      </c>
      <c r="K31" s="15">
        <v>3</v>
      </c>
      <c r="L31" s="141">
        <v>0.07142857142857142</v>
      </c>
      <c r="M31" s="15">
        <v>1</v>
      </c>
      <c r="N31" s="141">
        <v>0.018867924528301886</v>
      </c>
      <c r="O31" s="15">
        <f>_xlfn.IFERROR(VLOOKUP(Q31,'[1]Sheet1'!$A$107:$C$118,2,FALSE),0)</f>
        <v>1</v>
      </c>
      <c r="P31" s="141">
        <f>_xlfn.IFERROR(VLOOKUP(Q31,'[1]Sheet1'!$A$107:$C$118,3,FALSE)/100,0)</f>
        <v>0.01818181818181818</v>
      </c>
      <c r="Q31" s="159" t="s">
        <v>360</v>
      </c>
    </row>
    <row r="32" spans="1:16" ht="15">
      <c r="A32" s="15">
        <v>50</v>
      </c>
      <c r="B32" s="86" t="s">
        <v>176</v>
      </c>
      <c r="C32" s="15">
        <v>0</v>
      </c>
      <c r="D32" s="141">
        <v>0</v>
      </c>
      <c r="E32" s="15">
        <v>0</v>
      </c>
      <c r="F32" s="141">
        <v>0</v>
      </c>
      <c r="G32" s="15">
        <v>0</v>
      </c>
      <c r="H32" s="141">
        <v>0</v>
      </c>
      <c r="I32" s="15">
        <v>0</v>
      </c>
      <c r="J32" s="141">
        <v>0</v>
      </c>
      <c r="K32" s="15">
        <v>0</v>
      </c>
      <c r="L32" s="141">
        <v>0</v>
      </c>
      <c r="M32" s="15">
        <v>0</v>
      </c>
      <c r="N32" s="141">
        <v>0</v>
      </c>
      <c r="O32" s="15">
        <f>_xlfn.IFERROR(VLOOKUP(Q32,'[1]Sheet1'!$A$107:$C$118,2,FALSE),0)</f>
        <v>0</v>
      </c>
      <c r="P32" s="141">
        <f>_xlfn.IFERROR(VLOOKUP(Q32,'[1]Sheet1'!$A$107:$C$118,3,FALSE)/100,0)</f>
        <v>0</v>
      </c>
    </row>
    <row r="33" spans="1:17" ht="15">
      <c r="A33" s="15">
        <v>51</v>
      </c>
      <c r="B33" s="86" t="s">
        <v>177</v>
      </c>
      <c r="C33" s="15">
        <v>0</v>
      </c>
      <c r="D33" s="141">
        <v>0</v>
      </c>
      <c r="E33" s="15">
        <v>0</v>
      </c>
      <c r="F33" s="141">
        <v>0</v>
      </c>
      <c r="G33" s="15">
        <v>0</v>
      </c>
      <c r="H33" s="141">
        <v>0</v>
      </c>
      <c r="I33" s="15">
        <v>1</v>
      </c>
      <c r="J33" s="141">
        <v>0.025</v>
      </c>
      <c r="K33" s="15">
        <v>1</v>
      </c>
      <c r="L33" s="141">
        <v>0.023809523809523808</v>
      </c>
      <c r="M33" s="15">
        <v>0</v>
      </c>
      <c r="N33" s="141">
        <v>0</v>
      </c>
      <c r="O33" s="15">
        <f>_xlfn.IFERROR(VLOOKUP(Q33,'[1]Sheet1'!$A$107:$C$118,2,FALSE),0)</f>
        <v>0</v>
      </c>
      <c r="P33" s="141">
        <f>_xlfn.IFERROR(VLOOKUP(Q33,'[1]Sheet1'!$A$107:$C$118,3,FALSE)/100,0)</f>
        <v>0</v>
      </c>
      <c r="Q33" s="159" t="s">
        <v>361</v>
      </c>
    </row>
    <row r="34" spans="1:16" ht="15">
      <c r="A34" s="15">
        <v>52</v>
      </c>
      <c r="B34" s="86" t="s">
        <v>178</v>
      </c>
      <c r="C34" s="15">
        <v>0</v>
      </c>
      <c r="D34" s="141">
        <v>0</v>
      </c>
      <c r="E34" s="15">
        <v>0</v>
      </c>
      <c r="F34" s="141">
        <v>0</v>
      </c>
      <c r="G34" s="15">
        <v>0</v>
      </c>
      <c r="H34" s="141">
        <v>0</v>
      </c>
      <c r="I34" s="15">
        <v>0</v>
      </c>
      <c r="J34" s="141">
        <v>0</v>
      </c>
      <c r="K34" s="15">
        <v>0</v>
      </c>
      <c r="L34" s="141">
        <v>0</v>
      </c>
      <c r="M34" s="15">
        <v>0</v>
      </c>
      <c r="N34" s="141">
        <v>0</v>
      </c>
      <c r="O34" s="15">
        <f>_xlfn.IFERROR(VLOOKUP(Q34,'[1]Sheet1'!$A$107:$C$118,2,FALSE),0)</f>
        <v>0</v>
      </c>
      <c r="P34" s="141">
        <f>_xlfn.IFERROR(VLOOKUP(Q34,'[1]Sheet1'!$A$107:$C$118,3,FALSE)/100,0)</f>
        <v>0</v>
      </c>
    </row>
    <row r="35" spans="1:17" ht="15">
      <c r="A35" s="15">
        <v>53</v>
      </c>
      <c r="B35" s="86" t="s">
        <v>179</v>
      </c>
      <c r="C35" s="15">
        <v>0</v>
      </c>
      <c r="D35" s="141">
        <v>0</v>
      </c>
      <c r="E35" s="15">
        <v>3</v>
      </c>
      <c r="F35" s="141">
        <v>0.058823529411764705</v>
      </c>
      <c r="G35" s="15">
        <v>2</v>
      </c>
      <c r="H35" s="141">
        <v>0.045454545454545456</v>
      </c>
      <c r="I35" s="15">
        <v>0</v>
      </c>
      <c r="J35" s="141">
        <v>0</v>
      </c>
      <c r="K35" s="15">
        <v>0</v>
      </c>
      <c r="L35" s="141">
        <v>0</v>
      </c>
      <c r="M35" s="15">
        <v>3</v>
      </c>
      <c r="N35" s="141">
        <v>0.05660377358490567</v>
      </c>
      <c r="O35" s="15">
        <f>_xlfn.IFERROR(VLOOKUP(Q35,'[1]Sheet1'!$A$107:$C$118,2,FALSE),0)</f>
        <v>0</v>
      </c>
      <c r="P35" s="141">
        <f>_xlfn.IFERROR(VLOOKUP(Q35,'[1]Sheet1'!$A$107:$C$118,3,FALSE)/100,0)</f>
        <v>0</v>
      </c>
      <c r="Q35" s="159" t="s">
        <v>390</v>
      </c>
    </row>
    <row r="36" spans="1:16" ht="28.5">
      <c r="A36" s="15">
        <v>59</v>
      </c>
      <c r="B36" s="86" t="s">
        <v>180</v>
      </c>
      <c r="C36" s="15">
        <v>1</v>
      </c>
      <c r="D36" s="141">
        <v>0.02127659574468085</v>
      </c>
      <c r="E36" s="15">
        <v>0</v>
      </c>
      <c r="F36" s="141">
        <v>0</v>
      </c>
      <c r="G36" s="15">
        <v>0</v>
      </c>
      <c r="H36" s="141">
        <v>0</v>
      </c>
      <c r="I36" s="15">
        <v>0</v>
      </c>
      <c r="J36" s="141">
        <v>0</v>
      </c>
      <c r="K36" s="15">
        <v>0</v>
      </c>
      <c r="L36" s="141">
        <v>0</v>
      </c>
      <c r="M36" s="15">
        <v>0</v>
      </c>
      <c r="N36" s="141">
        <v>0</v>
      </c>
      <c r="O36" s="15">
        <f>_xlfn.IFERROR(VLOOKUP(Q36,'[1]Sheet1'!$A$107:$C$118,2,FALSE),0)</f>
        <v>0</v>
      </c>
      <c r="P36" s="141">
        <f>_xlfn.IFERROR(VLOOKUP(Q36,'[1]Sheet1'!$A$107:$C$118,3,FALSE)/100,0)</f>
        <v>0</v>
      </c>
    </row>
    <row r="37" spans="1:17" ht="15">
      <c r="A37" s="15">
        <v>60</v>
      </c>
      <c r="B37" s="86" t="s">
        <v>181</v>
      </c>
      <c r="C37" s="15">
        <v>0</v>
      </c>
      <c r="D37" s="141">
        <v>0</v>
      </c>
      <c r="E37" s="15">
        <v>0</v>
      </c>
      <c r="F37" s="141">
        <v>0</v>
      </c>
      <c r="G37" s="15">
        <v>1</v>
      </c>
      <c r="H37" s="141">
        <v>0.022727272727272728</v>
      </c>
      <c r="I37" s="15">
        <v>0</v>
      </c>
      <c r="J37" s="141">
        <v>0</v>
      </c>
      <c r="K37" s="15">
        <v>0</v>
      </c>
      <c r="L37" s="141">
        <v>0</v>
      </c>
      <c r="M37" s="15">
        <v>0</v>
      </c>
      <c r="N37" s="141">
        <v>0</v>
      </c>
      <c r="O37" s="15">
        <f>_xlfn.IFERROR(VLOOKUP(Q37,'[1]Sheet1'!$A$107:$C$118,2,FALSE),0)</f>
        <v>1</v>
      </c>
      <c r="P37" s="141">
        <f>_xlfn.IFERROR(VLOOKUP(Q37,'[1]Sheet1'!$A$107:$C$118,3,FALSE)/100,0)</f>
        <v>0.01818181818181818</v>
      </c>
      <c r="Q37" s="159" t="s">
        <v>438</v>
      </c>
    </row>
    <row r="38" spans="1:16" ht="15">
      <c r="A38" s="15">
        <v>61</v>
      </c>
      <c r="B38" s="86" t="s">
        <v>182</v>
      </c>
      <c r="C38" s="15">
        <v>0</v>
      </c>
      <c r="D38" s="141">
        <v>0</v>
      </c>
      <c r="E38" s="15">
        <v>0</v>
      </c>
      <c r="F38" s="141">
        <v>0</v>
      </c>
      <c r="G38" s="15">
        <v>0</v>
      </c>
      <c r="H38" s="141">
        <v>0</v>
      </c>
      <c r="I38" s="15">
        <v>0</v>
      </c>
      <c r="J38" s="141">
        <v>0</v>
      </c>
      <c r="K38" s="15">
        <v>0</v>
      </c>
      <c r="L38" s="141">
        <v>0</v>
      </c>
      <c r="M38" s="15">
        <v>0</v>
      </c>
      <c r="N38" s="141">
        <v>0</v>
      </c>
      <c r="O38" s="15">
        <f>_xlfn.IFERROR(VLOOKUP(Q38,'[1]Sheet1'!$A$107:$C$118,2,FALSE),0)</f>
        <v>0</v>
      </c>
      <c r="P38" s="141">
        <f>_xlfn.IFERROR(VLOOKUP(Q38,'[1]Sheet1'!$A$107:$C$118,3,FALSE)/100,0)</f>
        <v>0</v>
      </c>
    </row>
    <row r="39" spans="1:17" ht="15">
      <c r="A39" s="15">
        <v>62</v>
      </c>
      <c r="B39" s="86" t="s">
        <v>183</v>
      </c>
      <c r="C39" s="15">
        <v>0</v>
      </c>
      <c r="D39" s="141">
        <v>0</v>
      </c>
      <c r="E39" s="15">
        <v>0</v>
      </c>
      <c r="F39" s="141">
        <v>0</v>
      </c>
      <c r="G39" s="15">
        <v>0</v>
      </c>
      <c r="H39" s="141">
        <v>0</v>
      </c>
      <c r="I39" s="15">
        <v>0</v>
      </c>
      <c r="J39" s="141">
        <v>0</v>
      </c>
      <c r="K39" s="15">
        <v>0</v>
      </c>
      <c r="L39" s="141">
        <v>0</v>
      </c>
      <c r="M39" s="15">
        <v>1</v>
      </c>
      <c r="N39" s="141">
        <v>0.018867924528301886</v>
      </c>
      <c r="O39" s="15">
        <f>_xlfn.IFERROR(VLOOKUP(Q39,'[1]Sheet1'!$A$107:$C$118,2,FALSE),0)</f>
        <v>1</v>
      </c>
      <c r="P39" s="141">
        <f>_xlfn.IFERROR(VLOOKUP(Q39,'[1]Sheet1'!$A$107:$C$118,3,FALSE)/100,0)</f>
        <v>0.01818181818181818</v>
      </c>
      <c r="Q39" s="159" t="s">
        <v>391</v>
      </c>
    </row>
    <row r="40" spans="1:16" ht="15">
      <c r="A40" s="15">
        <v>63</v>
      </c>
      <c r="B40" s="86" t="s">
        <v>184</v>
      </c>
      <c r="C40" s="15">
        <v>0</v>
      </c>
      <c r="D40" s="141">
        <v>0</v>
      </c>
      <c r="E40" s="15">
        <v>0</v>
      </c>
      <c r="F40" s="141">
        <v>0</v>
      </c>
      <c r="G40" s="15">
        <v>0</v>
      </c>
      <c r="H40" s="141">
        <v>0</v>
      </c>
      <c r="I40" s="15">
        <v>0</v>
      </c>
      <c r="J40" s="141">
        <v>0</v>
      </c>
      <c r="K40" s="15">
        <v>0</v>
      </c>
      <c r="L40" s="141">
        <v>0</v>
      </c>
      <c r="M40" s="15">
        <v>0</v>
      </c>
      <c r="N40" s="141">
        <v>0</v>
      </c>
      <c r="O40" s="15">
        <f>_xlfn.IFERROR(VLOOKUP(Q40,'[1]Sheet1'!$A$107:$C$118,2,FALSE),0)</f>
        <v>0</v>
      </c>
      <c r="P40" s="141">
        <f>_xlfn.IFERROR(VLOOKUP(Q40,'[1]Sheet1'!$A$107:$C$118,3,FALSE)/100,0)</f>
        <v>0</v>
      </c>
    </row>
    <row r="41" spans="1:16" ht="15">
      <c r="A41" s="15">
        <v>64</v>
      </c>
      <c r="B41" s="86" t="s">
        <v>185</v>
      </c>
      <c r="C41" s="15">
        <v>0</v>
      </c>
      <c r="D41" s="141">
        <v>0</v>
      </c>
      <c r="E41" s="15">
        <v>0</v>
      </c>
      <c r="F41" s="141">
        <v>0</v>
      </c>
      <c r="G41" s="15">
        <v>0</v>
      </c>
      <c r="H41" s="141">
        <v>0</v>
      </c>
      <c r="I41" s="15">
        <v>0</v>
      </c>
      <c r="J41" s="141">
        <v>0</v>
      </c>
      <c r="K41" s="15">
        <v>0</v>
      </c>
      <c r="L41" s="141">
        <v>0</v>
      </c>
      <c r="M41" s="15">
        <v>0</v>
      </c>
      <c r="N41" s="141">
        <v>0</v>
      </c>
      <c r="O41" s="15">
        <f>_xlfn.IFERROR(VLOOKUP(Q41,'[1]Sheet1'!$A$107:$C$118,2,FALSE),0)</f>
        <v>0</v>
      </c>
      <c r="P41" s="141">
        <f>_xlfn.IFERROR(VLOOKUP(Q41,'[1]Sheet1'!$A$107:$C$118,3,FALSE)/100,0)</f>
        <v>0</v>
      </c>
    </row>
    <row r="42" spans="1:16" ht="28.5">
      <c r="A42" s="15">
        <v>69</v>
      </c>
      <c r="B42" s="86" t="s">
        <v>186</v>
      </c>
      <c r="C42" s="15">
        <v>0</v>
      </c>
      <c r="D42" s="141">
        <v>0</v>
      </c>
      <c r="E42" s="15">
        <v>0</v>
      </c>
      <c r="F42" s="141">
        <v>0</v>
      </c>
      <c r="G42" s="15">
        <v>0</v>
      </c>
      <c r="H42" s="141">
        <v>0</v>
      </c>
      <c r="I42" s="15">
        <v>0</v>
      </c>
      <c r="J42" s="141">
        <v>0</v>
      </c>
      <c r="K42" s="15">
        <v>0</v>
      </c>
      <c r="L42" s="141">
        <v>0</v>
      </c>
      <c r="M42" s="15">
        <v>0</v>
      </c>
      <c r="N42" s="141">
        <v>0</v>
      </c>
      <c r="O42" s="15">
        <f>_xlfn.IFERROR(VLOOKUP(Q42,'[1]Sheet1'!$A$107:$C$118,2,FALSE),0)</f>
        <v>0</v>
      </c>
      <c r="P42" s="141">
        <f>_xlfn.IFERROR(VLOOKUP(Q42,'[1]Sheet1'!$A$107:$C$118,3,FALSE)/100,0)</f>
        <v>0</v>
      </c>
    </row>
    <row r="43" spans="1:17" ht="15">
      <c r="A43" s="15">
        <v>70</v>
      </c>
      <c r="B43" s="86" t="s">
        <v>187</v>
      </c>
      <c r="C43" s="15">
        <v>1</v>
      </c>
      <c r="D43" s="141">
        <v>0.02127659574468085</v>
      </c>
      <c r="E43" s="15">
        <v>0</v>
      </c>
      <c r="F43" s="141">
        <v>0</v>
      </c>
      <c r="G43" s="15">
        <v>0</v>
      </c>
      <c r="H43" s="141">
        <v>0</v>
      </c>
      <c r="I43" s="15">
        <v>0</v>
      </c>
      <c r="J43" s="141">
        <v>0</v>
      </c>
      <c r="K43" s="15">
        <v>0</v>
      </c>
      <c r="L43" s="141">
        <v>0</v>
      </c>
      <c r="M43" s="15">
        <v>2</v>
      </c>
      <c r="N43" s="141">
        <v>0.03773584905660377</v>
      </c>
      <c r="O43" s="15">
        <f>_xlfn.IFERROR(VLOOKUP(Q43,'[1]Sheet1'!$A$107:$C$118,2,FALSE),0)</f>
        <v>0</v>
      </c>
      <c r="P43" s="141">
        <f>_xlfn.IFERROR(VLOOKUP(Q43,'[1]Sheet1'!$A$107:$C$118,3,FALSE)/100,0)</f>
        <v>0</v>
      </c>
      <c r="Q43" s="159" t="s">
        <v>392</v>
      </c>
    </row>
    <row r="44" spans="1:16" ht="15">
      <c r="A44" s="15">
        <v>71</v>
      </c>
      <c r="B44" s="86" t="s">
        <v>188</v>
      </c>
      <c r="C44" s="15">
        <v>0</v>
      </c>
      <c r="D44" s="141">
        <v>0</v>
      </c>
      <c r="E44" s="15">
        <v>0</v>
      </c>
      <c r="F44" s="141">
        <v>0</v>
      </c>
      <c r="G44" s="15">
        <v>1</v>
      </c>
      <c r="H44" s="141">
        <v>0.022727272727272728</v>
      </c>
      <c r="I44" s="15">
        <v>0</v>
      </c>
      <c r="J44" s="141">
        <v>0</v>
      </c>
      <c r="K44" s="15">
        <v>0</v>
      </c>
      <c r="L44" s="141">
        <v>0</v>
      </c>
      <c r="M44" s="15">
        <v>0</v>
      </c>
      <c r="N44" s="141">
        <v>0</v>
      </c>
      <c r="O44" s="15">
        <f>_xlfn.IFERROR(VLOOKUP(Q44,'[1]Sheet1'!$A$107:$C$118,2,FALSE),0)</f>
        <v>0</v>
      </c>
      <c r="P44" s="141">
        <f>_xlfn.IFERROR(VLOOKUP(Q44,'[1]Sheet1'!$A$107:$C$118,3,FALSE)/100,0)</f>
        <v>0</v>
      </c>
    </row>
    <row r="45" spans="1:17" ht="28.5">
      <c r="A45" s="15">
        <v>72</v>
      </c>
      <c r="B45" s="86" t="s">
        <v>189</v>
      </c>
      <c r="C45" s="15">
        <v>0</v>
      </c>
      <c r="D45" s="141">
        <v>0</v>
      </c>
      <c r="E45" s="15">
        <v>0</v>
      </c>
      <c r="F45" s="141">
        <v>0</v>
      </c>
      <c r="G45" s="15">
        <v>0</v>
      </c>
      <c r="H45" s="141">
        <v>0</v>
      </c>
      <c r="I45" s="15">
        <v>0</v>
      </c>
      <c r="J45" s="141">
        <v>0</v>
      </c>
      <c r="K45" s="15">
        <v>2</v>
      </c>
      <c r="L45" s="141">
        <v>0.047619047619047616</v>
      </c>
      <c r="M45" s="15">
        <v>0</v>
      </c>
      <c r="N45" s="141">
        <v>0</v>
      </c>
      <c r="O45" s="15">
        <f>_xlfn.IFERROR(VLOOKUP(Q45,'[1]Sheet1'!$A$107:$C$118,2,FALSE),0)</f>
        <v>0</v>
      </c>
      <c r="P45" s="141">
        <f>_xlfn.IFERROR(VLOOKUP(Q45,'[1]Sheet1'!$A$107:$C$118,3,FALSE)/100,0)</f>
        <v>0</v>
      </c>
      <c r="Q45" s="159" t="s">
        <v>362</v>
      </c>
    </row>
    <row r="46" spans="1:16" ht="15">
      <c r="A46" s="15">
        <v>73</v>
      </c>
      <c r="B46" s="86" t="s">
        <v>190</v>
      </c>
      <c r="C46" s="15">
        <v>0</v>
      </c>
      <c r="D46" s="141">
        <v>0</v>
      </c>
      <c r="E46" s="15">
        <v>0</v>
      </c>
      <c r="F46" s="141">
        <v>0</v>
      </c>
      <c r="G46" s="15">
        <v>0</v>
      </c>
      <c r="H46" s="141">
        <v>0</v>
      </c>
      <c r="I46" s="15">
        <v>0</v>
      </c>
      <c r="J46" s="141">
        <v>0</v>
      </c>
      <c r="K46" s="15">
        <v>0</v>
      </c>
      <c r="L46" s="141">
        <v>0</v>
      </c>
      <c r="M46" s="15">
        <v>0</v>
      </c>
      <c r="N46" s="141">
        <v>0</v>
      </c>
      <c r="O46" s="15">
        <f>_xlfn.IFERROR(VLOOKUP(Q46,'[1]Sheet1'!$A$107:$C$118,2,FALSE),0)</f>
        <v>0</v>
      </c>
      <c r="P46" s="141">
        <f>_xlfn.IFERROR(VLOOKUP(Q46,'[1]Sheet1'!$A$107:$C$118,3,FALSE)/100,0)</f>
        <v>0</v>
      </c>
    </row>
    <row r="47" spans="1:16" ht="28.5">
      <c r="A47" s="15">
        <v>79</v>
      </c>
      <c r="B47" s="86" t="s">
        <v>191</v>
      </c>
      <c r="C47" s="15">
        <v>0</v>
      </c>
      <c r="D47" s="141">
        <v>0</v>
      </c>
      <c r="E47" s="15">
        <v>0</v>
      </c>
      <c r="F47" s="141">
        <v>0</v>
      </c>
      <c r="G47" s="15">
        <v>1</v>
      </c>
      <c r="H47" s="141">
        <v>0.022727272727272728</v>
      </c>
      <c r="I47" s="15">
        <v>0</v>
      </c>
      <c r="J47" s="141">
        <v>0</v>
      </c>
      <c r="K47" s="15">
        <v>0</v>
      </c>
      <c r="L47" s="141">
        <v>0</v>
      </c>
      <c r="M47" s="15">
        <v>0</v>
      </c>
      <c r="N47" s="141">
        <v>0</v>
      </c>
      <c r="O47" s="15">
        <f>_xlfn.IFERROR(VLOOKUP(Q47,'[1]Sheet1'!$A$107:$C$118,2,FALSE),0)</f>
        <v>0</v>
      </c>
      <c r="P47" s="141">
        <f>_xlfn.IFERROR(VLOOKUP(Q47,'[1]Sheet1'!$A$107:$C$118,3,FALSE)/100,0)</f>
        <v>0</v>
      </c>
    </row>
    <row r="48" spans="1:16" ht="15">
      <c r="A48" s="15">
        <v>80</v>
      </c>
      <c r="B48" s="86" t="s">
        <v>192</v>
      </c>
      <c r="C48" s="15">
        <v>0</v>
      </c>
      <c r="D48" s="141">
        <v>0</v>
      </c>
      <c r="E48" s="15">
        <v>0</v>
      </c>
      <c r="F48" s="141">
        <v>0</v>
      </c>
      <c r="G48" s="15">
        <v>0</v>
      </c>
      <c r="H48" s="141">
        <v>0</v>
      </c>
      <c r="I48" s="15">
        <v>0</v>
      </c>
      <c r="J48" s="141">
        <v>0</v>
      </c>
      <c r="K48" s="15">
        <v>0</v>
      </c>
      <c r="L48" s="141">
        <v>0</v>
      </c>
      <c r="M48" s="15">
        <v>0</v>
      </c>
      <c r="N48" s="141">
        <v>0</v>
      </c>
      <c r="O48" s="15">
        <f>_xlfn.IFERROR(VLOOKUP(Q48,'[1]Sheet1'!$A$107:$C$118,2,FALSE),0)</f>
        <v>0</v>
      </c>
      <c r="P48" s="141">
        <f>_xlfn.IFERROR(VLOOKUP(Q48,'[1]Sheet1'!$A$107:$C$118,3,FALSE)/100,0)</f>
        <v>0</v>
      </c>
    </row>
    <row r="49" spans="1:16" ht="15">
      <c r="A49" s="15">
        <v>81</v>
      </c>
      <c r="B49" s="86" t="s">
        <v>193</v>
      </c>
      <c r="C49" s="15">
        <v>0</v>
      </c>
      <c r="D49" s="141">
        <v>0</v>
      </c>
      <c r="E49" s="15">
        <v>0</v>
      </c>
      <c r="F49" s="141">
        <v>0</v>
      </c>
      <c r="G49" s="15">
        <v>0</v>
      </c>
      <c r="H49" s="141">
        <v>0</v>
      </c>
      <c r="I49" s="15">
        <v>0</v>
      </c>
      <c r="J49" s="141">
        <v>0</v>
      </c>
      <c r="K49" s="15">
        <v>0</v>
      </c>
      <c r="L49" s="141">
        <v>0</v>
      </c>
      <c r="M49" s="15">
        <v>0</v>
      </c>
      <c r="N49" s="141">
        <v>0</v>
      </c>
      <c r="O49" s="15">
        <f>_xlfn.IFERROR(VLOOKUP(Q49,'[1]Sheet1'!$A$107:$C$118,2,FALSE),0)</f>
        <v>0</v>
      </c>
      <c r="P49" s="141">
        <f>_xlfn.IFERROR(VLOOKUP(Q49,'[1]Sheet1'!$A$107:$C$118,3,FALSE)/100,0)</f>
        <v>0</v>
      </c>
    </row>
    <row r="50" spans="1:16" ht="15">
      <c r="A50" s="15">
        <v>82</v>
      </c>
      <c r="B50" s="86" t="s">
        <v>194</v>
      </c>
      <c r="C50" s="15">
        <v>0</v>
      </c>
      <c r="D50" s="141">
        <v>0</v>
      </c>
      <c r="E50" s="15">
        <v>0</v>
      </c>
      <c r="F50" s="141">
        <v>0</v>
      </c>
      <c r="G50" s="15">
        <v>0</v>
      </c>
      <c r="H50" s="141">
        <v>0</v>
      </c>
      <c r="I50" s="15">
        <v>0</v>
      </c>
      <c r="J50" s="141">
        <v>0</v>
      </c>
      <c r="K50" s="15">
        <v>0</v>
      </c>
      <c r="L50" s="141">
        <v>0</v>
      </c>
      <c r="M50" s="15">
        <v>0</v>
      </c>
      <c r="N50" s="141">
        <v>0</v>
      </c>
      <c r="O50" s="15">
        <f>_xlfn.IFERROR(VLOOKUP(Q50,'[1]Sheet1'!$A$107:$C$118,2,FALSE),0)</f>
        <v>0</v>
      </c>
      <c r="P50" s="141">
        <f>_xlfn.IFERROR(VLOOKUP(Q50,'[1]Sheet1'!$A$107:$C$118,3,FALSE)/100,0)</f>
        <v>0</v>
      </c>
    </row>
    <row r="51" spans="1:16" ht="15">
      <c r="A51" s="15">
        <v>83</v>
      </c>
      <c r="B51" s="86" t="s">
        <v>195</v>
      </c>
      <c r="C51" s="15">
        <v>0</v>
      </c>
      <c r="D51" s="141">
        <v>0</v>
      </c>
      <c r="E51" s="15">
        <v>0</v>
      </c>
      <c r="F51" s="141">
        <v>0</v>
      </c>
      <c r="G51" s="15">
        <v>0</v>
      </c>
      <c r="H51" s="141">
        <v>0</v>
      </c>
      <c r="I51" s="15">
        <v>0</v>
      </c>
      <c r="J51" s="141">
        <v>0</v>
      </c>
      <c r="K51" s="15">
        <v>0</v>
      </c>
      <c r="L51" s="141">
        <v>0</v>
      </c>
      <c r="M51" s="15">
        <v>0</v>
      </c>
      <c r="N51" s="141">
        <v>0</v>
      </c>
      <c r="O51" s="15">
        <f>_xlfn.IFERROR(VLOOKUP(Q51,'[1]Sheet1'!$A$107:$C$118,2,FALSE),0)</f>
        <v>0</v>
      </c>
      <c r="P51" s="141">
        <f>_xlfn.IFERROR(VLOOKUP(Q51,'[1]Sheet1'!$A$107:$C$118,3,FALSE)/100,0)</f>
        <v>0</v>
      </c>
    </row>
    <row r="52" spans="1:16" ht="28.5">
      <c r="A52" s="15">
        <v>89</v>
      </c>
      <c r="B52" s="86" t="s">
        <v>196</v>
      </c>
      <c r="C52" s="15">
        <v>0</v>
      </c>
      <c r="D52" s="141">
        <v>0</v>
      </c>
      <c r="E52" s="15">
        <v>0</v>
      </c>
      <c r="F52" s="141">
        <v>0</v>
      </c>
      <c r="G52" s="15">
        <v>0</v>
      </c>
      <c r="H52" s="141">
        <v>0</v>
      </c>
      <c r="I52" s="15">
        <v>0</v>
      </c>
      <c r="J52" s="141">
        <v>0</v>
      </c>
      <c r="K52" s="15">
        <v>0</v>
      </c>
      <c r="L52" s="141">
        <v>0</v>
      </c>
      <c r="M52" s="15">
        <v>0</v>
      </c>
      <c r="N52" s="141">
        <v>0</v>
      </c>
      <c r="O52" s="15">
        <f>_xlfn.IFERROR(VLOOKUP(Q52,'[1]Sheet1'!$A$107:$C$118,2,FALSE),0)</f>
        <v>0</v>
      </c>
      <c r="P52" s="141">
        <f>_xlfn.IFERROR(VLOOKUP(Q52,'[1]Sheet1'!$A$107:$C$118,3,FALSE)/100,0)</f>
        <v>0</v>
      </c>
    </row>
    <row r="53" spans="1:17" ht="15.75" thickBot="1">
      <c r="A53" s="17">
        <v>99</v>
      </c>
      <c r="B53" s="89" t="s">
        <v>197</v>
      </c>
      <c r="C53" s="17">
        <v>7</v>
      </c>
      <c r="D53" s="142">
        <v>0.14893617021276595</v>
      </c>
      <c r="E53" s="17">
        <v>5</v>
      </c>
      <c r="F53" s="142">
        <v>0.09803921568627451</v>
      </c>
      <c r="G53" s="17">
        <v>1</v>
      </c>
      <c r="H53" s="142">
        <v>0.022727272727272728</v>
      </c>
      <c r="I53" s="17">
        <v>5</v>
      </c>
      <c r="J53" s="142">
        <v>0.125</v>
      </c>
      <c r="K53" s="17">
        <v>4</v>
      </c>
      <c r="L53" s="142">
        <v>0.09523809523809523</v>
      </c>
      <c r="M53" s="17">
        <v>7</v>
      </c>
      <c r="N53" s="142">
        <v>0.1320754716981132</v>
      </c>
      <c r="O53" s="17">
        <f>_xlfn.IFERROR(VLOOKUP(Q53,'[1]Sheet1'!$A$107:$C$118,2,FALSE),0)</f>
        <v>8</v>
      </c>
      <c r="P53" s="142">
        <f>_xlfn.IFERROR(VLOOKUP(Q53,'[1]Sheet1'!$A$107:$C$118,3,FALSE)/100,0)</f>
        <v>0.14545454545454545</v>
      </c>
      <c r="Q53" s="159" t="s">
        <v>363</v>
      </c>
    </row>
    <row r="54" spans="1:17" ht="15.75" thickBot="1">
      <c r="A54" s="256" t="s">
        <v>88</v>
      </c>
      <c r="B54" s="257"/>
      <c r="C54" s="139">
        <v>47</v>
      </c>
      <c r="D54" s="59">
        <v>1</v>
      </c>
      <c r="E54" s="139">
        <v>51</v>
      </c>
      <c r="F54" s="59">
        <v>1</v>
      </c>
      <c r="G54" s="139">
        <v>44</v>
      </c>
      <c r="H54" s="59">
        <v>1</v>
      </c>
      <c r="I54" s="139">
        <v>40</v>
      </c>
      <c r="J54" s="59">
        <v>1</v>
      </c>
      <c r="K54" s="139">
        <v>42</v>
      </c>
      <c r="L54" s="59">
        <v>1</v>
      </c>
      <c r="M54" s="139">
        <v>53</v>
      </c>
      <c r="N54" s="59">
        <v>1</v>
      </c>
      <c r="O54" s="139">
        <f>_xlfn.IFERROR(VLOOKUP(Q54,'[1]Sheet1'!$A$107:$C$118,2,FALSE),0)</f>
        <v>55</v>
      </c>
      <c r="P54" s="59">
        <f>_xlfn.IFERROR(VLOOKUP(Q54,'[1]Sheet1'!$A$107:$C$118,3,FALSE)/100,0)</f>
        <v>1</v>
      </c>
      <c r="Q54" s="159" t="s">
        <v>345</v>
      </c>
    </row>
    <row r="55" spans="1:16" ht="15">
      <c r="A55" s="70"/>
      <c r="B55" s="70"/>
      <c r="C55" s="92"/>
      <c r="D55" s="92"/>
      <c r="E55" s="92"/>
      <c r="F55" s="92"/>
      <c r="G55" s="92"/>
      <c r="H55" s="92"/>
      <c r="I55" s="92"/>
      <c r="J55" s="92"/>
      <c r="K55" s="70"/>
      <c r="L55" s="92"/>
      <c r="M55" s="70"/>
      <c r="N55" s="92"/>
      <c r="O55" s="70"/>
      <c r="P55" s="92"/>
    </row>
    <row r="56" spans="1:16" ht="15">
      <c r="A56" s="70"/>
      <c r="B56" s="70"/>
      <c r="C56" s="92"/>
      <c r="D56" s="92"/>
      <c r="E56" s="92"/>
      <c r="F56" s="92"/>
      <c r="G56" s="92"/>
      <c r="H56" s="92"/>
      <c r="I56" s="92"/>
      <c r="J56" s="92"/>
      <c r="K56" s="70"/>
      <c r="L56" s="92"/>
      <c r="M56" s="70"/>
      <c r="N56" s="92"/>
      <c r="O56" s="70"/>
      <c r="P56" s="92"/>
    </row>
  </sheetData>
  <sheetProtection/>
  <mergeCells count="13">
    <mergeCell ref="E4:F4"/>
    <mergeCell ref="M4:N4"/>
    <mergeCell ref="G4:H4"/>
    <mergeCell ref="C3:P3"/>
    <mergeCell ref="I4:J4"/>
    <mergeCell ref="K4:L4"/>
    <mergeCell ref="A54:B54"/>
    <mergeCell ref="A1:P1"/>
    <mergeCell ref="A2:P2"/>
    <mergeCell ref="A3:A5"/>
    <mergeCell ref="B3:B5"/>
    <mergeCell ref="O4:P4"/>
    <mergeCell ref="C4:D4"/>
  </mergeCells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6"/>
  <sheetViews>
    <sheetView zoomScalePageLayoutView="0" workbookViewId="0" topLeftCell="A19">
      <selection activeCell="C5" sqref="C5:H53"/>
    </sheetView>
  </sheetViews>
  <sheetFormatPr defaultColWidth="11.421875" defaultRowHeight="15"/>
  <cols>
    <col min="1" max="1" width="10.7109375" style="107" customWidth="1"/>
    <col min="2" max="2" width="79.7109375" style="107" bestFit="1" customWidth="1"/>
    <col min="3" max="5" width="9.140625" style="107" customWidth="1"/>
    <col min="6" max="8" width="11.421875" style="107" customWidth="1"/>
    <col min="9" max="9" width="11.421875" style="159" customWidth="1"/>
    <col min="10" max="16384" width="11.421875" style="107" customWidth="1"/>
  </cols>
  <sheetData>
    <row r="1" spans="1:8" ht="24.75" customHeight="1" thickBot="1" thickTop="1">
      <c r="A1" s="203" t="s">
        <v>426</v>
      </c>
      <c r="B1" s="204"/>
      <c r="C1" s="204"/>
      <c r="D1" s="204"/>
      <c r="E1" s="204"/>
      <c r="F1" s="204"/>
      <c r="G1" s="204"/>
      <c r="H1" s="259"/>
    </row>
    <row r="2" spans="1:8" ht="19.5" customHeight="1" thickTop="1">
      <c r="A2" s="193" t="s">
        <v>30</v>
      </c>
      <c r="B2" s="195" t="s">
        <v>150</v>
      </c>
      <c r="C2" s="215" t="s">
        <v>89</v>
      </c>
      <c r="D2" s="216"/>
      <c r="E2" s="216"/>
      <c r="F2" s="217"/>
      <c r="G2" s="209" t="s">
        <v>88</v>
      </c>
      <c r="H2" s="260"/>
    </row>
    <row r="3" spans="1:8" ht="19.5" customHeight="1">
      <c r="A3" s="193"/>
      <c r="B3" s="195"/>
      <c r="C3" s="261" t="s">
        <v>90</v>
      </c>
      <c r="D3" s="262"/>
      <c r="E3" s="263" t="s">
        <v>91</v>
      </c>
      <c r="F3" s="262"/>
      <c r="G3" s="216"/>
      <c r="H3" s="217"/>
    </row>
    <row r="4" spans="1:8" ht="19.5" customHeight="1" thickBot="1">
      <c r="A4" s="194"/>
      <c r="B4" s="196"/>
      <c r="C4" s="99" t="s">
        <v>33</v>
      </c>
      <c r="D4" s="50" t="s">
        <v>34</v>
      </c>
      <c r="E4" s="97" t="s">
        <v>33</v>
      </c>
      <c r="F4" s="50" t="s">
        <v>34</v>
      </c>
      <c r="G4" s="97" t="s">
        <v>33</v>
      </c>
      <c r="H4" s="50" t="s">
        <v>34</v>
      </c>
    </row>
    <row r="5" spans="1:9" ht="15">
      <c r="A5" s="143" t="s">
        <v>35</v>
      </c>
      <c r="B5" s="82" t="s">
        <v>36</v>
      </c>
      <c r="C5" s="74">
        <f>_xlfn.IFERROR(VLOOKUP(I5,'[1]Sheet1'!$A$123:$D$134,2,FALSE),0)</f>
        <v>2</v>
      </c>
      <c r="D5" s="140">
        <f>C5/$C$53</f>
        <v>0.18181818181818182</v>
      </c>
      <c r="E5" s="74">
        <f>_xlfn.IFERROR(VLOOKUP(I5,'[1]Sheet1'!$A$123:$D$134,3,FALSE),0)</f>
        <v>5</v>
      </c>
      <c r="F5" s="140">
        <f>E5/$E$53</f>
        <v>0.11363636363636363</v>
      </c>
      <c r="G5" s="74">
        <f>_xlfn.IFERROR(VLOOKUP(I5,'[1]Sheet1'!$A$123:$D$134,4,FALSE),0)</f>
        <v>7</v>
      </c>
      <c r="H5" s="140">
        <f>G5/$G$53</f>
        <v>0.12727272727272726</v>
      </c>
      <c r="I5" s="159" t="s">
        <v>364</v>
      </c>
    </row>
    <row r="6" spans="1:8" ht="28.5">
      <c r="A6" s="15">
        <v>10</v>
      </c>
      <c r="B6" s="86" t="s">
        <v>151</v>
      </c>
      <c r="C6" s="15">
        <f>_xlfn.IFERROR(VLOOKUP(I6,'[1]Sheet1'!$A$123:$D$134,2,FALSE),0)</f>
        <v>0</v>
      </c>
      <c r="D6" s="141">
        <f aca="true" t="shared" si="0" ref="D6:D53">C6/$C$53</f>
        <v>0</v>
      </c>
      <c r="E6" s="15">
        <f>_xlfn.IFERROR(VLOOKUP(I6,'[1]Sheet1'!$A$123:$D$134,3,FALSE),0)</f>
        <v>0</v>
      </c>
      <c r="F6" s="141">
        <f aca="true" t="shared" si="1" ref="F6:F53">E6/$E$53</f>
        <v>0</v>
      </c>
      <c r="G6" s="15">
        <f>_xlfn.IFERROR(VLOOKUP(I6,'[1]Sheet1'!$A$123:$D$134,4,FALSE),0)</f>
        <v>0</v>
      </c>
      <c r="H6" s="141">
        <f aca="true" t="shared" si="2" ref="H6:H53">G6/$G$53</f>
        <v>0</v>
      </c>
    </row>
    <row r="7" spans="1:8" ht="15">
      <c r="A7" s="15">
        <v>11</v>
      </c>
      <c r="B7" s="86" t="s">
        <v>152</v>
      </c>
      <c r="C7" s="15">
        <f>_xlfn.IFERROR(VLOOKUP(I7,'[1]Sheet1'!$A$123:$D$134,2,FALSE),0)</f>
        <v>0</v>
      </c>
      <c r="D7" s="141">
        <f t="shared" si="0"/>
        <v>0</v>
      </c>
      <c r="E7" s="15">
        <f>_xlfn.IFERROR(VLOOKUP(I7,'[1]Sheet1'!$A$123:$D$134,3,FALSE),0)</f>
        <v>0</v>
      </c>
      <c r="F7" s="141">
        <f t="shared" si="1"/>
        <v>0</v>
      </c>
      <c r="G7" s="15">
        <f>_xlfn.IFERROR(VLOOKUP(I7,'[1]Sheet1'!$A$123:$D$134,4,FALSE),0)</f>
        <v>0</v>
      </c>
      <c r="H7" s="141">
        <f t="shared" si="2"/>
        <v>0</v>
      </c>
    </row>
    <row r="8" spans="1:8" ht="15">
      <c r="A8" s="15">
        <v>12</v>
      </c>
      <c r="B8" s="86" t="s">
        <v>153</v>
      </c>
      <c r="C8" s="14">
        <f>_xlfn.IFERROR(VLOOKUP(I8,'[1]Sheet1'!$A$123:$D$134,2,FALSE),0)</f>
        <v>0</v>
      </c>
      <c r="D8" s="141">
        <f t="shared" si="0"/>
        <v>0</v>
      </c>
      <c r="E8" s="14">
        <f>_xlfn.IFERROR(VLOOKUP(I8,'[1]Sheet1'!$A$123:$D$134,3,FALSE),0)</f>
        <v>0</v>
      </c>
      <c r="F8" s="141">
        <f t="shared" si="1"/>
        <v>0</v>
      </c>
      <c r="G8" s="14">
        <f>_xlfn.IFERROR(VLOOKUP(I8,'[1]Sheet1'!$A$123:$D$134,4,FALSE),0)</f>
        <v>0</v>
      </c>
      <c r="H8" s="141">
        <f t="shared" si="2"/>
        <v>0</v>
      </c>
    </row>
    <row r="9" spans="1:9" ht="15">
      <c r="A9" s="15">
        <v>13</v>
      </c>
      <c r="B9" s="86" t="s">
        <v>154</v>
      </c>
      <c r="C9" s="15">
        <f>_xlfn.IFERROR(VLOOKUP(I9,'[1]Sheet1'!$A$123:$D$134,2,FALSE),0)</f>
        <v>0</v>
      </c>
      <c r="D9" s="141">
        <f t="shared" si="0"/>
        <v>0</v>
      </c>
      <c r="E9" s="15">
        <f>_xlfn.IFERROR(VLOOKUP(I9,'[1]Sheet1'!$A$123:$D$134,3,FALSE),0)</f>
        <v>0</v>
      </c>
      <c r="F9" s="141">
        <f t="shared" si="1"/>
        <v>0</v>
      </c>
      <c r="G9" s="15">
        <f>_xlfn.IFERROR(VLOOKUP(I9,'[1]Sheet1'!$A$123:$D$134,4,FALSE),0)</f>
        <v>0</v>
      </c>
      <c r="H9" s="141">
        <f t="shared" si="2"/>
        <v>0</v>
      </c>
      <c r="I9" s="159" t="s">
        <v>353</v>
      </c>
    </row>
    <row r="10" spans="1:8" ht="15">
      <c r="A10" s="15">
        <v>14</v>
      </c>
      <c r="B10" s="86" t="s">
        <v>155</v>
      </c>
      <c r="C10" s="15">
        <f>_xlfn.IFERROR(VLOOKUP(I10,'[1]Sheet1'!$A$123:$D$134,2,FALSE),0)</f>
        <v>0</v>
      </c>
      <c r="D10" s="141">
        <f t="shared" si="0"/>
        <v>0</v>
      </c>
      <c r="E10" s="15">
        <f>_xlfn.IFERROR(VLOOKUP(I10,'[1]Sheet1'!$A$123:$D$134,3,FALSE),0)</f>
        <v>0</v>
      </c>
      <c r="F10" s="141">
        <f t="shared" si="1"/>
        <v>0</v>
      </c>
      <c r="G10" s="15">
        <f>_xlfn.IFERROR(VLOOKUP(I10,'[1]Sheet1'!$A$123:$D$134,4,FALSE),0)</f>
        <v>0</v>
      </c>
      <c r="H10" s="141">
        <f t="shared" si="2"/>
        <v>0</v>
      </c>
    </row>
    <row r="11" spans="1:8" ht="15">
      <c r="A11" s="15">
        <v>15</v>
      </c>
      <c r="B11" s="86" t="s">
        <v>156</v>
      </c>
      <c r="C11" s="14">
        <f>_xlfn.IFERROR(VLOOKUP(I11,'[1]Sheet1'!$A$123:$D$134,2,FALSE),0)</f>
        <v>0</v>
      </c>
      <c r="D11" s="141">
        <f t="shared" si="0"/>
        <v>0</v>
      </c>
      <c r="E11" s="14">
        <f>_xlfn.IFERROR(VLOOKUP(I11,'[1]Sheet1'!$A$123:$D$134,3,FALSE),0)</f>
        <v>0</v>
      </c>
      <c r="F11" s="141">
        <f t="shared" si="1"/>
        <v>0</v>
      </c>
      <c r="G11" s="14">
        <f>_xlfn.IFERROR(VLOOKUP(I11,'[1]Sheet1'!$A$123:$D$134,4,FALSE),0)</f>
        <v>0</v>
      </c>
      <c r="H11" s="141">
        <f t="shared" si="2"/>
        <v>0</v>
      </c>
    </row>
    <row r="12" spans="1:8" ht="28.5">
      <c r="A12" s="15">
        <v>16</v>
      </c>
      <c r="B12" s="86" t="s">
        <v>157</v>
      </c>
      <c r="C12" s="14">
        <f>_xlfn.IFERROR(VLOOKUP(I12,'[1]Sheet1'!$A$123:$D$134,2,FALSE),0)</f>
        <v>0</v>
      </c>
      <c r="D12" s="141">
        <f t="shared" si="0"/>
        <v>0</v>
      </c>
      <c r="E12" s="14">
        <f>_xlfn.IFERROR(VLOOKUP(I12,'[1]Sheet1'!$A$123:$D$134,3,FALSE),0)</f>
        <v>0</v>
      </c>
      <c r="F12" s="141">
        <f t="shared" si="1"/>
        <v>0</v>
      </c>
      <c r="G12" s="14">
        <f>_xlfn.IFERROR(VLOOKUP(I12,'[1]Sheet1'!$A$123:$D$134,4,FALSE),0)</f>
        <v>0</v>
      </c>
      <c r="H12" s="141">
        <f t="shared" si="2"/>
        <v>0</v>
      </c>
    </row>
    <row r="13" spans="1:8" ht="28.5">
      <c r="A13" s="15">
        <v>17</v>
      </c>
      <c r="B13" s="86" t="s">
        <v>158</v>
      </c>
      <c r="C13" s="15">
        <f>_xlfn.IFERROR(VLOOKUP(I13,'[1]Sheet1'!$A$123:$D$134,2,FALSE),0)</f>
        <v>0</v>
      </c>
      <c r="D13" s="141">
        <f t="shared" si="0"/>
        <v>0</v>
      </c>
      <c r="E13" s="15">
        <f>_xlfn.IFERROR(VLOOKUP(I13,'[1]Sheet1'!$A$123:$D$134,3,FALSE),0)</f>
        <v>0</v>
      </c>
      <c r="F13" s="141">
        <f t="shared" si="1"/>
        <v>0</v>
      </c>
      <c r="G13" s="15">
        <f>_xlfn.IFERROR(VLOOKUP(I13,'[1]Sheet1'!$A$123:$D$134,4,FALSE),0)</f>
        <v>0</v>
      </c>
      <c r="H13" s="141">
        <f t="shared" si="2"/>
        <v>0</v>
      </c>
    </row>
    <row r="14" spans="1:9" ht="28.5">
      <c r="A14" s="15">
        <v>19</v>
      </c>
      <c r="B14" s="86" t="s">
        <v>159</v>
      </c>
      <c r="C14" s="14">
        <f>_xlfn.IFERROR(VLOOKUP(I14,'[1]Sheet1'!$A$123:$D$134,2,FALSE),0)</f>
        <v>0</v>
      </c>
      <c r="D14" s="141">
        <f t="shared" si="0"/>
        <v>0</v>
      </c>
      <c r="E14" s="14">
        <f>_xlfn.IFERROR(VLOOKUP(I14,'[1]Sheet1'!$A$123:$D$134,3,FALSE),0)</f>
        <v>0</v>
      </c>
      <c r="F14" s="141">
        <f t="shared" si="1"/>
        <v>0</v>
      </c>
      <c r="G14" s="14">
        <f>_xlfn.IFERROR(VLOOKUP(I14,'[1]Sheet1'!$A$123:$D$134,4,FALSE),0)</f>
        <v>0</v>
      </c>
      <c r="H14" s="141">
        <f t="shared" si="2"/>
        <v>0</v>
      </c>
      <c r="I14" s="159" t="s">
        <v>354</v>
      </c>
    </row>
    <row r="15" spans="1:8" ht="15">
      <c r="A15" s="15">
        <v>20</v>
      </c>
      <c r="B15" s="86" t="s">
        <v>160</v>
      </c>
      <c r="C15" s="15">
        <f>_xlfn.IFERROR(VLOOKUP(I15,'[1]Sheet1'!$A$123:$D$134,2,FALSE),0)</f>
        <v>0</v>
      </c>
      <c r="D15" s="141">
        <f t="shared" si="0"/>
        <v>0</v>
      </c>
      <c r="E15" s="15">
        <f>_xlfn.IFERROR(VLOOKUP(I15,'[1]Sheet1'!$A$123:$D$134,3,FALSE),0)</f>
        <v>0</v>
      </c>
      <c r="F15" s="141">
        <f t="shared" si="1"/>
        <v>0</v>
      </c>
      <c r="G15" s="15">
        <f>_xlfn.IFERROR(VLOOKUP(I15,'[1]Sheet1'!$A$123:$D$134,4,FALSE),0)</f>
        <v>0</v>
      </c>
      <c r="H15" s="141">
        <f t="shared" si="2"/>
        <v>0</v>
      </c>
    </row>
    <row r="16" spans="1:9" ht="15">
      <c r="A16" s="15">
        <v>21</v>
      </c>
      <c r="B16" s="86" t="s">
        <v>161</v>
      </c>
      <c r="C16" s="15">
        <f>_xlfn.IFERROR(VLOOKUP(I16,'[1]Sheet1'!$A$123:$D$134,2,FALSE),0)</f>
        <v>0</v>
      </c>
      <c r="D16" s="141">
        <f t="shared" si="0"/>
        <v>0</v>
      </c>
      <c r="E16" s="15">
        <f>_xlfn.IFERROR(VLOOKUP(I16,'[1]Sheet1'!$A$123:$D$134,3,FALSE),0)</f>
        <v>0</v>
      </c>
      <c r="F16" s="141">
        <f t="shared" si="1"/>
        <v>0</v>
      </c>
      <c r="G16" s="15">
        <f>_xlfn.IFERROR(VLOOKUP(I16,'[1]Sheet1'!$A$123:$D$134,4,FALSE),0)</f>
        <v>0</v>
      </c>
      <c r="H16" s="141">
        <f t="shared" si="2"/>
        <v>0</v>
      </c>
      <c r="I16" s="159" t="s">
        <v>388</v>
      </c>
    </row>
    <row r="17" spans="1:8" ht="15">
      <c r="A17" s="15">
        <v>22</v>
      </c>
      <c r="B17" s="86" t="s">
        <v>162</v>
      </c>
      <c r="C17" s="14">
        <f>_xlfn.IFERROR(VLOOKUP(I17,'[1]Sheet1'!$A$123:$D$134,2,FALSE),0)</f>
        <v>0</v>
      </c>
      <c r="D17" s="141">
        <f t="shared" si="0"/>
        <v>0</v>
      </c>
      <c r="E17" s="14">
        <f>_xlfn.IFERROR(VLOOKUP(I17,'[1]Sheet1'!$A$123:$D$134,3,FALSE),0)</f>
        <v>0</v>
      </c>
      <c r="F17" s="141">
        <f t="shared" si="1"/>
        <v>0</v>
      </c>
      <c r="G17" s="14">
        <f>_xlfn.IFERROR(VLOOKUP(I17,'[1]Sheet1'!$A$123:$D$134,4,FALSE),0)</f>
        <v>0</v>
      </c>
      <c r="H17" s="141">
        <f t="shared" si="2"/>
        <v>0</v>
      </c>
    </row>
    <row r="18" spans="1:8" ht="15">
      <c r="A18" s="15">
        <v>23</v>
      </c>
      <c r="B18" s="86" t="s">
        <v>163</v>
      </c>
      <c r="C18" s="15">
        <f>_xlfn.IFERROR(VLOOKUP(I18,'[1]Sheet1'!$A$123:$D$134,2,FALSE),0)</f>
        <v>0</v>
      </c>
      <c r="D18" s="141">
        <f t="shared" si="0"/>
        <v>0</v>
      </c>
      <c r="E18" s="15">
        <f>_xlfn.IFERROR(VLOOKUP(I18,'[1]Sheet1'!$A$123:$D$134,3,FALSE),0)</f>
        <v>0</v>
      </c>
      <c r="F18" s="141">
        <f t="shared" si="1"/>
        <v>0</v>
      </c>
      <c r="G18" s="15">
        <f>_xlfn.IFERROR(VLOOKUP(I18,'[1]Sheet1'!$A$123:$D$134,4,FALSE),0)</f>
        <v>0</v>
      </c>
      <c r="H18" s="141">
        <f t="shared" si="2"/>
        <v>0</v>
      </c>
    </row>
    <row r="19" spans="1:8" ht="28.5">
      <c r="A19" s="15">
        <v>29</v>
      </c>
      <c r="B19" s="86" t="s">
        <v>164</v>
      </c>
      <c r="C19" s="14">
        <f>_xlfn.IFERROR(VLOOKUP(I19,'[1]Sheet1'!$A$123:$D$134,2,FALSE),0)</f>
        <v>0</v>
      </c>
      <c r="D19" s="141">
        <f t="shared" si="0"/>
        <v>0</v>
      </c>
      <c r="E19" s="14">
        <f>_xlfn.IFERROR(VLOOKUP(I19,'[1]Sheet1'!$A$123:$D$134,3,FALSE),0)</f>
        <v>0</v>
      </c>
      <c r="F19" s="141">
        <f t="shared" si="1"/>
        <v>0</v>
      </c>
      <c r="G19" s="14">
        <f>_xlfn.IFERROR(VLOOKUP(I19,'[1]Sheet1'!$A$123:$D$134,4,FALSE),0)</f>
        <v>0</v>
      </c>
      <c r="H19" s="141">
        <f t="shared" si="2"/>
        <v>0</v>
      </c>
    </row>
    <row r="20" spans="1:8" ht="28.5">
      <c r="A20" s="15">
        <v>30</v>
      </c>
      <c r="B20" s="86" t="s">
        <v>165</v>
      </c>
      <c r="C20" s="14">
        <f>_xlfn.IFERROR(VLOOKUP(I20,'[1]Sheet1'!$A$123:$D$134,2,FALSE),0)</f>
        <v>0</v>
      </c>
      <c r="D20" s="141">
        <f t="shared" si="0"/>
        <v>0</v>
      </c>
      <c r="E20" s="14">
        <f>_xlfn.IFERROR(VLOOKUP(I20,'[1]Sheet1'!$A$123:$D$134,3,FALSE),0)</f>
        <v>0</v>
      </c>
      <c r="F20" s="141">
        <f t="shared" si="1"/>
        <v>0</v>
      </c>
      <c r="G20" s="14">
        <f>_xlfn.IFERROR(VLOOKUP(I20,'[1]Sheet1'!$A$123:$D$134,4,FALSE),0)</f>
        <v>0</v>
      </c>
      <c r="H20" s="141">
        <f t="shared" si="2"/>
        <v>0</v>
      </c>
    </row>
    <row r="21" spans="1:9" ht="15">
      <c r="A21" s="15">
        <v>31</v>
      </c>
      <c r="B21" s="86" t="s">
        <v>166</v>
      </c>
      <c r="C21" s="14">
        <f>_xlfn.IFERROR(VLOOKUP(I21,'[1]Sheet1'!$A$123:$D$134,2,FALSE),0)</f>
        <v>0</v>
      </c>
      <c r="D21" s="141">
        <f t="shared" si="0"/>
        <v>0</v>
      </c>
      <c r="E21" s="14">
        <f>_xlfn.IFERROR(VLOOKUP(I21,'[1]Sheet1'!$A$123:$D$134,3,FALSE),0)</f>
        <v>1</v>
      </c>
      <c r="F21" s="141">
        <f t="shared" si="1"/>
        <v>0.022727272727272728</v>
      </c>
      <c r="G21" s="14">
        <f>_xlfn.IFERROR(VLOOKUP(I21,'[1]Sheet1'!$A$123:$D$134,4,FALSE),0)</f>
        <v>1</v>
      </c>
      <c r="H21" s="141">
        <f t="shared" si="2"/>
        <v>0.01818181818181818</v>
      </c>
      <c r="I21" s="159" t="s">
        <v>355</v>
      </c>
    </row>
    <row r="22" spans="1:9" ht="15">
      <c r="A22" s="15">
        <v>32</v>
      </c>
      <c r="B22" s="86" t="s">
        <v>167</v>
      </c>
      <c r="C22" s="14">
        <f>_xlfn.IFERROR(VLOOKUP(I22,'[1]Sheet1'!$A$123:$D$134,2,FALSE),0)</f>
        <v>0</v>
      </c>
      <c r="D22" s="141">
        <f t="shared" si="0"/>
        <v>0</v>
      </c>
      <c r="E22" s="14">
        <f>_xlfn.IFERROR(VLOOKUP(I22,'[1]Sheet1'!$A$123:$D$134,3,FALSE),0)</f>
        <v>0</v>
      </c>
      <c r="F22" s="141">
        <f t="shared" si="1"/>
        <v>0</v>
      </c>
      <c r="G22" s="14">
        <f>_xlfn.IFERROR(VLOOKUP(I22,'[1]Sheet1'!$A$123:$D$134,4,FALSE),0)</f>
        <v>0</v>
      </c>
      <c r="H22" s="141">
        <f t="shared" si="2"/>
        <v>0</v>
      </c>
      <c r="I22" s="159" t="s">
        <v>389</v>
      </c>
    </row>
    <row r="23" spans="1:9" ht="28.5">
      <c r="A23" s="15">
        <v>39</v>
      </c>
      <c r="B23" s="86" t="s">
        <v>168</v>
      </c>
      <c r="C23" s="15">
        <f>_xlfn.IFERROR(VLOOKUP(I23,'[1]Sheet1'!$A$123:$D$134,2,FALSE),0)</f>
        <v>0</v>
      </c>
      <c r="D23" s="141">
        <f t="shared" si="0"/>
        <v>0</v>
      </c>
      <c r="E23" s="15">
        <f>_xlfn.IFERROR(VLOOKUP(I23,'[1]Sheet1'!$A$123:$D$134,3,FALSE),0)</f>
        <v>0</v>
      </c>
      <c r="F23" s="141">
        <f t="shared" si="1"/>
        <v>0</v>
      </c>
      <c r="G23" s="15">
        <f>_xlfn.IFERROR(VLOOKUP(I23,'[1]Sheet1'!$A$123:$D$134,4,FALSE),0)</f>
        <v>0</v>
      </c>
      <c r="H23" s="141">
        <f t="shared" si="2"/>
        <v>0</v>
      </c>
      <c r="I23" s="159" t="s">
        <v>356</v>
      </c>
    </row>
    <row r="24" spans="1:9" ht="15">
      <c r="A24" s="15">
        <v>40</v>
      </c>
      <c r="B24" s="86" t="s">
        <v>169</v>
      </c>
      <c r="C24" s="14">
        <f>_xlfn.IFERROR(VLOOKUP(I24,'[1]Sheet1'!$A$123:$D$134,2,FALSE),0)</f>
        <v>2</v>
      </c>
      <c r="D24" s="141">
        <f t="shared" si="0"/>
        <v>0.18181818181818182</v>
      </c>
      <c r="E24" s="14">
        <f>_xlfn.IFERROR(VLOOKUP(I24,'[1]Sheet1'!$A$123:$D$134,3,FALSE),0)</f>
        <v>2</v>
      </c>
      <c r="F24" s="141">
        <f t="shared" si="1"/>
        <v>0.045454545454545456</v>
      </c>
      <c r="G24" s="14">
        <f>_xlfn.IFERROR(VLOOKUP(I24,'[1]Sheet1'!$A$123:$D$134,4,FALSE),0)</f>
        <v>4</v>
      </c>
      <c r="H24" s="141">
        <f t="shared" si="2"/>
        <v>0.07272727272727272</v>
      </c>
      <c r="I24" s="159" t="s">
        <v>357</v>
      </c>
    </row>
    <row r="25" spans="1:8" ht="15">
      <c r="A25" s="15">
        <v>41</v>
      </c>
      <c r="B25" s="86" t="s">
        <v>170</v>
      </c>
      <c r="C25" s="14">
        <f>_xlfn.IFERROR(VLOOKUP(I25,'[1]Sheet1'!$A$123:$D$134,2,FALSE),0)</f>
        <v>0</v>
      </c>
      <c r="D25" s="141">
        <f t="shared" si="0"/>
        <v>0</v>
      </c>
      <c r="E25" s="14">
        <f>_xlfn.IFERROR(VLOOKUP(I25,'[1]Sheet1'!$A$123:$D$134,3,FALSE),0)</f>
        <v>0</v>
      </c>
      <c r="F25" s="141">
        <f t="shared" si="1"/>
        <v>0</v>
      </c>
      <c r="G25" s="14">
        <f>_xlfn.IFERROR(VLOOKUP(I25,'[1]Sheet1'!$A$123:$D$134,4,FALSE),0)</f>
        <v>0</v>
      </c>
      <c r="H25" s="141">
        <f t="shared" si="2"/>
        <v>0</v>
      </c>
    </row>
    <row r="26" spans="1:8" ht="15">
      <c r="A26" s="15">
        <v>42</v>
      </c>
      <c r="B26" s="86" t="s">
        <v>171</v>
      </c>
      <c r="C26" s="14">
        <f>_xlfn.IFERROR(VLOOKUP(I26,'[1]Sheet1'!$A$123:$D$134,2,FALSE),0)</f>
        <v>0</v>
      </c>
      <c r="D26" s="141">
        <f t="shared" si="0"/>
        <v>0</v>
      </c>
      <c r="E26" s="14">
        <f>_xlfn.IFERROR(VLOOKUP(I26,'[1]Sheet1'!$A$123:$D$134,3,FALSE),0)</f>
        <v>0</v>
      </c>
      <c r="F26" s="141">
        <f t="shared" si="1"/>
        <v>0</v>
      </c>
      <c r="G26" s="14">
        <f>_xlfn.IFERROR(VLOOKUP(I26,'[1]Sheet1'!$A$123:$D$134,4,FALSE),0)</f>
        <v>0</v>
      </c>
      <c r="H26" s="141">
        <f t="shared" si="2"/>
        <v>0</v>
      </c>
    </row>
    <row r="27" spans="1:8" ht="15">
      <c r="A27" s="15">
        <v>43</v>
      </c>
      <c r="B27" s="86" t="s">
        <v>172</v>
      </c>
      <c r="C27" s="15">
        <f>_xlfn.IFERROR(VLOOKUP(I27,'[1]Sheet1'!$A$123:$D$134,2,FALSE),0)</f>
        <v>0</v>
      </c>
      <c r="D27" s="141">
        <f t="shared" si="0"/>
        <v>0</v>
      </c>
      <c r="E27" s="15">
        <f>_xlfn.IFERROR(VLOOKUP(I27,'[1]Sheet1'!$A$123:$D$134,3,FALSE),0)</f>
        <v>0</v>
      </c>
      <c r="F27" s="141">
        <f t="shared" si="1"/>
        <v>0</v>
      </c>
      <c r="G27" s="15">
        <f>_xlfn.IFERROR(VLOOKUP(I27,'[1]Sheet1'!$A$123:$D$134,4,FALSE),0)</f>
        <v>0</v>
      </c>
      <c r="H27" s="141">
        <f t="shared" si="2"/>
        <v>0</v>
      </c>
    </row>
    <row r="28" spans="1:9" ht="15">
      <c r="A28" s="15">
        <v>44</v>
      </c>
      <c r="B28" s="86" t="s">
        <v>173</v>
      </c>
      <c r="C28" s="14">
        <f>_xlfn.IFERROR(VLOOKUP(I28,'[1]Sheet1'!$A$123:$D$134,2,FALSE),0)</f>
        <v>3</v>
      </c>
      <c r="D28" s="141">
        <f t="shared" si="0"/>
        <v>0.2727272727272727</v>
      </c>
      <c r="E28" s="14">
        <f>_xlfn.IFERROR(VLOOKUP(I28,'[1]Sheet1'!$A$123:$D$134,3,FALSE),0)</f>
        <v>7</v>
      </c>
      <c r="F28" s="141">
        <f t="shared" si="1"/>
        <v>0.1590909090909091</v>
      </c>
      <c r="G28" s="14">
        <f>_xlfn.IFERROR(VLOOKUP(I28,'[1]Sheet1'!$A$123:$D$134,4,FALSE),0)</f>
        <v>10</v>
      </c>
      <c r="H28" s="141">
        <f t="shared" si="2"/>
        <v>0.18181818181818182</v>
      </c>
      <c r="I28" s="159" t="s">
        <v>358</v>
      </c>
    </row>
    <row r="29" spans="1:9" ht="28.5">
      <c r="A29" s="15">
        <v>45</v>
      </c>
      <c r="B29" s="86" t="s">
        <v>174</v>
      </c>
      <c r="C29" s="14">
        <f>_xlfn.IFERROR(VLOOKUP(I29,'[1]Sheet1'!$A$123:$D$134,2,FALSE),0)</f>
        <v>3</v>
      </c>
      <c r="D29" s="141">
        <f t="shared" si="0"/>
        <v>0.2727272727272727</v>
      </c>
      <c r="E29" s="14">
        <f>_xlfn.IFERROR(VLOOKUP(I29,'[1]Sheet1'!$A$123:$D$134,3,FALSE),0)</f>
        <v>19</v>
      </c>
      <c r="F29" s="141">
        <f t="shared" si="1"/>
        <v>0.4318181818181818</v>
      </c>
      <c r="G29" s="14">
        <f>_xlfn.IFERROR(VLOOKUP(I29,'[1]Sheet1'!$A$123:$D$134,4,FALSE),0)</f>
        <v>22</v>
      </c>
      <c r="H29" s="141">
        <f t="shared" si="2"/>
        <v>0.4</v>
      </c>
      <c r="I29" s="159" t="s">
        <v>359</v>
      </c>
    </row>
    <row r="30" spans="1:9" ht="28.5">
      <c r="A30" s="15">
        <v>49</v>
      </c>
      <c r="B30" s="86" t="s">
        <v>175</v>
      </c>
      <c r="C30" s="14">
        <f>_xlfn.IFERROR(VLOOKUP(I30,'[1]Sheet1'!$A$123:$D$134,2,FALSE),0)</f>
        <v>0</v>
      </c>
      <c r="D30" s="141">
        <f t="shared" si="0"/>
        <v>0</v>
      </c>
      <c r="E30" s="14">
        <f>_xlfn.IFERROR(VLOOKUP(I30,'[1]Sheet1'!$A$123:$D$134,3,FALSE),0)</f>
        <v>1</v>
      </c>
      <c r="F30" s="141">
        <f t="shared" si="1"/>
        <v>0.022727272727272728</v>
      </c>
      <c r="G30" s="14">
        <f>_xlfn.IFERROR(VLOOKUP(I30,'[1]Sheet1'!$A$123:$D$134,4,FALSE),0)</f>
        <v>1</v>
      </c>
      <c r="H30" s="141">
        <f t="shared" si="2"/>
        <v>0.01818181818181818</v>
      </c>
      <c r="I30" s="159" t="s">
        <v>360</v>
      </c>
    </row>
    <row r="31" spans="1:8" ht="15">
      <c r="A31" s="15">
        <v>50</v>
      </c>
      <c r="B31" s="86" t="s">
        <v>176</v>
      </c>
      <c r="C31" s="14">
        <f>_xlfn.IFERROR(VLOOKUP(I31,'[1]Sheet1'!$A$123:$D$134,2,FALSE),0)</f>
        <v>0</v>
      </c>
      <c r="D31" s="141">
        <f t="shared" si="0"/>
        <v>0</v>
      </c>
      <c r="E31" s="14">
        <f>_xlfn.IFERROR(VLOOKUP(I31,'[1]Sheet1'!$A$123:$D$134,3,FALSE),0)</f>
        <v>0</v>
      </c>
      <c r="F31" s="141">
        <f t="shared" si="1"/>
        <v>0</v>
      </c>
      <c r="G31" s="14">
        <f>_xlfn.IFERROR(VLOOKUP(I31,'[1]Sheet1'!$A$123:$D$134,4,FALSE),0)</f>
        <v>0</v>
      </c>
      <c r="H31" s="141">
        <f t="shared" si="2"/>
        <v>0</v>
      </c>
    </row>
    <row r="32" spans="1:9" ht="15">
      <c r="A32" s="15">
        <v>51</v>
      </c>
      <c r="B32" s="86" t="s">
        <v>177</v>
      </c>
      <c r="C32" s="14">
        <f>_xlfn.IFERROR(VLOOKUP(I32,'[1]Sheet1'!$A$123:$D$134,2,FALSE),0)</f>
        <v>0</v>
      </c>
      <c r="D32" s="141">
        <f t="shared" si="0"/>
        <v>0</v>
      </c>
      <c r="E32" s="14">
        <f>_xlfn.IFERROR(VLOOKUP(I32,'[1]Sheet1'!$A$123:$D$134,3,FALSE),0)</f>
        <v>0</v>
      </c>
      <c r="F32" s="141">
        <f t="shared" si="1"/>
        <v>0</v>
      </c>
      <c r="G32" s="14">
        <f>_xlfn.IFERROR(VLOOKUP(I32,'[1]Sheet1'!$A$123:$D$134,4,FALSE),0)</f>
        <v>0</v>
      </c>
      <c r="H32" s="141">
        <f t="shared" si="2"/>
        <v>0</v>
      </c>
      <c r="I32" s="159" t="s">
        <v>361</v>
      </c>
    </row>
    <row r="33" spans="1:8" ht="15">
      <c r="A33" s="15">
        <v>52</v>
      </c>
      <c r="B33" s="86" t="s">
        <v>178</v>
      </c>
      <c r="C33" s="14">
        <f>_xlfn.IFERROR(VLOOKUP(I33,'[1]Sheet1'!$A$123:$D$134,2,FALSE),0)</f>
        <v>0</v>
      </c>
      <c r="D33" s="141">
        <f t="shared" si="0"/>
        <v>0</v>
      </c>
      <c r="E33" s="14">
        <f>_xlfn.IFERROR(VLOOKUP(I33,'[1]Sheet1'!$A$123:$D$134,3,FALSE),0)</f>
        <v>0</v>
      </c>
      <c r="F33" s="141">
        <f t="shared" si="1"/>
        <v>0</v>
      </c>
      <c r="G33" s="14">
        <f>_xlfn.IFERROR(VLOOKUP(I33,'[1]Sheet1'!$A$123:$D$134,4,FALSE),0)</f>
        <v>0</v>
      </c>
      <c r="H33" s="141">
        <f t="shared" si="2"/>
        <v>0</v>
      </c>
    </row>
    <row r="34" spans="1:9" ht="15">
      <c r="A34" s="15">
        <v>53</v>
      </c>
      <c r="B34" s="86" t="s">
        <v>179</v>
      </c>
      <c r="C34" s="14">
        <f>_xlfn.IFERROR(VLOOKUP(I34,'[1]Sheet1'!$A$123:$D$134,2,FALSE),0)</f>
        <v>0</v>
      </c>
      <c r="D34" s="141">
        <f t="shared" si="0"/>
        <v>0</v>
      </c>
      <c r="E34" s="14">
        <f>_xlfn.IFERROR(VLOOKUP(I34,'[1]Sheet1'!$A$123:$D$134,3,FALSE),0)</f>
        <v>0</v>
      </c>
      <c r="F34" s="141">
        <f t="shared" si="1"/>
        <v>0</v>
      </c>
      <c r="G34" s="14">
        <f>_xlfn.IFERROR(VLOOKUP(I34,'[1]Sheet1'!$A$123:$D$134,4,FALSE),0)</f>
        <v>0</v>
      </c>
      <c r="H34" s="141">
        <f t="shared" si="2"/>
        <v>0</v>
      </c>
      <c r="I34" s="159" t="s">
        <v>390</v>
      </c>
    </row>
    <row r="35" spans="1:8" ht="28.5">
      <c r="A35" s="15">
        <v>59</v>
      </c>
      <c r="B35" s="86" t="s">
        <v>180</v>
      </c>
      <c r="C35" s="14">
        <f>_xlfn.IFERROR(VLOOKUP(I35,'[1]Sheet1'!$A$123:$D$134,2,FALSE),0)</f>
        <v>0</v>
      </c>
      <c r="D35" s="141">
        <f t="shared" si="0"/>
        <v>0</v>
      </c>
      <c r="E35" s="14">
        <f>_xlfn.IFERROR(VLOOKUP(I35,'[1]Sheet1'!$A$123:$D$134,3,FALSE),0)</f>
        <v>0</v>
      </c>
      <c r="F35" s="141">
        <f t="shared" si="1"/>
        <v>0</v>
      </c>
      <c r="G35" s="14">
        <f>_xlfn.IFERROR(VLOOKUP(I35,'[1]Sheet1'!$A$123:$D$134,4,FALSE),0)</f>
        <v>0</v>
      </c>
      <c r="H35" s="141">
        <f t="shared" si="2"/>
        <v>0</v>
      </c>
    </row>
    <row r="36" spans="1:9" ht="15">
      <c r="A36" s="15">
        <v>60</v>
      </c>
      <c r="B36" s="86" t="s">
        <v>181</v>
      </c>
      <c r="C36" s="14">
        <f>_xlfn.IFERROR(VLOOKUP(I36,'[1]Sheet1'!$A$123:$D$134,2,FALSE),0)</f>
        <v>0</v>
      </c>
      <c r="D36" s="141">
        <f t="shared" si="0"/>
        <v>0</v>
      </c>
      <c r="E36" s="14">
        <f>_xlfn.IFERROR(VLOOKUP(I36,'[1]Sheet1'!$A$123:$D$134,3,FALSE),0)</f>
        <v>1</v>
      </c>
      <c r="F36" s="141">
        <f t="shared" si="1"/>
        <v>0.022727272727272728</v>
      </c>
      <c r="G36" s="14">
        <f>_xlfn.IFERROR(VLOOKUP(I36,'[1]Sheet1'!$A$123:$D$134,4,FALSE),0)</f>
        <v>1</v>
      </c>
      <c r="H36" s="141">
        <f t="shared" si="2"/>
        <v>0.01818181818181818</v>
      </c>
      <c r="I36" s="159" t="s">
        <v>438</v>
      </c>
    </row>
    <row r="37" spans="1:8" ht="15">
      <c r="A37" s="15">
        <v>61</v>
      </c>
      <c r="B37" s="86" t="s">
        <v>182</v>
      </c>
      <c r="C37" s="14">
        <f>_xlfn.IFERROR(VLOOKUP(I37,'[1]Sheet1'!$A$123:$D$134,2,FALSE),0)</f>
        <v>0</v>
      </c>
      <c r="D37" s="141">
        <f t="shared" si="0"/>
        <v>0</v>
      </c>
      <c r="E37" s="14">
        <f>_xlfn.IFERROR(VLOOKUP(I37,'[1]Sheet1'!$A$123:$D$134,3,FALSE),0)</f>
        <v>0</v>
      </c>
      <c r="F37" s="141">
        <f t="shared" si="1"/>
        <v>0</v>
      </c>
      <c r="G37" s="14">
        <f>_xlfn.IFERROR(VLOOKUP(I37,'[1]Sheet1'!$A$123:$D$134,4,FALSE),0)</f>
        <v>0</v>
      </c>
      <c r="H37" s="141">
        <f t="shared" si="2"/>
        <v>0</v>
      </c>
    </row>
    <row r="38" spans="1:9" ht="15">
      <c r="A38" s="15">
        <v>62</v>
      </c>
      <c r="B38" s="86" t="s">
        <v>183</v>
      </c>
      <c r="C38" s="14">
        <f>_xlfn.IFERROR(VLOOKUP(I38,'[1]Sheet1'!$A$123:$D$134,2,FALSE),0)</f>
        <v>0</v>
      </c>
      <c r="D38" s="141">
        <f t="shared" si="0"/>
        <v>0</v>
      </c>
      <c r="E38" s="14">
        <f>_xlfn.IFERROR(VLOOKUP(I38,'[1]Sheet1'!$A$123:$D$134,3,FALSE),0)</f>
        <v>1</v>
      </c>
      <c r="F38" s="141">
        <f t="shared" si="1"/>
        <v>0.022727272727272728</v>
      </c>
      <c r="G38" s="14">
        <f>_xlfn.IFERROR(VLOOKUP(I38,'[1]Sheet1'!$A$123:$D$134,4,FALSE),0)</f>
        <v>1</v>
      </c>
      <c r="H38" s="141">
        <f t="shared" si="2"/>
        <v>0.01818181818181818</v>
      </c>
      <c r="I38" s="159" t="s">
        <v>391</v>
      </c>
    </row>
    <row r="39" spans="1:8" ht="15">
      <c r="A39" s="15">
        <v>63</v>
      </c>
      <c r="B39" s="86" t="s">
        <v>184</v>
      </c>
      <c r="C39" s="14">
        <f>_xlfn.IFERROR(VLOOKUP(I39,'[1]Sheet1'!$A$123:$D$134,2,FALSE),0)</f>
        <v>0</v>
      </c>
      <c r="D39" s="141">
        <f t="shared" si="0"/>
        <v>0</v>
      </c>
      <c r="E39" s="14">
        <f>_xlfn.IFERROR(VLOOKUP(I39,'[1]Sheet1'!$A$123:$D$134,3,FALSE),0)</f>
        <v>0</v>
      </c>
      <c r="F39" s="141">
        <f t="shared" si="1"/>
        <v>0</v>
      </c>
      <c r="G39" s="14">
        <f>_xlfn.IFERROR(VLOOKUP(I39,'[1]Sheet1'!$A$123:$D$134,4,FALSE),0)</f>
        <v>0</v>
      </c>
      <c r="H39" s="141">
        <f t="shared" si="2"/>
        <v>0</v>
      </c>
    </row>
    <row r="40" spans="1:8" ht="15">
      <c r="A40" s="15">
        <v>64</v>
      </c>
      <c r="B40" s="86" t="s">
        <v>185</v>
      </c>
      <c r="C40" s="14">
        <f>_xlfn.IFERROR(VLOOKUP(I40,'[1]Sheet1'!$A$123:$D$134,2,FALSE),0)</f>
        <v>0</v>
      </c>
      <c r="D40" s="141">
        <f t="shared" si="0"/>
        <v>0</v>
      </c>
      <c r="E40" s="14">
        <f>_xlfn.IFERROR(VLOOKUP(I40,'[1]Sheet1'!$A$123:$D$134,3,FALSE),0)</f>
        <v>0</v>
      </c>
      <c r="F40" s="141">
        <f t="shared" si="1"/>
        <v>0</v>
      </c>
      <c r="G40" s="14">
        <f>_xlfn.IFERROR(VLOOKUP(I40,'[1]Sheet1'!$A$123:$D$134,4,FALSE),0)</f>
        <v>0</v>
      </c>
      <c r="H40" s="141">
        <f t="shared" si="2"/>
        <v>0</v>
      </c>
    </row>
    <row r="41" spans="1:8" ht="28.5">
      <c r="A41" s="15">
        <v>69</v>
      </c>
      <c r="B41" s="86" t="s">
        <v>186</v>
      </c>
      <c r="C41" s="14">
        <f>_xlfn.IFERROR(VLOOKUP(I41,'[1]Sheet1'!$A$123:$D$134,2,FALSE),0)</f>
        <v>0</v>
      </c>
      <c r="D41" s="141">
        <f t="shared" si="0"/>
        <v>0</v>
      </c>
      <c r="E41" s="14">
        <f>_xlfn.IFERROR(VLOOKUP(I41,'[1]Sheet1'!$A$123:$D$134,3,FALSE),0)</f>
        <v>0</v>
      </c>
      <c r="F41" s="141">
        <f t="shared" si="1"/>
        <v>0</v>
      </c>
      <c r="G41" s="14">
        <f>_xlfn.IFERROR(VLOOKUP(I41,'[1]Sheet1'!$A$123:$D$134,4,FALSE),0)</f>
        <v>0</v>
      </c>
      <c r="H41" s="141">
        <f t="shared" si="2"/>
        <v>0</v>
      </c>
    </row>
    <row r="42" spans="1:9" ht="15">
      <c r="A42" s="15">
        <v>70</v>
      </c>
      <c r="B42" s="86" t="s">
        <v>187</v>
      </c>
      <c r="C42" s="14">
        <f>_xlfn.IFERROR(VLOOKUP(I42,'[1]Sheet1'!$A$123:$D$134,2,FALSE),0)</f>
        <v>0</v>
      </c>
      <c r="D42" s="141">
        <f t="shared" si="0"/>
        <v>0</v>
      </c>
      <c r="E42" s="14">
        <f>_xlfn.IFERROR(VLOOKUP(I42,'[1]Sheet1'!$A$123:$D$134,3,FALSE),0)</f>
        <v>0</v>
      </c>
      <c r="F42" s="141">
        <f t="shared" si="1"/>
        <v>0</v>
      </c>
      <c r="G42" s="14">
        <f>_xlfn.IFERROR(VLOOKUP(I42,'[1]Sheet1'!$A$123:$D$134,4,FALSE),0)</f>
        <v>0</v>
      </c>
      <c r="H42" s="141">
        <f t="shared" si="2"/>
        <v>0</v>
      </c>
      <c r="I42" s="159" t="s">
        <v>392</v>
      </c>
    </row>
    <row r="43" spans="1:8" ht="15">
      <c r="A43" s="15">
        <v>71</v>
      </c>
      <c r="B43" s="86" t="s">
        <v>188</v>
      </c>
      <c r="C43" s="14">
        <f>_xlfn.IFERROR(VLOOKUP(I43,'[1]Sheet1'!$A$123:$D$134,2,FALSE),0)</f>
        <v>0</v>
      </c>
      <c r="D43" s="141">
        <f t="shared" si="0"/>
        <v>0</v>
      </c>
      <c r="E43" s="14">
        <f>_xlfn.IFERROR(VLOOKUP(I43,'[1]Sheet1'!$A$123:$D$134,3,FALSE),0)</f>
        <v>0</v>
      </c>
      <c r="F43" s="141">
        <f t="shared" si="1"/>
        <v>0</v>
      </c>
      <c r="G43" s="14">
        <f>_xlfn.IFERROR(VLOOKUP(I43,'[1]Sheet1'!$A$123:$D$134,4,FALSE),0)</f>
        <v>0</v>
      </c>
      <c r="H43" s="141">
        <f t="shared" si="2"/>
        <v>0</v>
      </c>
    </row>
    <row r="44" spans="1:9" ht="28.5">
      <c r="A44" s="15">
        <v>72</v>
      </c>
      <c r="B44" s="86" t="s">
        <v>189</v>
      </c>
      <c r="C44" s="14">
        <f>_xlfn.IFERROR(VLOOKUP(I44,'[1]Sheet1'!$A$123:$D$134,2,FALSE),0)</f>
        <v>0</v>
      </c>
      <c r="D44" s="141">
        <f t="shared" si="0"/>
        <v>0</v>
      </c>
      <c r="E44" s="14">
        <f>_xlfn.IFERROR(VLOOKUP(I44,'[1]Sheet1'!$A$123:$D$134,3,FALSE),0)</f>
        <v>0</v>
      </c>
      <c r="F44" s="141">
        <f t="shared" si="1"/>
        <v>0</v>
      </c>
      <c r="G44" s="14">
        <f>_xlfn.IFERROR(VLOOKUP(I44,'[1]Sheet1'!$A$123:$D$134,4,FALSE),0)</f>
        <v>0</v>
      </c>
      <c r="H44" s="141">
        <f t="shared" si="2"/>
        <v>0</v>
      </c>
      <c r="I44" s="159" t="s">
        <v>362</v>
      </c>
    </row>
    <row r="45" spans="1:8" ht="15">
      <c r="A45" s="15">
        <v>73</v>
      </c>
      <c r="B45" s="86" t="s">
        <v>190</v>
      </c>
      <c r="C45" s="14">
        <f>_xlfn.IFERROR(VLOOKUP(I45,'[1]Sheet1'!$A$123:$D$134,2,FALSE),0)</f>
        <v>0</v>
      </c>
      <c r="D45" s="141">
        <f t="shared" si="0"/>
        <v>0</v>
      </c>
      <c r="E45" s="14">
        <f>_xlfn.IFERROR(VLOOKUP(I45,'[1]Sheet1'!$A$123:$D$134,3,FALSE),0)</f>
        <v>0</v>
      </c>
      <c r="F45" s="141">
        <f t="shared" si="1"/>
        <v>0</v>
      </c>
      <c r="G45" s="14">
        <f>_xlfn.IFERROR(VLOOKUP(I45,'[1]Sheet1'!$A$123:$D$134,4,FALSE),0)</f>
        <v>0</v>
      </c>
      <c r="H45" s="141">
        <f t="shared" si="2"/>
        <v>0</v>
      </c>
    </row>
    <row r="46" spans="1:8" ht="28.5">
      <c r="A46" s="15">
        <v>79</v>
      </c>
      <c r="B46" s="86" t="s">
        <v>191</v>
      </c>
      <c r="C46" s="14">
        <f>_xlfn.IFERROR(VLOOKUP(I46,'[1]Sheet1'!$A$123:$D$134,2,FALSE),0)</f>
        <v>0</v>
      </c>
      <c r="D46" s="141">
        <f t="shared" si="0"/>
        <v>0</v>
      </c>
      <c r="E46" s="14">
        <f>_xlfn.IFERROR(VLOOKUP(I46,'[1]Sheet1'!$A$123:$D$134,3,FALSE),0)</f>
        <v>0</v>
      </c>
      <c r="F46" s="141">
        <f t="shared" si="1"/>
        <v>0</v>
      </c>
      <c r="G46" s="14">
        <f>_xlfn.IFERROR(VLOOKUP(I46,'[1]Sheet1'!$A$123:$D$134,4,FALSE),0)</f>
        <v>0</v>
      </c>
      <c r="H46" s="141">
        <f t="shared" si="2"/>
        <v>0</v>
      </c>
    </row>
    <row r="47" spans="1:8" ht="15">
      <c r="A47" s="15">
        <v>80</v>
      </c>
      <c r="B47" s="86" t="s">
        <v>192</v>
      </c>
      <c r="C47" s="14">
        <f>_xlfn.IFERROR(VLOOKUP(I47,'[1]Sheet1'!$A$123:$D$134,2,FALSE),0)</f>
        <v>0</v>
      </c>
      <c r="D47" s="141">
        <f t="shared" si="0"/>
        <v>0</v>
      </c>
      <c r="E47" s="14">
        <f>_xlfn.IFERROR(VLOOKUP(I47,'[1]Sheet1'!$A$123:$D$134,3,FALSE),0)</f>
        <v>0</v>
      </c>
      <c r="F47" s="141">
        <f t="shared" si="1"/>
        <v>0</v>
      </c>
      <c r="G47" s="14">
        <f>_xlfn.IFERROR(VLOOKUP(I47,'[1]Sheet1'!$A$123:$D$134,4,FALSE),0)</f>
        <v>0</v>
      </c>
      <c r="H47" s="141">
        <f t="shared" si="2"/>
        <v>0</v>
      </c>
    </row>
    <row r="48" spans="1:8" ht="15">
      <c r="A48" s="15">
        <v>81</v>
      </c>
      <c r="B48" s="86" t="s">
        <v>193</v>
      </c>
      <c r="C48" s="14">
        <f>_xlfn.IFERROR(VLOOKUP(I48,'[1]Sheet1'!$A$123:$D$134,2,FALSE),0)</f>
        <v>0</v>
      </c>
      <c r="D48" s="141">
        <f t="shared" si="0"/>
        <v>0</v>
      </c>
      <c r="E48" s="14">
        <f>_xlfn.IFERROR(VLOOKUP(I48,'[1]Sheet1'!$A$123:$D$134,3,FALSE),0)</f>
        <v>0</v>
      </c>
      <c r="F48" s="141">
        <f t="shared" si="1"/>
        <v>0</v>
      </c>
      <c r="G48" s="14">
        <f>_xlfn.IFERROR(VLOOKUP(I48,'[1]Sheet1'!$A$123:$D$134,4,FALSE),0)</f>
        <v>0</v>
      </c>
      <c r="H48" s="141">
        <f t="shared" si="2"/>
        <v>0</v>
      </c>
    </row>
    <row r="49" spans="1:8" ht="15">
      <c r="A49" s="15">
        <v>82</v>
      </c>
      <c r="B49" s="86" t="s">
        <v>194</v>
      </c>
      <c r="C49" s="14">
        <f>_xlfn.IFERROR(VLOOKUP(I49,'[1]Sheet1'!$A$123:$D$134,2,FALSE),0)</f>
        <v>0</v>
      </c>
      <c r="D49" s="141">
        <f t="shared" si="0"/>
        <v>0</v>
      </c>
      <c r="E49" s="14">
        <f>_xlfn.IFERROR(VLOOKUP(I49,'[1]Sheet1'!$A$123:$D$134,3,FALSE),0)</f>
        <v>0</v>
      </c>
      <c r="F49" s="141">
        <f t="shared" si="1"/>
        <v>0</v>
      </c>
      <c r="G49" s="14">
        <f>_xlfn.IFERROR(VLOOKUP(I49,'[1]Sheet1'!$A$123:$D$134,4,FALSE),0)</f>
        <v>0</v>
      </c>
      <c r="H49" s="141">
        <f t="shared" si="2"/>
        <v>0</v>
      </c>
    </row>
    <row r="50" spans="1:8" ht="15">
      <c r="A50" s="15">
        <v>83</v>
      </c>
      <c r="B50" s="86" t="s">
        <v>195</v>
      </c>
      <c r="C50" s="14">
        <f>_xlfn.IFERROR(VLOOKUP(I50,'[1]Sheet1'!$A$123:$D$134,2,FALSE),0)</f>
        <v>0</v>
      </c>
      <c r="D50" s="141">
        <f t="shared" si="0"/>
        <v>0</v>
      </c>
      <c r="E50" s="14">
        <f>_xlfn.IFERROR(VLOOKUP(I50,'[1]Sheet1'!$A$123:$D$134,3,FALSE),0)</f>
        <v>0</v>
      </c>
      <c r="F50" s="141">
        <f t="shared" si="1"/>
        <v>0</v>
      </c>
      <c r="G50" s="14">
        <f>_xlfn.IFERROR(VLOOKUP(I50,'[1]Sheet1'!$A$123:$D$134,4,FALSE),0)</f>
        <v>0</v>
      </c>
      <c r="H50" s="141">
        <f t="shared" si="2"/>
        <v>0</v>
      </c>
    </row>
    <row r="51" spans="1:8" ht="28.5">
      <c r="A51" s="15">
        <v>89</v>
      </c>
      <c r="B51" s="86" t="s">
        <v>196</v>
      </c>
      <c r="C51" s="14">
        <f>_xlfn.IFERROR(VLOOKUP(I51,'[1]Sheet1'!$A$123:$D$134,2,FALSE),0)</f>
        <v>0</v>
      </c>
      <c r="D51" s="141">
        <f t="shared" si="0"/>
        <v>0</v>
      </c>
      <c r="E51" s="14">
        <f>_xlfn.IFERROR(VLOOKUP(I51,'[1]Sheet1'!$A$123:$D$134,3,FALSE),0)</f>
        <v>0</v>
      </c>
      <c r="F51" s="141">
        <f t="shared" si="1"/>
        <v>0</v>
      </c>
      <c r="G51" s="14">
        <f>_xlfn.IFERROR(VLOOKUP(I51,'[1]Sheet1'!$A$123:$D$134,4,FALSE),0)</f>
        <v>0</v>
      </c>
      <c r="H51" s="141">
        <f t="shared" si="2"/>
        <v>0</v>
      </c>
    </row>
    <row r="52" spans="1:9" ht="15.75" thickBot="1">
      <c r="A52" s="17">
        <v>99</v>
      </c>
      <c r="B52" s="89" t="s">
        <v>197</v>
      </c>
      <c r="C52" s="77">
        <f>_xlfn.IFERROR(VLOOKUP(I52,'[1]Sheet1'!$A$123:$D$134,2,FALSE),0)</f>
        <v>1</v>
      </c>
      <c r="D52" s="142">
        <f t="shared" si="0"/>
        <v>0.09090909090909091</v>
      </c>
      <c r="E52" s="77">
        <f>_xlfn.IFERROR(VLOOKUP(I52,'[1]Sheet1'!$A$123:$D$134,3,FALSE),0)</f>
        <v>7</v>
      </c>
      <c r="F52" s="142">
        <f t="shared" si="1"/>
        <v>0.1590909090909091</v>
      </c>
      <c r="G52" s="77">
        <f>_xlfn.IFERROR(VLOOKUP(I52,'[1]Sheet1'!$A$123:$D$134,4,FALSE),0)</f>
        <v>8</v>
      </c>
      <c r="H52" s="142">
        <f t="shared" si="2"/>
        <v>0.14545454545454545</v>
      </c>
      <c r="I52" s="159" t="s">
        <v>363</v>
      </c>
    </row>
    <row r="53" spans="1:9" ht="15.75" thickBot="1">
      <c r="A53" s="256" t="s">
        <v>88</v>
      </c>
      <c r="B53" s="257"/>
      <c r="C53" s="150">
        <f>_xlfn.IFERROR(VLOOKUP(I53,'[1]Sheet1'!$A$123:$D$134,2,FALSE),0)</f>
        <v>11</v>
      </c>
      <c r="D53" s="59">
        <f t="shared" si="0"/>
        <v>1</v>
      </c>
      <c r="E53" s="150">
        <f>_xlfn.IFERROR(VLOOKUP(I53,'[1]Sheet1'!$A$123:$D$134,3,FALSE),0)</f>
        <v>44</v>
      </c>
      <c r="F53" s="59">
        <f t="shared" si="1"/>
        <v>1</v>
      </c>
      <c r="G53" s="150">
        <f>_xlfn.IFERROR(VLOOKUP(I53,'[1]Sheet1'!$A$123:$D$134,4,FALSE),0)</f>
        <v>55</v>
      </c>
      <c r="H53" s="59">
        <f t="shared" si="2"/>
        <v>1</v>
      </c>
      <c r="I53" s="159" t="s">
        <v>345</v>
      </c>
    </row>
    <row r="54" spans="1:8" ht="15">
      <c r="A54" s="149"/>
      <c r="B54" s="70"/>
      <c r="C54" s="70"/>
      <c r="D54" s="70"/>
      <c r="E54" s="70"/>
      <c r="F54" s="70"/>
      <c r="G54" s="70"/>
      <c r="H54" s="70"/>
    </row>
    <row r="55" spans="1:8" ht="15">
      <c r="A55" s="70"/>
      <c r="B55" s="70"/>
      <c r="C55" s="70"/>
      <c r="D55" s="70"/>
      <c r="E55" s="70"/>
      <c r="F55" s="70"/>
      <c r="G55" s="70"/>
      <c r="H55" s="70"/>
    </row>
    <row r="56" spans="1:8" ht="15">
      <c r="A56" s="70"/>
      <c r="B56" s="70"/>
      <c r="C56" s="70"/>
      <c r="D56" s="70"/>
      <c r="E56" s="70"/>
      <c r="F56" s="70"/>
      <c r="G56" s="70"/>
      <c r="H56" s="70"/>
    </row>
  </sheetData>
  <sheetProtection/>
  <mergeCells count="8">
    <mergeCell ref="A53:B53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zoomScalePageLayoutView="0" workbookViewId="0" topLeftCell="A19">
      <selection activeCell="C5" sqref="C5:J53"/>
    </sheetView>
  </sheetViews>
  <sheetFormatPr defaultColWidth="11.421875" defaultRowHeight="15"/>
  <cols>
    <col min="1" max="1" width="10.7109375" style="107" customWidth="1"/>
    <col min="2" max="2" width="79.7109375" style="107" bestFit="1" customWidth="1"/>
    <col min="3" max="10" width="9.28125" style="107" customWidth="1"/>
    <col min="11" max="11" width="11.421875" style="159" customWidth="1"/>
    <col min="12" max="16384" width="11.421875" style="107" customWidth="1"/>
  </cols>
  <sheetData>
    <row r="1" spans="1:10" ht="24.75" customHeight="1" thickBot="1" thickTop="1">
      <c r="A1" s="203" t="s">
        <v>427</v>
      </c>
      <c r="B1" s="204"/>
      <c r="C1" s="204"/>
      <c r="D1" s="204"/>
      <c r="E1" s="204"/>
      <c r="F1" s="204"/>
      <c r="G1" s="205"/>
      <c r="H1" s="205"/>
      <c r="I1" s="205"/>
      <c r="J1" s="206"/>
    </row>
    <row r="2" spans="1:10" ht="19.5" customHeight="1" thickTop="1">
      <c r="A2" s="193" t="s">
        <v>30</v>
      </c>
      <c r="B2" s="195" t="s">
        <v>150</v>
      </c>
      <c r="C2" s="215" t="s">
        <v>92</v>
      </c>
      <c r="D2" s="216"/>
      <c r="E2" s="216"/>
      <c r="F2" s="216"/>
      <c r="G2" s="216"/>
      <c r="H2" s="217"/>
      <c r="I2" s="210" t="s">
        <v>88</v>
      </c>
      <c r="J2" s="211"/>
    </row>
    <row r="3" spans="1:10" ht="19.5" customHeight="1">
      <c r="A3" s="193"/>
      <c r="B3" s="195"/>
      <c r="C3" s="197" t="s">
        <v>93</v>
      </c>
      <c r="D3" s="202"/>
      <c r="E3" s="181" t="s">
        <v>94</v>
      </c>
      <c r="F3" s="184"/>
      <c r="G3" s="216" t="s">
        <v>95</v>
      </c>
      <c r="H3" s="217"/>
      <c r="I3" s="212"/>
      <c r="J3" s="213"/>
    </row>
    <row r="4" spans="1:10" ht="19.5" customHeight="1" thickBot="1">
      <c r="A4" s="194"/>
      <c r="B4" s="196"/>
      <c r="C4" s="51" t="s">
        <v>33</v>
      </c>
      <c r="D4" s="52" t="s">
        <v>34</v>
      </c>
      <c r="E4" s="61" t="s">
        <v>33</v>
      </c>
      <c r="F4" s="60" t="s">
        <v>34</v>
      </c>
      <c r="G4" s="53" t="s">
        <v>33</v>
      </c>
      <c r="H4" s="50" t="s">
        <v>34</v>
      </c>
      <c r="I4" s="54" t="s">
        <v>33</v>
      </c>
      <c r="J4" s="55" t="s">
        <v>34</v>
      </c>
    </row>
    <row r="5" spans="1:11" ht="15">
      <c r="A5" s="143" t="s">
        <v>35</v>
      </c>
      <c r="B5" s="82" t="s">
        <v>36</v>
      </c>
      <c r="C5" s="74">
        <f>_xlfn.IFERROR(VLOOKUP(K5,'[1]Sheet1'!$A$139:$I$150,2,FALSE),0)</f>
        <v>4</v>
      </c>
      <c r="D5" s="151">
        <f>_xlfn.IFERROR(VLOOKUP(K5,'[1]Sheet1'!$A$139:$I$150,3,FALSE)/100,0)</f>
        <v>0.3076923076923077</v>
      </c>
      <c r="E5" s="74">
        <f>_xlfn.IFERROR(VLOOKUP(K5,'[1]Sheet1'!$A$139:$I$150,4,FALSE),0)</f>
        <v>1</v>
      </c>
      <c r="F5" s="140">
        <f>_xlfn.IFERROR(VLOOKUP(K5,'[1]Sheet1'!$A$139:$I$150,5,FALSE)/100,0)</f>
        <v>0.03333333333333334</v>
      </c>
      <c r="G5" s="102">
        <f>_xlfn.IFERROR(VLOOKUP(K5,'[1]Sheet1'!$A$139:$I$150,6,FALSE),0)</f>
        <v>2</v>
      </c>
      <c r="H5" s="151">
        <f>_xlfn.IFERROR(VLOOKUP(K5,'[1]Sheet1'!$A$139:$I$150,7,FALSE)/100,0)</f>
        <v>0.16666666666666663</v>
      </c>
      <c r="I5" s="74">
        <f>_xlfn.IFERROR(VLOOKUP(K5,'[1]Sheet1'!$A$139:$I$150,8,FALSE),0)</f>
        <v>7</v>
      </c>
      <c r="J5" s="140">
        <f>_xlfn.IFERROR(VLOOKUP(K5,'[1]Sheet1'!$A$139:$I$150,9,FALSE)/100,0)</f>
        <v>0.12727272727272726</v>
      </c>
      <c r="K5" s="159" t="s">
        <v>364</v>
      </c>
    </row>
    <row r="6" spans="1:10" ht="28.5">
      <c r="A6" s="15">
        <v>10</v>
      </c>
      <c r="B6" s="86" t="s">
        <v>151</v>
      </c>
      <c r="C6" s="15">
        <f>_xlfn.IFERROR(VLOOKUP(K6,'[1]Sheet1'!$A$139:$I$150,2,FALSE),0)</f>
        <v>0</v>
      </c>
      <c r="D6" s="145">
        <f>_xlfn.IFERROR(VLOOKUP(K6,'[1]Sheet1'!$A$139:$I$150,3,FALSE)/100,0)</f>
        <v>0</v>
      </c>
      <c r="E6" s="15">
        <f>_xlfn.IFERROR(VLOOKUP(K6,'[1]Sheet1'!$A$139:$I$150,4,FALSE),0)</f>
        <v>0</v>
      </c>
      <c r="F6" s="141">
        <f>_xlfn.IFERROR(VLOOKUP(K6,'[1]Sheet1'!$A$139:$I$150,5,FALSE)/100,0)</f>
        <v>0</v>
      </c>
      <c r="G6" s="104">
        <f>_xlfn.IFERROR(VLOOKUP(K6,'[1]Sheet1'!$A$139:$I$150,6,FALSE),0)</f>
        <v>0</v>
      </c>
      <c r="H6" s="145">
        <f>_xlfn.IFERROR(VLOOKUP(K6,'[1]Sheet1'!$A$139:$I$150,7,FALSE)/100,0)</f>
        <v>0</v>
      </c>
      <c r="I6" s="15">
        <f>_xlfn.IFERROR(VLOOKUP(K6,'[1]Sheet1'!$A$139:$I$150,8,FALSE),0)</f>
        <v>0</v>
      </c>
      <c r="J6" s="141">
        <f>_xlfn.IFERROR(VLOOKUP(K6,'[1]Sheet1'!$A$139:$I$150,9,FALSE)/100,0)</f>
        <v>0</v>
      </c>
    </row>
    <row r="7" spans="1:10" ht="15">
      <c r="A7" s="15">
        <v>11</v>
      </c>
      <c r="B7" s="86" t="s">
        <v>152</v>
      </c>
      <c r="C7" s="15">
        <f>_xlfn.IFERROR(VLOOKUP(K7,'[1]Sheet1'!$A$139:$I$150,2,FALSE),0)</f>
        <v>0</v>
      </c>
      <c r="D7" s="145">
        <f>_xlfn.IFERROR(VLOOKUP(K7,'[1]Sheet1'!$A$139:$I$150,3,FALSE)/100,0)</f>
        <v>0</v>
      </c>
      <c r="E7" s="15">
        <f>_xlfn.IFERROR(VLOOKUP(K7,'[1]Sheet1'!$A$139:$I$150,4,FALSE),0)</f>
        <v>0</v>
      </c>
      <c r="F7" s="141">
        <f>_xlfn.IFERROR(VLOOKUP(K7,'[1]Sheet1'!$A$139:$I$150,5,FALSE)/100,0)</f>
        <v>0</v>
      </c>
      <c r="G7" s="104">
        <f>_xlfn.IFERROR(VLOOKUP(K7,'[1]Sheet1'!$A$139:$I$150,6,FALSE),0)</f>
        <v>0</v>
      </c>
      <c r="H7" s="145">
        <f>_xlfn.IFERROR(VLOOKUP(K7,'[1]Sheet1'!$A$139:$I$150,7,FALSE)/100,0)</f>
        <v>0</v>
      </c>
      <c r="I7" s="15">
        <f>_xlfn.IFERROR(VLOOKUP(K7,'[1]Sheet1'!$A$139:$I$150,8,FALSE),0)</f>
        <v>0</v>
      </c>
      <c r="J7" s="141">
        <f>_xlfn.IFERROR(VLOOKUP(K7,'[1]Sheet1'!$A$139:$I$150,9,FALSE)/100,0)</f>
        <v>0</v>
      </c>
    </row>
    <row r="8" spans="1:10" ht="15">
      <c r="A8" s="15">
        <v>12</v>
      </c>
      <c r="B8" s="86" t="s">
        <v>153</v>
      </c>
      <c r="C8" s="14">
        <f>_xlfn.IFERROR(VLOOKUP(K8,'[1]Sheet1'!$A$139:$I$150,2,FALSE),0)</f>
        <v>0</v>
      </c>
      <c r="D8" s="145">
        <f>_xlfn.IFERROR(VLOOKUP(K8,'[1]Sheet1'!$A$139:$I$150,3,FALSE)/100,0)</f>
        <v>0</v>
      </c>
      <c r="E8" s="15">
        <f>_xlfn.IFERROR(VLOOKUP(K8,'[1]Sheet1'!$A$139:$I$150,4,FALSE),0)</f>
        <v>0</v>
      </c>
      <c r="F8" s="141">
        <f>_xlfn.IFERROR(VLOOKUP(K8,'[1]Sheet1'!$A$139:$I$150,5,FALSE)/100,0)</f>
        <v>0</v>
      </c>
      <c r="G8" s="104">
        <f>_xlfn.IFERROR(VLOOKUP(K8,'[1]Sheet1'!$A$139:$I$150,6,FALSE),0)</f>
        <v>0</v>
      </c>
      <c r="H8" s="145">
        <f>_xlfn.IFERROR(VLOOKUP(K8,'[1]Sheet1'!$A$139:$I$150,7,FALSE)/100,0)</f>
        <v>0</v>
      </c>
      <c r="I8" s="15">
        <f>_xlfn.IFERROR(VLOOKUP(K8,'[1]Sheet1'!$A$139:$I$150,8,FALSE),0)</f>
        <v>0</v>
      </c>
      <c r="J8" s="141">
        <f>_xlfn.IFERROR(VLOOKUP(K8,'[1]Sheet1'!$A$139:$I$150,9,FALSE)/100,0)</f>
        <v>0</v>
      </c>
    </row>
    <row r="9" spans="1:11" ht="15">
      <c r="A9" s="15">
        <v>13</v>
      </c>
      <c r="B9" s="86" t="s">
        <v>154</v>
      </c>
      <c r="C9" s="15">
        <f>_xlfn.IFERROR(VLOOKUP(K9,'[1]Sheet1'!$A$139:$I$150,2,FALSE),0)</f>
        <v>0</v>
      </c>
      <c r="D9" s="145">
        <f>_xlfn.IFERROR(VLOOKUP(K9,'[1]Sheet1'!$A$139:$I$150,3,FALSE)/100,0)</f>
        <v>0</v>
      </c>
      <c r="E9" s="15">
        <f>_xlfn.IFERROR(VLOOKUP(K9,'[1]Sheet1'!$A$139:$I$150,4,FALSE),0)</f>
        <v>0</v>
      </c>
      <c r="F9" s="141">
        <f>_xlfn.IFERROR(VLOOKUP(K9,'[1]Sheet1'!$A$139:$I$150,5,FALSE)/100,0)</f>
        <v>0</v>
      </c>
      <c r="G9" s="104">
        <f>_xlfn.IFERROR(VLOOKUP(K9,'[1]Sheet1'!$A$139:$I$150,6,FALSE),0)</f>
        <v>0</v>
      </c>
      <c r="H9" s="145">
        <f>_xlfn.IFERROR(VLOOKUP(K9,'[1]Sheet1'!$A$139:$I$150,7,FALSE)/100,0)</f>
        <v>0</v>
      </c>
      <c r="I9" s="15">
        <f>_xlfn.IFERROR(VLOOKUP(K9,'[1]Sheet1'!$A$139:$I$150,8,FALSE),0)</f>
        <v>0</v>
      </c>
      <c r="J9" s="141">
        <f>_xlfn.IFERROR(VLOOKUP(K9,'[1]Sheet1'!$A$139:$I$150,9,FALSE)/100,0)</f>
        <v>0</v>
      </c>
      <c r="K9" s="159" t="s">
        <v>353</v>
      </c>
    </row>
    <row r="10" spans="1:10" ht="15">
      <c r="A10" s="15">
        <v>14</v>
      </c>
      <c r="B10" s="86" t="s">
        <v>155</v>
      </c>
      <c r="C10" s="15">
        <f>_xlfn.IFERROR(VLOOKUP(K10,'[1]Sheet1'!$A$139:$I$150,2,FALSE),0)</f>
        <v>0</v>
      </c>
      <c r="D10" s="145">
        <f>_xlfn.IFERROR(VLOOKUP(K10,'[1]Sheet1'!$A$139:$I$150,3,FALSE)/100,0)</f>
        <v>0</v>
      </c>
      <c r="E10" s="15">
        <f>_xlfn.IFERROR(VLOOKUP(K10,'[1]Sheet1'!$A$139:$I$150,4,FALSE),0)</f>
        <v>0</v>
      </c>
      <c r="F10" s="141">
        <f>_xlfn.IFERROR(VLOOKUP(K10,'[1]Sheet1'!$A$139:$I$150,5,FALSE)/100,0)</f>
        <v>0</v>
      </c>
      <c r="G10" s="104">
        <f>_xlfn.IFERROR(VLOOKUP(K10,'[1]Sheet1'!$A$139:$I$150,6,FALSE),0)</f>
        <v>0</v>
      </c>
      <c r="H10" s="145">
        <f>_xlfn.IFERROR(VLOOKUP(K10,'[1]Sheet1'!$A$139:$I$150,7,FALSE)/100,0)</f>
        <v>0</v>
      </c>
      <c r="I10" s="15">
        <f>_xlfn.IFERROR(VLOOKUP(K10,'[1]Sheet1'!$A$139:$I$150,8,FALSE),0)</f>
        <v>0</v>
      </c>
      <c r="J10" s="141">
        <f>_xlfn.IFERROR(VLOOKUP(K10,'[1]Sheet1'!$A$139:$I$150,9,FALSE)/100,0)</f>
        <v>0</v>
      </c>
    </row>
    <row r="11" spans="1:10" ht="15">
      <c r="A11" s="15">
        <v>15</v>
      </c>
      <c r="B11" s="86" t="s">
        <v>156</v>
      </c>
      <c r="C11" s="15">
        <f>_xlfn.IFERROR(VLOOKUP(K11,'[1]Sheet1'!$A$139:$I$150,2,FALSE),0)</f>
        <v>0</v>
      </c>
      <c r="D11" s="145">
        <f>_xlfn.IFERROR(VLOOKUP(K11,'[1]Sheet1'!$A$139:$I$150,3,FALSE)/100,0)</f>
        <v>0</v>
      </c>
      <c r="E11" s="15">
        <f>_xlfn.IFERROR(VLOOKUP(K11,'[1]Sheet1'!$A$139:$I$150,4,FALSE),0)</f>
        <v>0</v>
      </c>
      <c r="F11" s="141">
        <f>_xlfn.IFERROR(VLOOKUP(K11,'[1]Sheet1'!$A$139:$I$150,5,FALSE)/100,0)</f>
        <v>0</v>
      </c>
      <c r="G11" s="104">
        <f>_xlfn.IFERROR(VLOOKUP(K11,'[1]Sheet1'!$A$139:$I$150,6,FALSE),0)</f>
        <v>0</v>
      </c>
      <c r="H11" s="145">
        <f>_xlfn.IFERROR(VLOOKUP(K11,'[1]Sheet1'!$A$139:$I$150,7,FALSE)/100,0)</f>
        <v>0</v>
      </c>
      <c r="I11" s="15">
        <f>_xlfn.IFERROR(VLOOKUP(K11,'[1]Sheet1'!$A$139:$I$150,8,FALSE),0)</f>
        <v>0</v>
      </c>
      <c r="J11" s="141">
        <f>_xlfn.IFERROR(VLOOKUP(K11,'[1]Sheet1'!$A$139:$I$150,9,FALSE)/100,0)</f>
        <v>0</v>
      </c>
    </row>
    <row r="12" spans="1:10" ht="28.5">
      <c r="A12" s="15">
        <v>16</v>
      </c>
      <c r="B12" s="86" t="s">
        <v>157</v>
      </c>
      <c r="C12" s="15">
        <f>_xlfn.IFERROR(VLOOKUP(K12,'[1]Sheet1'!$A$139:$I$150,2,FALSE),0)</f>
        <v>0</v>
      </c>
      <c r="D12" s="145">
        <f>_xlfn.IFERROR(VLOOKUP(K12,'[1]Sheet1'!$A$139:$I$150,3,FALSE)/100,0)</f>
        <v>0</v>
      </c>
      <c r="E12" s="15">
        <f>_xlfn.IFERROR(VLOOKUP(K12,'[1]Sheet1'!$A$139:$I$150,4,FALSE),0)</f>
        <v>0</v>
      </c>
      <c r="F12" s="141">
        <f>_xlfn.IFERROR(VLOOKUP(K12,'[1]Sheet1'!$A$139:$I$150,5,FALSE)/100,0)</f>
        <v>0</v>
      </c>
      <c r="G12" s="104">
        <f>_xlfn.IFERROR(VLOOKUP(K12,'[1]Sheet1'!$A$139:$I$150,6,FALSE),0)</f>
        <v>0</v>
      </c>
      <c r="H12" s="145">
        <f>_xlfn.IFERROR(VLOOKUP(K12,'[1]Sheet1'!$A$139:$I$150,7,FALSE)/100,0)</f>
        <v>0</v>
      </c>
      <c r="I12" s="15">
        <f>_xlfn.IFERROR(VLOOKUP(K12,'[1]Sheet1'!$A$139:$I$150,8,FALSE),0)</f>
        <v>0</v>
      </c>
      <c r="J12" s="141">
        <f>_xlfn.IFERROR(VLOOKUP(K12,'[1]Sheet1'!$A$139:$I$150,9,FALSE)/100,0)</f>
        <v>0</v>
      </c>
    </row>
    <row r="13" spans="1:10" ht="28.5">
      <c r="A13" s="15">
        <v>17</v>
      </c>
      <c r="B13" s="86" t="s">
        <v>158</v>
      </c>
      <c r="C13" s="15">
        <f>_xlfn.IFERROR(VLOOKUP(K13,'[1]Sheet1'!$A$139:$I$150,2,FALSE),0)</f>
        <v>0</v>
      </c>
      <c r="D13" s="145">
        <f>_xlfn.IFERROR(VLOOKUP(K13,'[1]Sheet1'!$A$139:$I$150,3,FALSE)/100,0)</f>
        <v>0</v>
      </c>
      <c r="E13" s="15">
        <f>_xlfn.IFERROR(VLOOKUP(K13,'[1]Sheet1'!$A$139:$I$150,4,FALSE),0)</f>
        <v>0</v>
      </c>
      <c r="F13" s="141">
        <f>_xlfn.IFERROR(VLOOKUP(K13,'[1]Sheet1'!$A$139:$I$150,5,FALSE)/100,0)</f>
        <v>0</v>
      </c>
      <c r="G13" s="104">
        <f>_xlfn.IFERROR(VLOOKUP(K13,'[1]Sheet1'!$A$139:$I$150,6,FALSE),0)</f>
        <v>0</v>
      </c>
      <c r="H13" s="145">
        <f>_xlfn.IFERROR(VLOOKUP(K13,'[1]Sheet1'!$A$139:$I$150,7,FALSE)/100,0)</f>
        <v>0</v>
      </c>
      <c r="I13" s="15">
        <f>_xlfn.IFERROR(VLOOKUP(K13,'[1]Sheet1'!$A$139:$I$150,8,FALSE),0)</f>
        <v>0</v>
      </c>
      <c r="J13" s="141">
        <f>_xlfn.IFERROR(VLOOKUP(K13,'[1]Sheet1'!$A$139:$I$150,9,FALSE)/100,0)</f>
        <v>0</v>
      </c>
    </row>
    <row r="14" spans="1:11" ht="28.5">
      <c r="A14" s="15">
        <v>19</v>
      </c>
      <c r="B14" s="86" t="s">
        <v>159</v>
      </c>
      <c r="C14" s="15">
        <f>_xlfn.IFERROR(VLOOKUP(K14,'[1]Sheet1'!$A$139:$I$150,2,FALSE),0)</f>
        <v>0</v>
      </c>
      <c r="D14" s="145">
        <f>_xlfn.IFERROR(VLOOKUP(K14,'[1]Sheet1'!$A$139:$I$150,3,FALSE)/100,0)</f>
        <v>0</v>
      </c>
      <c r="E14" s="15">
        <f>_xlfn.IFERROR(VLOOKUP(K14,'[1]Sheet1'!$A$139:$I$150,4,FALSE),0)</f>
        <v>0</v>
      </c>
      <c r="F14" s="141">
        <f>_xlfn.IFERROR(VLOOKUP(K14,'[1]Sheet1'!$A$139:$I$150,5,FALSE)/100,0)</f>
        <v>0</v>
      </c>
      <c r="G14" s="104">
        <f>_xlfn.IFERROR(VLOOKUP(K14,'[1]Sheet1'!$A$139:$I$150,6,FALSE),0)</f>
        <v>0</v>
      </c>
      <c r="H14" s="145">
        <f>_xlfn.IFERROR(VLOOKUP(K14,'[1]Sheet1'!$A$139:$I$150,7,FALSE)/100,0)</f>
        <v>0</v>
      </c>
      <c r="I14" s="15">
        <f>_xlfn.IFERROR(VLOOKUP(K14,'[1]Sheet1'!$A$139:$I$150,8,FALSE),0)</f>
        <v>0</v>
      </c>
      <c r="J14" s="141">
        <f>_xlfn.IFERROR(VLOOKUP(K14,'[1]Sheet1'!$A$139:$I$150,9,FALSE)/100,0)</f>
        <v>0</v>
      </c>
      <c r="K14" s="159" t="s">
        <v>354</v>
      </c>
    </row>
    <row r="15" spans="1:10" ht="15">
      <c r="A15" s="15">
        <v>20</v>
      </c>
      <c r="B15" s="86" t="s">
        <v>160</v>
      </c>
      <c r="C15" s="15">
        <f>_xlfn.IFERROR(VLOOKUP(K15,'[1]Sheet1'!$A$139:$I$150,2,FALSE),0)</f>
        <v>0</v>
      </c>
      <c r="D15" s="145">
        <f>_xlfn.IFERROR(VLOOKUP(K15,'[1]Sheet1'!$A$139:$I$150,3,FALSE)/100,0)</f>
        <v>0</v>
      </c>
      <c r="E15" s="15">
        <f>_xlfn.IFERROR(VLOOKUP(K15,'[1]Sheet1'!$A$139:$I$150,4,FALSE),0)</f>
        <v>0</v>
      </c>
      <c r="F15" s="141">
        <f>_xlfn.IFERROR(VLOOKUP(K15,'[1]Sheet1'!$A$139:$I$150,5,FALSE)/100,0)</f>
        <v>0</v>
      </c>
      <c r="G15" s="104">
        <f>_xlfn.IFERROR(VLOOKUP(K15,'[1]Sheet1'!$A$139:$I$150,6,FALSE),0)</f>
        <v>0</v>
      </c>
      <c r="H15" s="145">
        <f>_xlfn.IFERROR(VLOOKUP(K15,'[1]Sheet1'!$A$139:$I$150,7,FALSE)/100,0)</f>
        <v>0</v>
      </c>
      <c r="I15" s="15">
        <f>_xlfn.IFERROR(VLOOKUP(K15,'[1]Sheet1'!$A$139:$I$150,8,FALSE),0)</f>
        <v>0</v>
      </c>
      <c r="J15" s="141">
        <f>_xlfn.IFERROR(VLOOKUP(K15,'[1]Sheet1'!$A$139:$I$150,9,FALSE)/100,0)</f>
        <v>0</v>
      </c>
    </row>
    <row r="16" spans="1:11" ht="15">
      <c r="A16" s="15">
        <v>21</v>
      </c>
      <c r="B16" s="86" t="s">
        <v>161</v>
      </c>
      <c r="C16" s="15">
        <f>_xlfn.IFERROR(VLOOKUP(K16,'[1]Sheet1'!$A$139:$I$150,2,FALSE),0)</f>
        <v>0</v>
      </c>
      <c r="D16" s="145">
        <f>_xlfn.IFERROR(VLOOKUP(K16,'[1]Sheet1'!$A$139:$I$150,3,FALSE)/100,0)</f>
        <v>0</v>
      </c>
      <c r="E16" s="15">
        <f>_xlfn.IFERROR(VLOOKUP(K16,'[1]Sheet1'!$A$139:$I$150,4,FALSE),0)</f>
        <v>0</v>
      </c>
      <c r="F16" s="141">
        <f>_xlfn.IFERROR(VLOOKUP(K16,'[1]Sheet1'!$A$139:$I$150,5,FALSE)/100,0)</f>
        <v>0</v>
      </c>
      <c r="G16" s="104">
        <f>_xlfn.IFERROR(VLOOKUP(K16,'[1]Sheet1'!$A$139:$I$150,6,FALSE),0)</f>
        <v>0</v>
      </c>
      <c r="H16" s="145">
        <f>_xlfn.IFERROR(VLOOKUP(K16,'[1]Sheet1'!$A$139:$I$150,7,FALSE)/100,0)</f>
        <v>0</v>
      </c>
      <c r="I16" s="15">
        <f>_xlfn.IFERROR(VLOOKUP(K16,'[1]Sheet1'!$A$139:$I$150,8,FALSE),0)</f>
        <v>0</v>
      </c>
      <c r="J16" s="141">
        <f>_xlfn.IFERROR(VLOOKUP(K16,'[1]Sheet1'!$A$139:$I$150,9,FALSE)/100,0)</f>
        <v>0</v>
      </c>
      <c r="K16" s="159" t="s">
        <v>388</v>
      </c>
    </row>
    <row r="17" spans="1:10" ht="15">
      <c r="A17" s="15">
        <v>22</v>
      </c>
      <c r="B17" s="86" t="s">
        <v>162</v>
      </c>
      <c r="C17" s="15">
        <f>_xlfn.IFERROR(VLOOKUP(K17,'[1]Sheet1'!$A$139:$I$150,2,FALSE),0)</f>
        <v>0</v>
      </c>
      <c r="D17" s="145">
        <f>_xlfn.IFERROR(VLOOKUP(K17,'[1]Sheet1'!$A$139:$I$150,3,FALSE)/100,0)</f>
        <v>0</v>
      </c>
      <c r="E17" s="15">
        <f>_xlfn.IFERROR(VLOOKUP(K17,'[1]Sheet1'!$A$139:$I$150,4,FALSE),0)</f>
        <v>0</v>
      </c>
      <c r="F17" s="141">
        <f>_xlfn.IFERROR(VLOOKUP(K17,'[1]Sheet1'!$A$139:$I$150,5,FALSE)/100,0)</f>
        <v>0</v>
      </c>
      <c r="G17" s="104">
        <f>_xlfn.IFERROR(VLOOKUP(K17,'[1]Sheet1'!$A$139:$I$150,6,FALSE),0)</f>
        <v>0</v>
      </c>
      <c r="H17" s="145">
        <f>_xlfn.IFERROR(VLOOKUP(K17,'[1]Sheet1'!$A$139:$I$150,7,FALSE)/100,0)</f>
        <v>0</v>
      </c>
      <c r="I17" s="15">
        <f>_xlfn.IFERROR(VLOOKUP(K17,'[1]Sheet1'!$A$139:$I$150,8,FALSE),0)</f>
        <v>0</v>
      </c>
      <c r="J17" s="141">
        <f>_xlfn.IFERROR(VLOOKUP(K17,'[1]Sheet1'!$A$139:$I$150,9,FALSE)/100,0)</f>
        <v>0</v>
      </c>
    </row>
    <row r="18" spans="1:10" ht="15">
      <c r="A18" s="15">
        <v>23</v>
      </c>
      <c r="B18" s="86" t="s">
        <v>163</v>
      </c>
      <c r="C18" s="15">
        <f>_xlfn.IFERROR(VLOOKUP(K18,'[1]Sheet1'!$A$139:$I$150,2,FALSE),0)</f>
        <v>0</v>
      </c>
      <c r="D18" s="145">
        <f>_xlfn.IFERROR(VLOOKUP(K18,'[1]Sheet1'!$A$139:$I$150,3,FALSE)/100,0)</f>
        <v>0</v>
      </c>
      <c r="E18" s="15">
        <f>_xlfn.IFERROR(VLOOKUP(K18,'[1]Sheet1'!$A$139:$I$150,4,FALSE),0)</f>
        <v>0</v>
      </c>
      <c r="F18" s="141">
        <f>_xlfn.IFERROR(VLOOKUP(K18,'[1]Sheet1'!$A$139:$I$150,5,FALSE)/100,0)</f>
        <v>0</v>
      </c>
      <c r="G18" s="104">
        <f>_xlfn.IFERROR(VLOOKUP(K18,'[1]Sheet1'!$A$139:$I$150,6,FALSE),0)</f>
        <v>0</v>
      </c>
      <c r="H18" s="145">
        <f>_xlfn.IFERROR(VLOOKUP(K18,'[1]Sheet1'!$A$139:$I$150,7,FALSE)/100,0)</f>
        <v>0</v>
      </c>
      <c r="I18" s="15">
        <f>_xlfn.IFERROR(VLOOKUP(K18,'[1]Sheet1'!$A$139:$I$150,8,FALSE),0)</f>
        <v>0</v>
      </c>
      <c r="J18" s="141">
        <f>_xlfn.IFERROR(VLOOKUP(K18,'[1]Sheet1'!$A$139:$I$150,9,FALSE)/100,0)</f>
        <v>0</v>
      </c>
    </row>
    <row r="19" spans="1:10" ht="28.5">
      <c r="A19" s="15">
        <v>29</v>
      </c>
      <c r="B19" s="86" t="s">
        <v>164</v>
      </c>
      <c r="C19" s="15">
        <f>_xlfn.IFERROR(VLOOKUP(K19,'[1]Sheet1'!$A$139:$I$150,2,FALSE),0)</f>
        <v>0</v>
      </c>
      <c r="D19" s="145">
        <f>_xlfn.IFERROR(VLOOKUP(K19,'[1]Sheet1'!$A$139:$I$150,3,FALSE)/100,0)</f>
        <v>0</v>
      </c>
      <c r="E19" s="15">
        <f>_xlfn.IFERROR(VLOOKUP(K19,'[1]Sheet1'!$A$139:$I$150,4,FALSE),0)</f>
        <v>0</v>
      </c>
      <c r="F19" s="141">
        <f>_xlfn.IFERROR(VLOOKUP(K19,'[1]Sheet1'!$A$139:$I$150,5,FALSE)/100,0)</f>
        <v>0</v>
      </c>
      <c r="G19" s="104">
        <f>_xlfn.IFERROR(VLOOKUP(K19,'[1]Sheet1'!$A$139:$I$150,6,FALSE),0)</f>
        <v>0</v>
      </c>
      <c r="H19" s="145">
        <f>_xlfn.IFERROR(VLOOKUP(K19,'[1]Sheet1'!$A$139:$I$150,7,FALSE)/100,0)</f>
        <v>0</v>
      </c>
      <c r="I19" s="15">
        <f>_xlfn.IFERROR(VLOOKUP(K19,'[1]Sheet1'!$A$139:$I$150,8,FALSE),0)</f>
        <v>0</v>
      </c>
      <c r="J19" s="141">
        <f>_xlfn.IFERROR(VLOOKUP(K19,'[1]Sheet1'!$A$139:$I$150,9,FALSE)/100,0)</f>
        <v>0</v>
      </c>
    </row>
    <row r="20" spans="1:10" ht="28.5">
      <c r="A20" s="15">
        <v>30</v>
      </c>
      <c r="B20" s="86" t="s">
        <v>165</v>
      </c>
      <c r="C20" s="15">
        <f>_xlfn.IFERROR(VLOOKUP(K20,'[1]Sheet1'!$A$139:$I$150,2,FALSE),0)</f>
        <v>0</v>
      </c>
      <c r="D20" s="145">
        <f>_xlfn.IFERROR(VLOOKUP(K20,'[1]Sheet1'!$A$139:$I$150,3,FALSE)/100,0)</f>
        <v>0</v>
      </c>
      <c r="E20" s="15">
        <f>_xlfn.IFERROR(VLOOKUP(K20,'[1]Sheet1'!$A$139:$I$150,4,FALSE),0)</f>
        <v>0</v>
      </c>
      <c r="F20" s="141">
        <f>_xlfn.IFERROR(VLOOKUP(K20,'[1]Sheet1'!$A$139:$I$150,5,FALSE)/100,0)</f>
        <v>0</v>
      </c>
      <c r="G20" s="104">
        <f>_xlfn.IFERROR(VLOOKUP(K20,'[1]Sheet1'!$A$139:$I$150,6,FALSE),0)</f>
        <v>0</v>
      </c>
      <c r="H20" s="145">
        <f>_xlfn.IFERROR(VLOOKUP(K20,'[1]Sheet1'!$A$139:$I$150,7,FALSE)/100,0)</f>
        <v>0</v>
      </c>
      <c r="I20" s="15">
        <f>_xlfn.IFERROR(VLOOKUP(K20,'[1]Sheet1'!$A$139:$I$150,8,FALSE),0)</f>
        <v>0</v>
      </c>
      <c r="J20" s="141">
        <f>_xlfn.IFERROR(VLOOKUP(K20,'[1]Sheet1'!$A$139:$I$150,9,FALSE)/100,0)</f>
        <v>0</v>
      </c>
    </row>
    <row r="21" spans="1:11" ht="15">
      <c r="A21" s="15">
        <v>31</v>
      </c>
      <c r="B21" s="86" t="s">
        <v>166</v>
      </c>
      <c r="C21" s="14">
        <f>_xlfn.IFERROR(VLOOKUP(K21,'[1]Sheet1'!$A$139:$I$150,2,FALSE),0)</f>
        <v>0</v>
      </c>
      <c r="D21" s="145">
        <f>_xlfn.IFERROR(VLOOKUP(K21,'[1]Sheet1'!$A$139:$I$150,3,FALSE)/100,0)</f>
        <v>0</v>
      </c>
      <c r="E21" s="15">
        <f>_xlfn.IFERROR(VLOOKUP(K21,'[1]Sheet1'!$A$139:$I$150,4,FALSE),0)</f>
        <v>0</v>
      </c>
      <c r="F21" s="141">
        <f>_xlfn.IFERROR(VLOOKUP(K21,'[1]Sheet1'!$A$139:$I$150,5,FALSE)/100,0)</f>
        <v>0</v>
      </c>
      <c r="G21" s="104">
        <f>_xlfn.IFERROR(VLOOKUP(K21,'[1]Sheet1'!$A$139:$I$150,6,FALSE),0)</f>
        <v>1</v>
      </c>
      <c r="H21" s="145">
        <f>_xlfn.IFERROR(VLOOKUP(K21,'[1]Sheet1'!$A$139:$I$150,7,FALSE)/100,0)</f>
        <v>0.08333333333333331</v>
      </c>
      <c r="I21" s="15">
        <f>_xlfn.IFERROR(VLOOKUP(K21,'[1]Sheet1'!$A$139:$I$150,8,FALSE),0)</f>
        <v>1</v>
      </c>
      <c r="J21" s="141">
        <f>_xlfn.IFERROR(VLOOKUP(K21,'[1]Sheet1'!$A$139:$I$150,9,FALSE)/100,0)</f>
        <v>0.01818181818181818</v>
      </c>
      <c r="K21" s="159" t="s">
        <v>355</v>
      </c>
    </row>
    <row r="22" spans="1:11" ht="15">
      <c r="A22" s="15">
        <v>32</v>
      </c>
      <c r="B22" s="86" t="s">
        <v>167</v>
      </c>
      <c r="C22" s="14">
        <f>_xlfn.IFERROR(VLOOKUP(K22,'[1]Sheet1'!$A$139:$I$150,2,FALSE),0)</f>
        <v>0</v>
      </c>
      <c r="D22" s="145">
        <f>_xlfn.IFERROR(VLOOKUP(K22,'[1]Sheet1'!$A$139:$I$150,3,FALSE)/100,0)</f>
        <v>0</v>
      </c>
      <c r="E22" s="15">
        <f>_xlfn.IFERROR(VLOOKUP(K22,'[1]Sheet1'!$A$139:$I$150,4,FALSE),0)</f>
        <v>0</v>
      </c>
      <c r="F22" s="141">
        <f>_xlfn.IFERROR(VLOOKUP(K22,'[1]Sheet1'!$A$139:$I$150,5,FALSE)/100,0)</f>
        <v>0</v>
      </c>
      <c r="G22" s="104">
        <f>_xlfn.IFERROR(VLOOKUP(K22,'[1]Sheet1'!$A$139:$I$150,6,FALSE),0)</f>
        <v>0</v>
      </c>
      <c r="H22" s="145">
        <f>_xlfn.IFERROR(VLOOKUP(K22,'[1]Sheet1'!$A$139:$I$150,7,FALSE)/100,0)</f>
        <v>0</v>
      </c>
      <c r="I22" s="15">
        <f>_xlfn.IFERROR(VLOOKUP(K22,'[1]Sheet1'!$A$139:$I$150,8,FALSE),0)</f>
        <v>0</v>
      </c>
      <c r="J22" s="141">
        <f>_xlfn.IFERROR(VLOOKUP(K22,'[1]Sheet1'!$A$139:$I$150,9,FALSE)/100,0)</f>
        <v>0</v>
      </c>
      <c r="K22" s="159" t="s">
        <v>389</v>
      </c>
    </row>
    <row r="23" spans="1:11" ht="28.5">
      <c r="A23" s="15">
        <v>39</v>
      </c>
      <c r="B23" s="86" t="s">
        <v>168</v>
      </c>
      <c r="C23" s="14">
        <f>_xlfn.IFERROR(VLOOKUP(K23,'[1]Sheet1'!$A$139:$I$150,2,FALSE),0)</f>
        <v>0</v>
      </c>
      <c r="D23" s="145">
        <f>_xlfn.IFERROR(VLOOKUP(K23,'[1]Sheet1'!$A$139:$I$150,3,FALSE)/100,0)</f>
        <v>0</v>
      </c>
      <c r="E23" s="15">
        <f>_xlfn.IFERROR(VLOOKUP(K23,'[1]Sheet1'!$A$139:$I$150,4,FALSE),0)</f>
        <v>0</v>
      </c>
      <c r="F23" s="141">
        <f>_xlfn.IFERROR(VLOOKUP(K23,'[1]Sheet1'!$A$139:$I$150,5,FALSE)/100,0)</f>
        <v>0</v>
      </c>
      <c r="G23" s="104">
        <f>_xlfn.IFERROR(VLOOKUP(K23,'[1]Sheet1'!$A$139:$I$150,6,FALSE),0)</f>
        <v>0</v>
      </c>
      <c r="H23" s="145">
        <f>_xlfn.IFERROR(VLOOKUP(K23,'[1]Sheet1'!$A$139:$I$150,7,FALSE)/100,0)</f>
        <v>0</v>
      </c>
      <c r="I23" s="15">
        <f>_xlfn.IFERROR(VLOOKUP(K23,'[1]Sheet1'!$A$139:$I$150,8,FALSE),0)</f>
        <v>0</v>
      </c>
      <c r="J23" s="141">
        <f>_xlfn.IFERROR(VLOOKUP(K23,'[1]Sheet1'!$A$139:$I$150,9,FALSE)/100,0)</f>
        <v>0</v>
      </c>
      <c r="K23" s="159" t="s">
        <v>356</v>
      </c>
    </row>
    <row r="24" spans="1:11" ht="15">
      <c r="A24" s="15">
        <v>40</v>
      </c>
      <c r="B24" s="86" t="s">
        <v>169</v>
      </c>
      <c r="C24" s="14">
        <f>_xlfn.IFERROR(VLOOKUP(K24,'[1]Sheet1'!$A$139:$I$150,2,FALSE),0)</f>
        <v>2</v>
      </c>
      <c r="D24" s="145">
        <f>_xlfn.IFERROR(VLOOKUP(K24,'[1]Sheet1'!$A$139:$I$150,3,FALSE)/100,0)</f>
        <v>0.15384615384615385</v>
      </c>
      <c r="E24" s="15">
        <f>_xlfn.IFERROR(VLOOKUP(K24,'[1]Sheet1'!$A$139:$I$150,4,FALSE),0)</f>
        <v>2</v>
      </c>
      <c r="F24" s="141">
        <f>_xlfn.IFERROR(VLOOKUP(K24,'[1]Sheet1'!$A$139:$I$150,5,FALSE)/100,0)</f>
        <v>0.06666666666666668</v>
      </c>
      <c r="G24" s="104">
        <f>_xlfn.IFERROR(VLOOKUP(K24,'[1]Sheet1'!$A$139:$I$150,6,FALSE),0)</f>
        <v>0</v>
      </c>
      <c r="H24" s="145">
        <f>_xlfn.IFERROR(VLOOKUP(K24,'[1]Sheet1'!$A$139:$I$150,7,FALSE)/100,0)</f>
        <v>0</v>
      </c>
      <c r="I24" s="15">
        <f>_xlfn.IFERROR(VLOOKUP(K24,'[1]Sheet1'!$A$139:$I$150,8,FALSE),0)</f>
        <v>4</v>
      </c>
      <c r="J24" s="141">
        <f>_xlfn.IFERROR(VLOOKUP(K24,'[1]Sheet1'!$A$139:$I$150,9,FALSE)/100,0)</f>
        <v>0.07272727272727272</v>
      </c>
      <c r="K24" s="159" t="s">
        <v>357</v>
      </c>
    </row>
    <row r="25" spans="1:10" ht="15">
      <c r="A25" s="15">
        <v>41</v>
      </c>
      <c r="B25" s="86" t="s">
        <v>170</v>
      </c>
      <c r="C25" s="14">
        <f>_xlfn.IFERROR(VLOOKUP(K25,'[1]Sheet1'!$A$139:$I$150,2,FALSE),0)</f>
        <v>0</v>
      </c>
      <c r="D25" s="145">
        <f>_xlfn.IFERROR(VLOOKUP(K25,'[1]Sheet1'!$A$139:$I$150,3,FALSE)/100,0)</f>
        <v>0</v>
      </c>
      <c r="E25" s="15">
        <f>_xlfn.IFERROR(VLOOKUP(K25,'[1]Sheet1'!$A$139:$I$150,4,FALSE),0)</f>
        <v>0</v>
      </c>
      <c r="F25" s="141">
        <f>_xlfn.IFERROR(VLOOKUP(K25,'[1]Sheet1'!$A$139:$I$150,5,FALSE)/100,0)</f>
        <v>0</v>
      </c>
      <c r="G25" s="104">
        <f>_xlfn.IFERROR(VLOOKUP(K25,'[1]Sheet1'!$A$139:$I$150,6,FALSE),0)</f>
        <v>0</v>
      </c>
      <c r="H25" s="145">
        <f>_xlfn.IFERROR(VLOOKUP(K25,'[1]Sheet1'!$A$139:$I$150,7,FALSE)/100,0)</f>
        <v>0</v>
      </c>
      <c r="I25" s="15">
        <f>_xlfn.IFERROR(VLOOKUP(K25,'[1]Sheet1'!$A$139:$I$150,8,FALSE),0)</f>
        <v>0</v>
      </c>
      <c r="J25" s="141">
        <f>_xlfn.IFERROR(VLOOKUP(K25,'[1]Sheet1'!$A$139:$I$150,9,FALSE)/100,0)</f>
        <v>0</v>
      </c>
    </row>
    <row r="26" spans="1:10" ht="15">
      <c r="A26" s="15">
        <v>42</v>
      </c>
      <c r="B26" s="86" t="s">
        <v>171</v>
      </c>
      <c r="C26" s="14">
        <f>_xlfn.IFERROR(VLOOKUP(K26,'[1]Sheet1'!$A$139:$I$150,2,FALSE),0)</f>
        <v>0</v>
      </c>
      <c r="D26" s="145">
        <f>_xlfn.IFERROR(VLOOKUP(K26,'[1]Sheet1'!$A$139:$I$150,3,FALSE)/100,0)</f>
        <v>0</v>
      </c>
      <c r="E26" s="15">
        <f>_xlfn.IFERROR(VLOOKUP(K26,'[1]Sheet1'!$A$139:$I$150,4,FALSE),0)</f>
        <v>0</v>
      </c>
      <c r="F26" s="141">
        <f>_xlfn.IFERROR(VLOOKUP(K26,'[1]Sheet1'!$A$139:$I$150,5,FALSE)/100,0)</f>
        <v>0</v>
      </c>
      <c r="G26" s="104">
        <f>_xlfn.IFERROR(VLOOKUP(K26,'[1]Sheet1'!$A$139:$I$150,6,FALSE),0)</f>
        <v>0</v>
      </c>
      <c r="H26" s="145">
        <f>_xlfn.IFERROR(VLOOKUP(K26,'[1]Sheet1'!$A$139:$I$150,7,FALSE)/100,0)</f>
        <v>0</v>
      </c>
      <c r="I26" s="15">
        <f>_xlfn.IFERROR(VLOOKUP(K26,'[1]Sheet1'!$A$139:$I$150,8,FALSE),0)</f>
        <v>0</v>
      </c>
      <c r="J26" s="141">
        <f>_xlfn.IFERROR(VLOOKUP(K26,'[1]Sheet1'!$A$139:$I$150,9,FALSE)/100,0)</f>
        <v>0</v>
      </c>
    </row>
    <row r="27" spans="1:10" ht="15">
      <c r="A27" s="15">
        <v>43</v>
      </c>
      <c r="B27" s="86" t="s">
        <v>172</v>
      </c>
      <c r="C27" s="15">
        <f>_xlfn.IFERROR(VLOOKUP(K27,'[1]Sheet1'!$A$139:$I$150,2,FALSE),0)</f>
        <v>0</v>
      </c>
      <c r="D27" s="145">
        <f>_xlfn.IFERROR(VLOOKUP(K27,'[1]Sheet1'!$A$139:$I$150,3,FALSE)/100,0)</f>
        <v>0</v>
      </c>
      <c r="E27" s="15">
        <f>_xlfn.IFERROR(VLOOKUP(K27,'[1]Sheet1'!$A$139:$I$150,4,FALSE),0)</f>
        <v>0</v>
      </c>
      <c r="F27" s="141">
        <f>_xlfn.IFERROR(VLOOKUP(K27,'[1]Sheet1'!$A$139:$I$150,5,FALSE)/100,0)</f>
        <v>0</v>
      </c>
      <c r="G27" s="104">
        <f>_xlfn.IFERROR(VLOOKUP(K27,'[1]Sheet1'!$A$139:$I$150,6,FALSE),0)</f>
        <v>0</v>
      </c>
      <c r="H27" s="145">
        <f>_xlfn.IFERROR(VLOOKUP(K27,'[1]Sheet1'!$A$139:$I$150,7,FALSE)/100,0)</f>
        <v>0</v>
      </c>
      <c r="I27" s="15">
        <f>_xlfn.IFERROR(VLOOKUP(K27,'[1]Sheet1'!$A$139:$I$150,8,FALSE),0)</f>
        <v>0</v>
      </c>
      <c r="J27" s="141">
        <f>_xlfn.IFERROR(VLOOKUP(K27,'[1]Sheet1'!$A$139:$I$150,9,FALSE)/100,0)</f>
        <v>0</v>
      </c>
    </row>
    <row r="28" spans="1:11" ht="15">
      <c r="A28" s="15">
        <v>44</v>
      </c>
      <c r="B28" s="86" t="s">
        <v>173</v>
      </c>
      <c r="C28" s="14">
        <f>_xlfn.IFERROR(VLOOKUP(K28,'[1]Sheet1'!$A$139:$I$150,2,FALSE),0)</f>
        <v>2</v>
      </c>
      <c r="D28" s="145">
        <f>_xlfn.IFERROR(VLOOKUP(K28,'[1]Sheet1'!$A$139:$I$150,3,FALSE)/100,0)</f>
        <v>0.15384615384615385</v>
      </c>
      <c r="E28" s="15">
        <f>_xlfn.IFERROR(VLOOKUP(K28,'[1]Sheet1'!$A$139:$I$150,4,FALSE),0)</f>
        <v>5</v>
      </c>
      <c r="F28" s="141">
        <f>_xlfn.IFERROR(VLOOKUP(K28,'[1]Sheet1'!$A$139:$I$150,5,FALSE)/100,0)</f>
        <v>0.16666666666666663</v>
      </c>
      <c r="G28" s="104">
        <f>_xlfn.IFERROR(VLOOKUP(K28,'[1]Sheet1'!$A$139:$I$150,6,FALSE),0)</f>
        <v>3</v>
      </c>
      <c r="H28" s="145">
        <f>_xlfn.IFERROR(VLOOKUP(K28,'[1]Sheet1'!$A$139:$I$150,7,FALSE)/100,0)</f>
        <v>0.25</v>
      </c>
      <c r="I28" s="15">
        <f>_xlfn.IFERROR(VLOOKUP(K28,'[1]Sheet1'!$A$139:$I$150,8,FALSE),0)</f>
        <v>10</v>
      </c>
      <c r="J28" s="141">
        <f>_xlfn.IFERROR(VLOOKUP(K28,'[1]Sheet1'!$A$139:$I$150,9,FALSE)/100,0)</f>
        <v>0.18181818181818182</v>
      </c>
      <c r="K28" s="159" t="s">
        <v>358</v>
      </c>
    </row>
    <row r="29" spans="1:11" ht="28.5">
      <c r="A29" s="15">
        <v>45</v>
      </c>
      <c r="B29" s="86" t="s">
        <v>174</v>
      </c>
      <c r="C29" s="14">
        <f>_xlfn.IFERROR(VLOOKUP(K29,'[1]Sheet1'!$A$139:$I$150,2,FALSE),0)</f>
        <v>2</v>
      </c>
      <c r="D29" s="145">
        <f>_xlfn.IFERROR(VLOOKUP(K29,'[1]Sheet1'!$A$139:$I$150,3,FALSE)/100,0)</f>
        <v>0.15384615384615385</v>
      </c>
      <c r="E29" s="15">
        <f>_xlfn.IFERROR(VLOOKUP(K29,'[1]Sheet1'!$A$139:$I$150,4,FALSE),0)</f>
        <v>15</v>
      </c>
      <c r="F29" s="141">
        <f>_xlfn.IFERROR(VLOOKUP(K29,'[1]Sheet1'!$A$139:$I$150,5,FALSE)/100,0)</f>
        <v>0.5</v>
      </c>
      <c r="G29" s="104">
        <f>_xlfn.IFERROR(VLOOKUP(K29,'[1]Sheet1'!$A$139:$I$150,6,FALSE),0)</f>
        <v>5</v>
      </c>
      <c r="H29" s="145">
        <f>_xlfn.IFERROR(VLOOKUP(K29,'[1]Sheet1'!$A$139:$I$150,7,FALSE)/100,0)</f>
        <v>0.41666666666666674</v>
      </c>
      <c r="I29" s="15">
        <f>_xlfn.IFERROR(VLOOKUP(K29,'[1]Sheet1'!$A$139:$I$150,8,FALSE),0)</f>
        <v>22</v>
      </c>
      <c r="J29" s="141">
        <f>_xlfn.IFERROR(VLOOKUP(K29,'[1]Sheet1'!$A$139:$I$150,9,FALSE)/100,0)</f>
        <v>0.4</v>
      </c>
      <c r="K29" s="159" t="s">
        <v>359</v>
      </c>
    </row>
    <row r="30" spans="1:11" ht="28.5">
      <c r="A30" s="15">
        <v>49</v>
      </c>
      <c r="B30" s="86" t="s">
        <v>175</v>
      </c>
      <c r="C30" s="15">
        <f>_xlfn.IFERROR(VLOOKUP(K30,'[1]Sheet1'!$A$139:$I$150,2,FALSE),0)</f>
        <v>0</v>
      </c>
      <c r="D30" s="145">
        <f>_xlfn.IFERROR(VLOOKUP(K30,'[1]Sheet1'!$A$139:$I$150,3,FALSE)/100,0)</f>
        <v>0</v>
      </c>
      <c r="E30" s="15">
        <f>_xlfn.IFERROR(VLOOKUP(K30,'[1]Sheet1'!$A$139:$I$150,4,FALSE),0)</f>
        <v>1</v>
      </c>
      <c r="F30" s="141">
        <f>_xlfn.IFERROR(VLOOKUP(K30,'[1]Sheet1'!$A$139:$I$150,5,FALSE)/100,0)</f>
        <v>0.03333333333333334</v>
      </c>
      <c r="G30" s="104">
        <f>_xlfn.IFERROR(VLOOKUP(K30,'[1]Sheet1'!$A$139:$I$150,6,FALSE),0)</f>
        <v>0</v>
      </c>
      <c r="H30" s="145">
        <f>_xlfn.IFERROR(VLOOKUP(K30,'[1]Sheet1'!$A$139:$I$150,7,FALSE)/100,0)</f>
        <v>0</v>
      </c>
      <c r="I30" s="15">
        <f>_xlfn.IFERROR(VLOOKUP(K30,'[1]Sheet1'!$A$139:$I$150,8,FALSE),0)</f>
        <v>1</v>
      </c>
      <c r="J30" s="141">
        <f>_xlfn.IFERROR(VLOOKUP(K30,'[1]Sheet1'!$A$139:$I$150,9,FALSE)/100,0)</f>
        <v>0.01818181818181818</v>
      </c>
      <c r="K30" s="159" t="s">
        <v>360</v>
      </c>
    </row>
    <row r="31" spans="1:10" ht="15">
      <c r="A31" s="15">
        <v>50</v>
      </c>
      <c r="B31" s="86" t="s">
        <v>176</v>
      </c>
      <c r="C31" s="15">
        <f>_xlfn.IFERROR(VLOOKUP(K31,'[1]Sheet1'!$A$139:$I$150,2,FALSE),0)</f>
        <v>0</v>
      </c>
      <c r="D31" s="145">
        <f>_xlfn.IFERROR(VLOOKUP(K31,'[1]Sheet1'!$A$139:$I$150,3,FALSE)/100,0)</f>
        <v>0</v>
      </c>
      <c r="E31" s="15">
        <f>_xlfn.IFERROR(VLOOKUP(K31,'[1]Sheet1'!$A$139:$I$150,4,FALSE),0)</f>
        <v>0</v>
      </c>
      <c r="F31" s="141">
        <f>_xlfn.IFERROR(VLOOKUP(K31,'[1]Sheet1'!$A$139:$I$150,5,FALSE)/100,0)</f>
        <v>0</v>
      </c>
      <c r="G31" s="104">
        <f>_xlfn.IFERROR(VLOOKUP(K31,'[1]Sheet1'!$A$139:$I$150,6,FALSE),0)</f>
        <v>0</v>
      </c>
      <c r="H31" s="145">
        <f>_xlfn.IFERROR(VLOOKUP(K31,'[1]Sheet1'!$A$139:$I$150,7,FALSE)/100,0)</f>
        <v>0</v>
      </c>
      <c r="I31" s="15">
        <f>_xlfn.IFERROR(VLOOKUP(K31,'[1]Sheet1'!$A$139:$I$150,8,FALSE),0)</f>
        <v>0</v>
      </c>
      <c r="J31" s="141">
        <f>_xlfn.IFERROR(VLOOKUP(K31,'[1]Sheet1'!$A$139:$I$150,9,FALSE)/100,0)</f>
        <v>0</v>
      </c>
    </row>
    <row r="32" spans="1:11" ht="15">
      <c r="A32" s="15">
        <v>51</v>
      </c>
      <c r="B32" s="86" t="s">
        <v>177</v>
      </c>
      <c r="C32" s="14">
        <f>_xlfn.IFERROR(VLOOKUP(K32,'[1]Sheet1'!$A$139:$I$150,2,FALSE),0)</f>
        <v>0</v>
      </c>
      <c r="D32" s="145">
        <f>_xlfn.IFERROR(VLOOKUP(K32,'[1]Sheet1'!$A$139:$I$150,3,FALSE)/100,0)</f>
        <v>0</v>
      </c>
      <c r="E32" s="15">
        <f>_xlfn.IFERROR(VLOOKUP(K32,'[1]Sheet1'!$A$139:$I$150,4,FALSE),0)</f>
        <v>0</v>
      </c>
      <c r="F32" s="141">
        <f>_xlfn.IFERROR(VLOOKUP(K32,'[1]Sheet1'!$A$139:$I$150,5,FALSE)/100,0)</f>
        <v>0</v>
      </c>
      <c r="G32" s="104">
        <f>_xlfn.IFERROR(VLOOKUP(K32,'[1]Sheet1'!$A$139:$I$150,6,FALSE),0)</f>
        <v>0</v>
      </c>
      <c r="H32" s="145">
        <f>_xlfn.IFERROR(VLOOKUP(K32,'[1]Sheet1'!$A$139:$I$150,7,FALSE)/100,0)</f>
        <v>0</v>
      </c>
      <c r="I32" s="15">
        <f>_xlfn.IFERROR(VLOOKUP(K32,'[1]Sheet1'!$A$139:$I$150,8,FALSE),0)</f>
        <v>0</v>
      </c>
      <c r="J32" s="141">
        <f>_xlfn.IFERROR(VLOOKUP(K32,'[1]Sheet1'!$A$139:$I$150,9,FALSE)/100,0)</f>
        <v>0</v>
      </c>
      <c r="K32" s="159" t="s">
        <v>361</v>
      </c>
    </row>
    <row r="33" spans="1:10" ht="15">
      <c r="A33" s="15">
        <v>52</v>
      </c>
      <c r="B33" s="86" t="s">
        <v>178</v>
      </c>
      <c r="C33" s="15">
        <f>_xlfn.IFERROR(VLOOKUP(K33,'[1]Sheet1'!$A$139:$I$150,2,FALSE),0)</f>
        <v>0</v>
      </c>
      <c r="D33" s="145">
        <f>_xlfn.IFERROR(VLOOKUP(K33,'[1]Sheet1'!$A$139:$I$150,3,FALSE)/100,0)</f>
        <v>0</v>
      </c>
      <c r="E33" s="15">
        <f>_xlfn.IFERROR(VLOOKUP(K33,'[1]Sheet1'!$A$139:$I$150,4,FALSE),0)</f>
        <v>0</v>
      </c>
      <c r="F33" s="141">
        <f>_xlfn.IFERROR(VLOOKUP(K33,'[1]Sheet1'!$A$139:$I$150,5,FALSE)/100,0)</f>
        <v>0</v>
      </c>
      <c r="G33" s="104">
        <f>_xlfn.IFERROR(VLOOKUP(K33,'[1]Sheet1'!$A$139:$I$150,6,FALSE),0)</f>
        <v>0</v>
      </c>
      <c r="H33" s="145">
        <f>_xlfn.IFERROR(VLOOKUP(K33,'[1]Sheet1'!$A$139:$I$150,7,FALSE)/100,0)</f>
        <v>0</v>
      </c>
      <c r="I33" s="15">
        <f>_xlfn.IFERROR(VLOOKUP(K33,'[1]Sheet1'!$A$139:$I$150,8,FALSE),0)</f>
        <v>0</v>
      </c>
      <c r="J33" s="141">
        <f>_xlfn.IFERROR(VLOOKUP(K33,'[1]Sheet1'!$A$139:$I$150,9,FALSE)/100,0)</f>
        <v>0</v>
      </c>
    </row>
    <row r="34" spans="1:11" ht="15">
      <c r="A34" s="15">
        <v>53</v>
      </c>
      <c r="B34" s="86" t="s">
        <v>179</v>
      </c>
      <c r="C34" s="14">
        <f>_xlfn.IFERROR(VLOOKUP(K34,'[1]Sheet1'!$A$139:$I$150,2,FALSE),0)</f>
        <v>0</v>
      </c>
      <c r="D34" s="145">
        <f>_xlfn.IFERROR(VLOOKUP(K34,'[1]Sheet1'!$A$139:$I$150,3,FALSE)/100,0)</f>
        <v>0</v>
      </c>
      <c r="E34" s="15">
        <f>_xlfn.IFERROR(VLOOKUP(K34,'[1]Sheet1'!$A$139:$I$150,4,FALSE),0)</f>
        <v>0</v>
      </c>
      <c r="F34" s="141">
        <f>_xlfn.IFERROR(VLOOKUP(K34,'[1]Sheet1'!$A$139:$I$150,5,FALSE)/100,0)</f>
        <v>0</v>
      </c>
      <c r="G34" s="104">
        <f>_xlfn.IFERROR(VLOOKUP(K34,'[1]Sheet1'!$A$139:$I$150,6,FALSE),0)</f>
        <v>0</v>
      </c>
      <c r="H34" s="145">
        <f>_xlfn.IFERROR(VLOOKUP(K34,'[1]Sheet1'!$A$139:$I$150,7,FALSE)/100,0)</f>
        <v>0</v>
      </c>
      <c r="I34" s="15">
        <f>_xlfn.IFERROR(VLOOKUP(K34,'[1]Sheet1'!$A$139:$I$150,8,FALSE),0)</f>
        <v>0</v>
      </c>
      <c r="J34" s="141">
        <f>_xlfn.IFERROR(VLOOKUP(K34,'[1]Sheet1'!$A$139:$I$150,9,FALSE)/100,0)</f>
        <v>0</v>
      </c>
      <c r="K34" s="159" t="s">
        <v>390</v>
      </c>
    </row>
    <row r="35" spans="1:10" ht="28.5">
      <c r="A35" s="15">
        <v>59</v>
      </c>
      <c r="B35" s="86" t="s">
        <v>180</v>
      </c>
      <c r="C35" s="14">
        <f>_xlfn.IFERROR(VLOOKUP(K35,'[1]Sheet1'!$A$139:$I$150,2,FALSE),0)</f>
        <v>0</v>
      </c>
      <c r="D35" s="145">
        <f>_xlfn.IFERROR(VLOOKUP(K35,'[1]Sheet1'!$A$139:$I$150,3,FALSE)/100,0)</f>
        <v>0</v>
      </c>
      <c r="E35" s="15">
        <f>_xlfn.IFERROR(VLOOKUP(K35,'[1]Sheet1'!$A$139:$I$150,4,FALSE),0)</f>
        <v>0</v>
      </c>
      <c r="F35" s="141">
        <f>_xlfn.IFERROR(VLOOKUP(K35,'[1]Sheet1'!$A$139:$I$150,5,FALSE)/100,0)</f>
        <v>0</v>
      </c>
      <c r="G35" s="104">
        <f>_xlfn.IFERROR(VLOOKUP(K35,'[1]Sheet1'!$A$139:$I$150,6,FALSE),0)</f>
        <v>0</v>
      </c>
      <c r="H35" s="145">
        <f>_xlfn.IFERROR(VLOOKUP(K35,'[1]Sheet1'!$A$139:$I$150,7,FALSE)/100,0)</f>
        <v>0</v>
      </c>
      <c r="I35" s="15">
        <f>_xlfn.IFERROR(VLOOKUP(K35,'[1]Sheet1'!$A$139:$I$150,8,FALSE),0)</f>
        <v>0</v>
      </c>
      <c r="J35" s="141">
        <f>_xlfn.IFERROR(VLOOKUP(K35,'[1]Sheet1'!$A$139:$I$150,9,FALSE)/100,0)</f>
        <v>0</v>
      </c>
    </row>
    <row r="36" spans="1:11" ht="15">
      <c r="A36" s="15">
        <v>60</v>
      </c>
      <c r="B36" s="86" t="s">
        <v>181</v>
      </c>
      <c r="C36" s="15">
        <f>_xlfn.IFERROR(VLOOKUP(K36,'[1]Sheet1'!$A$139:$I$150,2,FALSE),0)</f>
        <v>1</v>
      </c>
      <c r="D36" s="145">
        <f>_xlfn.IFERROR(VLOOKUP(K36,'[1]Sheet1'!$A$139:$I$150,3,FALSE)/100,0)</f>
        <v>0.07692307692307693</v>
      </c>
      <c r="E36" s="15">
        <f>_xlfn.IFERROR(VLOOKUP(K36,'[1]Sheet1'!$A$139:$I$150,4,FALSE),0)</f>
        <v>0</v>
      </c>
      <c r="F36" s="141">
        <f>_xlfn.IFERROR(VLOOKUP(K36,'[1]Sheet1'!$A$139:$I$150,5,FALSE)/100,0)</f>
        <v>0</v>
      </c>
      <c r="G36" s="104">
        <f>_xlfn.IFERROR(VLOOKUP(K36,'[1]Sheet1'!$A$139:$I$150,6,FALSE),0)</f>
        <v>0</v>
      </c>
      <c r="H36" s="145">
        <f>_xlfn.IFERROR(VLOOKUP(K36,'[1]Sheet1'!$A$139:$I$150,7,FALSE)/100,0)</f>
        <v>0</v>
      </c>
      <c r="I36" s="15">
        <f>_xlfn.IFERROR(VLOOKUP(K36,'[1]Sheet1'!$A$139:$I$150,8,FALSE),0)</f>
        <v>1</v>
      </c>
      <c r="J36" s="141">
        <f>_xlfn.IFERROR(VLOOKUP(K36,'[1]Sheet1'!$A$139:$I$150,9,FALSE)/100,0)</f>
        <v>0.01818181818181818</v>
      </c>
      <c r="K36" s="159" t="s">
        <v>438</v>
      </c>
    </row>
    <row r="37" spans="1:10" ht="15">
      <c r="A37" s="15">
        <v>61</v>
      </c>
      <c r="B37" s="86" t="s">
        <v>182</v>
      </c>
      <c r="C37" s="14">
        <f>_xlfn.IFERROR(VLOOKUP(K37,'[1]Sheet1'!$A$139:$I$150,2,FALSE),0)</f>
        <v>0</v>
      </c>
      <c r="D37" s="145">
        <f>_xlfn.IFERROR(VLOOKUP(K37,'[1]Sheet1'!$A$139:$I$150,3,FALSE)/100,0)</f>
        <v>0</v>
      </c>
      <c r="E37" s="15">
        <f>_xlfn.IFERROR(VLOOKUP(K37,'[1]Sheet1'!$A$139:$I$150,4,FALSE),0)</f>
        <v>0</v>
      </c>
      <c r="F37" s="141">
        <f>_xlfn.IFERROR(VLOOKUP(K37,'[1]Sheet1'!$A$139:$I$150,5,FALSE)/100,0)</f>
        <v>0</v>
      </c>
      <c r="G37" s="104">
        <f>_xlfn.IFERROR(VLOOKUP(K37,'[1]Sheet1'!$A$139:$I$150,6,FALSE),0)</f>
        <v>0</v>
      </c>
      <c r="H37" s="145">
        <f>_xlfn.IFERROR(VLOOKUP(K37,'[1]Sheet1'!$A$139:$I$150,7,FALSE)/100,0)</f>
        <v>0</v>
      </c>
      <c r="I37" s="15">
        <f>_xlfn.IFERROR(VLOOKUP(K37,'[1]Sheet1'!$A$139:$I$150,8,FALSE),0)</f>
        <v>0</v>
      </c>
      <c r="J37" s="141">
        <f>_xlfn.IFERROR(VLOOKUP(K37,'[1]Sheet1'!$A$139:$I$150,9,FALSE)/100,0)</f>
        <v>0</v>
      </c>
    </row>
    <row r="38" spans="1:11" ht="15">
      <c r="A38" s="15">
        <v>62</v>
      </c>
      <c r="B38" s="86" t="s">
        <v>183</v>
      </c>
      <c r="C38" s="14">
        <f>_xlfn.IFERROR(VLOOKUP(K38,'[1]Sheet1'!$A$139:$I$150,2,FALSE),0)</f>
        <v>1</v>
      </c>
      <c r="D38" s="145">
        <f>_xlfn.IFERROR(VLOOKUP(K38,'[1]Sheet1'!$A$139:$I$150,3,FALSE)/100,0)</f>
        <v>0.07692307692307693</v>
      </c>
      <c r="E38" s="15">
        <f>_xlfn.IFERROR(VLOOKUP(K38,'[1]Sheet1'!$A$139:$I$150,4,FALSE),0)</f>
        <v>0</v>
      </c>
      <c r="F38" s="141">
        <f>_xlfn.IFERROR(VLOOKUP(K38,'[1]Sheet1'!$A$139:$I$150,5,FALSE)/100,0)</f>
        <v>0</v>
      </c>
      <c r="G38" s="104">
        <f>_xlfn.IFERROR(VLOOKUP(K38,'[1]Sheet1'!$A$139:$I$150,6,FALSE),0)</f>
        <v>0</v>
      </c>
      <c r="H38" s="145">
        <f>_xlfn.IFERROR(VLOOKUP(K38,'[1]Sheet1'!$A$139:$I$150,7,FALSE)/100,0)</f>
        <v>0</v>
      </c>
      <c r="I38" s="15">
        <f>_xlfn.IFERROR(VLOOKUP(K38,'[1]Sheet1'!$A$139:$I$150,8,FALSE),0)</f>
        <v>1</v>
      </c>
      <c r="J38" s="141">
        <f>_xlfn.IFERROR(VLOOKUP(K38,'[1]Sheet1'!$A$139:$I$150,9,FALSE)/100,0)</f>
        <v>0.01818181818181818</v>
      </c>
      <c r="K38" s="159" t="s">
        <v>391</v>
      </c>
    </row>
    <row r="39" spans="1:10" ht="15">
      <c r="A39" s="15">
        <v>63</v>
      </c>
      <c r="B39" s="86" t="s">
        <v>184</v>
      </c>
      <c r="C39" s="14">
        <f>_xlfn.IFERROR(VLOOKUP(K39,'[1]Sheet1'!$A$139:$I$150,2,FALSE),0)</f>
        <v>0</v>
      </c>
      <c r="D39" s="145">
        <f>_xlfn.IFERROR(VLOOKUP(K39,'[1]Sheet1'!$A$139:$I$150,3,FALSE)/100,0)</f>
        <v>0</v>
      </c>
      <c r="E39" s="15">
        <f>_xlfn.IFERROR(VLOOKUP(K39,'[1]Sheet1'!$A$139:$I$150,4,FALSE),0)</f>
        <v>0</v>
      </c>
      <c r="F39" s="141">
        <f>_xlfn.IFERROR(VLOOKUP(K39,'[1]Sheet1'!$A$139:$I$150,5,FALSE)/100,0)</f>
        <v>0</v>
      </c>
      <c r="G39" s="104">
        <f>_xlfn.IFERROR(VLOOKUP(K39,'[1]Sheet1'!$A$139:$I$150,6,FALSE),0)</f>
        <v>0</v>
      </c>
      <c r="H39" s="145">
        <f>_xlfn.IFERROR(VLOOKUP(K39,'[1]Sheet1'!$A$139:$I$150,7,FALSE)/100,0)</f>
        <v>0</v>
      </c>
      <c r="I39" s="15">
        <f>_xlfn.IFERROR(VLOOKUP(K39,'[1]Sheet1'!$A$139:$I$150,8,FALSE),0)</f>
        <v>0</v>
      </c>
      <c r="J39" s="141">
        <f>_xlfn.IFERROR(VLOOKUP(K39,'[1]Sheet1'!$A$139:$I$150,9,FALSE)/100,0)</f>
        <v>0</v>
      </c>
    </row>
    <row r="40" spans="1:10" ht="15">
      <c r="A40" s="15">
        <v>64</v>
      </c>
      <c r="B40" s="86" t="s">
        <v>185</v>
      </c>
      <c r="C40" s="14">
        <f>_xlfn.IFERROR(VLOOKUP(K40,'[1]Sheet1'!$A$139:$I$150,2,FALSE),0)</f>
        <v>0</v>
      </c>
      <c r="D40" s="145">
        <f>_xlfn.IFERROR(VLOOKUP(K40,'[1]Sheet1'!$A$139:$I$150,3,FALSE)/100,0)</f>
        <v>0</v>
      </c>
      <c r="E40" s="15">
        <f>_xlfn.IFERROR(VLOOKUP(K40,'[1]Sheet1'!$A$139:$I$150,4,FALSE),0)</f>
        <v>0</v>
      </c>
      <c r="F40" s="141">
        <f>_xlfn.IFERROR(VLOOKUP(K40,'[1]Sheet1'!$A$139:$I$150,5,FALSE)/100,0)</f>
        <v>0</v>
      </c>
      <c r="G40" s="104">
        <f>_xlfn.IFERROR(VLOOKUP(K40,'[1]Sheet1'!$A$139:$I$150,6,FALSE),0)</f>
        <v>0</v>
      </c>
      <c r="H40" s="145">
        <f>_xlfn.IFERROR(VLOOKUP(K40,'[1]Sheet1'!$A$139:$I$150,7,FALSE)/100,0)</f>
        <v>0</v>
      </c>
      <c r="I40" s="15">
        <f>_xlfn.IFERROR(VLOOKUP(K40,'[1]Sheet1'!$A$139:$I$150,8,FALSE),0)</f>
        <v>0</v>
      </c>
      <c r="J40" s="141">
        <f>_xlfn.IFERROR(VLOOKUP(K40,'[1]Sheet1'!$A$139:$I$150,9,FALSE)/100,0)</f>
        <v>0</v>
      </c>
    </row>
    <row r="41" spans="1:10" ht="28.5">
      <c r="A41" s="15">
        <v>69</v>
      </c>
      <c r="B41" s="86" t="s">
        <v>186</v>
      </c>
      <c r="C41" s="14">
        <f>_xlfn.IFERROR(VLOOKUP(K41,'[1]Sheet1'!$A$139:$I$150,2,FALSE),0)</f>
        <v>0</v>
      </c>
      <c r="D41" s="145">
        <f>_xlfn.IFERROR(VLOOKUP(K41,'[1]Sheet1'!$A$139:$I$150,3,FALSE)/100,0)</f>
        <v>0</v>
      </c>
      <c r="E41" s="15">
        <f>_xlfn.IFERROR(VLOOKUP(K41,'[1]Sheet1'!$A$139:$I$150,4,FALSE),0)</f>
        <v>0</v>
      </c>
      <c r="F41" s="141">
        <f>_xlfn.IFERROR(VLOOKUP(K41,'[1]Sheet1'!$A$139:$I$150,5,FALSE)/100,0)</f>
        <v>0</v>
      </c>
      <c r="G41" s="104">
        <f>_xlfn.IFERROR(VLOOKUP(K41,'[1]Sheet1'!$A$139:$I$150,6,FALSE),0)</f>
        <v>0</v>
      </c>
      <c r="H41" s="145">
        <f>_xlfn.IFERROR(VLOOKUP(K41,'[1]Sheet1'!$A$139:$I$150,7,FALSE)/100,0)</f>
        <v>0</v>
      </c>
      <c r="I41" s="15">
        <f>_xlfn.IFERROR(VLOOKUP(K41,'[1]Sheet1'!$A$139:$I$150,8,FALSE),0)</f>
        <v>0</v>
      </c>
      <c r="J41" s="141">
        <f>_xlfn.IFERROR(VLOOKUP(K41,'[1]Sheet1'!$A$139:$I$150,9,FALSE)/100,0)</f>
        <v>0</v>
      </c>
    </row>
    <row r="42" spans="1:11" ht="15">
      <c r="A42" s="15">
        <v>70</v>
      </c>
      <c r="B42" s="86" t="s">
        <v>187</v>
      </c>
      <c r="C42" s="14">
        <f>_xlfn.IFERROR(VLOOKUP(K42,'[1]Sheet1'!$A$139:$I$150,2,FALSE),0)</f>
        <v>0</v>
      </c>
      <c r="D42" s="145">
        <f>_xlfn.IFERROR(VLOOKUP(K42,'[1]Sheet1'!$A$139:$I$150,3,FALSE)/100,0)</f>
        <v>0</v>
      </c>
      <c r="E42" s="15">
        <f>_xlfn.IFERROR(VLOOKUP(K42,'[1]Sheet1'!$A$139:$I$150,4,FALSE),0)</f>
        <v>0</v>
      </c>
      <c r="F42" s="141">
        <f>_xlfn.IFERROR(VLOOKUP(K42,'[1]Sheet1'!$A$139:$I$150,5,FALSE)/100,0)</f>
        <v>0</v>
      </c>
      <c r="G42" s="104">
        <f>_xlfn.IFERROR(VLOOKUP(K42,'[1]Sheet1'!$A$139:$I$150,6,FALSE),0)</f>
        <v>0</v>
      </c>
      <c r="H42" s="145">
        <f>_xlfn.IFERROR(VLOOKUP(K42,'[1]Sheet1'!$A$139:$I$150,7,FALSE)/100,0)</f>
        <v>0</v>
      </c>
      <c r="I42" s="15">
        <f>_xlfn.IFERROR(VLOOKUP(K42,'[1]Sheet1'!$A$139:$I$150,8,FALSE),0)</f>
        <v>0</v>
      </c>
      <c r="J42" s="141">
        <f>_xlfn.IFERROR(VLOOKUP(K42,'[1]Sheet1'!$A$139:$I$150,9,FALSE)/100,0)</f>
        <v>0</v>
      </c>
      <c r="K42" s="159" t="s">
        <v>392</v>
      </c>
    </row>
    <row r="43" spans="1:10" ht="15">
      <c r="A43" s="15">
        <v>71</v>
      </c>
      <c r="B43" s="86" t="s">
        <v>188</v>
      </c>
      <c r="C43" s="14">
        <f>_xlfn.IFERROR(VLOOKUP(K43,'[1]Sheet1'!$A$139:$I$150,2,FALSE),0)</f>
        <v>0</v>
      </c>
      <c r="D43" s="145">
        <f>_xlfn.IFERROR(VLOOKUP(K43,'[1]Sheet1'!$A$139:$I$150,3,FALSE)/100,0)</f>
        <v>0</v>
      </c>
      <c r="E43" s="15">
        <f>_xlfn.IFERROR(VLOOKUP(K43,'[1]Sheet1'!$A$139:$I$150,4,FALSE),0)</f>
        <v>0</v>
      </c>
      <c r="F43" s="141">
        <f>_xlfn.IFERROR(VLOOKUP(K43,'[1]Sheet1'!$A$139:$I$150,5,FALSE)/100,0)</f>
        <v>0</v>
      </c>
      <c r="G43" s="104">
        <f>_xlfn.IFERROR(VLOOKUP(K43,'[1]Sheet1'!$A$139:$I$150,6,FALSE),0)</f>
        <v>0</v>
      </c>
      <c r="H43" s="145">
        <f>_xlfn.IFERROR(VLOOKUP(K43,'[1]Sheet1'!$A$139:$I$150,7,FALSE)/100,0)</f>
        <v>0</v>
      </c>
      <c r="I43" s="15">
        <f>_xlfn.IFERROR(VLOOKUP(K43,'[1]Sheet1'!$A$139:$I$150,8,FALSE),0)</f>
        <v>0</v>
      </c>
      <c r="J43" s="141">
        <f>_xlfn.IFERROR(VLOOKUP(K43,'[1]Sheet1'!$A$139:$I$150,9,FALSE)/100,0)</f>
        <v>0</v>
      </c>
    </row>
    <row r="44" spans="1:11" ht="28.5">
      <c r="A44" s="15">
        <v>72</v>
      </c>
      <c r="B44" s="86" t="s">
        <v>189</v>
      </c>
      <c r="C44" s="14">
        <f>_xlfn.IFERROR(VLOOKUP(K44,'[1]Sheet1'!$A$139:$I$150,2,FALSE),0)</f>
        <v>0</v>
      </c>
      <c r="D44" s="145">
        <f>_xlfn.IFERROR(VLOOKUP(K44,'[1]Sheet1'!$A$139:$I$150,3,FALSE)/100,0)</f>
        <v>0</v>
      </c>
      <c r="E44" s="15">
        <f>_xlfn.IFERROR(VLOOKUP(K44,'[1]Sheet1'!$A$139:$I$150,4,FALSE),0)</f>
        <v>0</v>
      </c>
      <c r="F44" s="141">
        <f>_xlfn.IFERROR(VLOOKUP(K44,'[1]Sheet1'!$A$139:$I$150,5,FALSE)/100,0)</f>
        <v>0</v>
      </c>
      <c r="G44" s="104">
        <f>_xlfn.IFERROR(VLOOKUP(K44,'[1]Sheet1'!$A$139:$I$150,6,FALSE),0)</f>
        <v>0</v>
      </c>
      <c r="H44" s="145">
        <f>_xlfn.IFERROR(VLOOKUP(K44,'[1]Sheet1'!$A$139:$I$150,7,FALSE)/100,0)</f>
        <v>0</v>
      </c>
      <c r="I44" s="15">
        <f>_xlfn.IFERROR(VLOOKUP(K44,'[1]Sheet1'!$A$139:$I$150,8,FALSE),0)</f>
        <v>0</v>
      </c>
      <c r="J44" s="141">
        <f>_xlfn.IFERROR(VLOOKUP(K44,'[1]Sheet1'!$A$139:$I$150,9,FALSE)/100,0)</f>
        <v>0</v>
      </c>
      <c r="K44" s="159" t="s">
        <v>362</v>
      </c>
    </row>
    <row r="45" spans="1:10" ht="15">
      <c r="A45" s="15">
        <v>73</v>
      </c>
      <c r="B45" s="86" t="s">
        <v>190</v>
      </c>
      <c r="C45" s="14">
        <f>_xlfn.IFERROR(VLOOKUP(K45,'[1]Sheet1'!$A$139:$I$150,2,FALSE),0)</f>
        <v>0</v>
      </c>
      <c r="D45" s="145">
        <f>_xlfn.IFERROR(VLOOKUP(K45,'[1]Sheet1'!$A$139:$I$150,3,FALSE)/100,0)</f>
        <v>0</v>
      </c>
      <c r="E45" s="15">
        <f>_xlfn.IFERROR(VLOOKUP(K45,'[1]Sheet1'!$A$139:$I$150,4,FALSE),0)</f>
        <v>0</v>
      </c>
      <c r="F45" s="141">
        <f>_xlfn.IFERROR(VLOOKUP(K45,'[1]Sheet1'!$A$139:$I$150,5,FALSE)/100,0)</f>
        <v>0</v>
      </c>
      <c r="G45" s="104">
        <f>_xlfn.IFERROR(VLOOKUP(K45,'[1]Sheet1'!$A$139:$I$150,6,FALSE),0)</f>
        <v>0</v>
      </c>
      <c r="H45" s="145">
        <f>_xlfn.IFERROR(VLOOKUP(K45,'[1]Sheet1'!$A$139:$I$150,7,FALSE)/100,0)</f>
        <v>0</v>
      </c>
      <c r="I45" s="15">
        <f>_xlfn.IFERROR(VLOOKUP(K45,'[1]Sheet1'!$A$139:$I$150,8,FALSE),0)</f>
        <v>0</v>
      </c>
      <c r="J45" s="141">
        <f>_xlfn.IFERROR(VLOOKUP(K45,'[1]Sheet1'!$A$139:$I$150,9,FALSE)/100,0)</f>
        <v>0</v>
      </c>
    </row>
    <row r="46" spans="1:10" ht="28.5">
      <c r="A46" s="15">
        <v>79</v>
      </c>
      <c r="B46" s="86" t="s">
        <v>191</v>
      </c>
      <c r="C46" s="14">
        <f>_xlfn.IFERROR(VLOOKUP(K46,'[1]Sheet1'!$A$139:$I$150,2,FALSE),0)</f>
        <v>0</v>
      </c>
      <c r="D46" s="145">
        <f>_xlfn.IFERROR(VLOOKUP(K46,'[1]Sheet1'!$A$139:$I$150,3,FALSE)/100,0)</f>
        <v>0</v>
      </c>
      <c r="E46" s="15">
        <f>_xlfn.IFERROR(VLOOKUP(K46,'[1]Sheet1'!$A$139:$I$150,4,FALSE),0)</f>
        <v>0</v>
      </c>
      <c r="F46" s="141">
        <f>_xlfn.IFERROR(VLOOKUP(K46,'[1]Sheet1'!$A$139:$I$150,5,FALSE)/100,0)</f>
        <v>0</v>
      </c>
      <c r="G46" s="104">
        <f>_xlfn.IFERROR(VLOOKUP(K46,'[1]Sheet1'!$A$139:$I$150,6,FALSE),0)</f>
        <v>0</v>
      </c>
      <c r="H46" s="145">
        <f>_xlfn.IFERROR(VLOOKUP(K46,'[1]Sheet1'!$A$139:$I$150,7,FALSE)/100,0)</f>
        <v>0</v>
      </c>
      <c r="I46" s="15">
        <f>_xlfn.IFERROR(VLOOKUP(K46,'[1]Sheet1'!$A$139:$I$150,8,FALSE),0)</f>
        <v>0</v>
      </c>
      <c r="J46" s="141">
        <f>_xlfn.IFERROR(VLOOKUP(K46,'[1]Sheet1'!$A$139:$I$150,9,FALSE)/100,0)</f>
        <v>0</v>
      </c>
    </row>
    <row r="47" spans="1:10" ht="15">
      <c r="A47" s="15">
        <v>80</v>
      </c>
      <c r="B47" s="86" t="s">
        <v>192</v>
      </c>
      <c r="C47" s="14">
        <f>_xlfn.IFERROR(VLOOKUP(K47,'[1]Sheet1'!$A$139:$I$150,2,FALSE),0)</f>
        <v>0</v>
      </c>
      <c r="D47" s="145">
        <f>_xlfn.IFERROR(VLOOKUP(K47,'[1]Sheet1'!$A$139:$I$150,3,FALSE)/100,0)</f>
        <v>0</v>
      </c>
      <c r="E47" s="15">
        <f>_xlfn.IFERROR(VLOOKUP(K47,'[1]Sheet1'!$A$139:$I$150,4,FALSE),0)</f>
        <v>0</v>
      </c>
      <c r="F47" s="141">
        <f>_xlfn.IFERROR(VLOOKUP(K47,'[1]Sheet1'!$A$139:$I$150,5,FALSE)/100,0)</f>
        <v>0</v>
      </c>
      <c r="G47" s="104">
        <f>_xlfn.IFERROR(VLOOKUP(K47,'[1]Sheet1'!$A$139:$I$150,6,FALSE),0)</f>
        <v>0</v>
      </c>
      <c r="H47" s="145">
        <f>_xlfn.IFERROR(VLOOKUP(K47,'[1]Sheet1'!$A$139:$I$150,7,FALSE)/100,0)</f>
        <v>0</v>
      </c>
      <c r="I47" s="15">
        <f>_xlfn.IFERROR(VLOOKUP(K47,'[1]Sheet1'!$A$139:$I$150,8,FALSE),0)</f>
        <v>0</v>
      </c>
      <c r="J47" s="141">
        <f>_xlfn.IFERROR(VLOOKUP(K47,'[1]Sheet1'!$A$139:$I$150,9,FALSE)/100,0)</f>
        <v>0</v>
      </c>
    </row>
    <row r="48" spans="1:10" ht="15">
      <c r="A48" s="15">
        <v>81</v>
      </c>
      <c r="B48" s="86" t="s">
        <v>193</v>
      </c>
      <c r="C48" s="14">
        <f>_xlfn.IFERROR(VLOOKUP(K48,'[1]Sheet1'!$A$139:$I$150,2,FALSE),0)</f>
        <v>0</v>
      </c>
      <c r="D48" s="145">
        <f>_xlfn.IFERROR(VLOOKUP(K48,'[1]Sheet1'!$A$139:$I$150,3,FALSE)/100,0)</f>
        <v>0</v>
      </c>
      <c r="E48" s="15">
        <f>_xlfn.IFERROR(VLOOKUP(K48,'[1]Sheet1'!$A$139:$I$150,4,FALSE),0)</f>
        <v>0</v>
      </c>
      <c r="F48" s="141">
        <f>_xlfn.IFERROR(VLOOKUP(K48,'[1]Sheet1'!$A$139:$I$150,5,FALSE)/100,0)</f>
        <v>0</v>
      </c>
      <c r="G48" s="104">
        <f>_xlfn.IFERROR(VLOOKUP(K48,'[1]Sheet1'!$A$139:$I$150,6,FALSE),0)</f>
        <v>0</v>
      </c>
      <c r="H48" s="145">
        <f>_xlfn.IFERROR(VLOOKUP(K48,'[1]Sheet1'!$A$139:$I$150,7,FALSE)/100,0)</f>
        <v>0</v>
      </c>
      <c r="I48" s="15">
        <f>_xlfn.IFERROR(VLOOKUP(K48,'[1]Sheet1'!$A$139:$I$150,8,FALSE),0)</f>
        <v>0</v>
      </c>
      <c r="J48" s="141">
        <f>_xlfn.IFERROR(VLOOKUP(K48,'[1]Sheet1'!$A$139:$I$150,9,FALSE)/100,0)</f>
        <v>0</v>
      </c>
    </row>
    <row r="49" spans="1:10" ht="15">
      <c r="A49" s="15">
        <v>82</v>
      </c>
      <c r="B49" s="86" t="s">
        <v>194</v>
      </c>
      <c r="C49" s="14">
        <f>_xlfn.IFERROR(VLOOKUP(K49,'[1]Sheet1'!$A$139:$I$150,2,FALSE),0)</f>
        <v>0</v>
      </c>
      <c r="D49" s="145">
        <f>_xlfn.IFERROR(VLOOKUP(K49,'[1]Sheet1'!$A$139:$I$150,3,FALSE)/100,0)</f>
        <v>0</v>
      </c>
      <c r="E49" s="15">
        <f>_xlfn.IFERROR(VLOOKUP(K49,'[1]Sheet1'!$A$139:$I$150,4,FALSE),0)</f>
        <v>0</v>
      </c>
      <c r="F49" s="141">
        <f>_xlfn.IFERROR(VLOOKUP(K49,'[1]Sheet1'!$A$139:$I$150,5,FALSE)/100,0)</f>
        <v>0</v>
      </c>
      <c r="G49" s="104">
        <f>_xlfn.IFERROR(VLOOKUP(K49,'[1]Sheet1'!$A$139:$I$150,6,FALSE),0)</f>
        <v>0</v>
      </c>
      <c r="H49" s="145">
        <f>_xlfn.IFERROR(VLOOKUP(K49,'[1]Sheet1'!$A$139:$I$150,7,FALSE)/100,0)</f>
        <v>0</v>
      </c>
      <c r="I49" s="15">
        <f>_xlfn.IFERROR(VLOOKUP(K49,'[1]Sheet1'!$A$139:$I$150,8,FALSE),0)</f>
        <v>0</v>
      </c>
      <c r="J49" s="141">
        <f>_xlfn.IFERROR(VLOOKUP(K49,'[1]Sheet1'!$A$139:$I$150,9,FALSE)/100,0)</f>
        <v>0</v>
      </c>
    </row>
    <row r="50" spans="1:10" ht="15">
      <c r="A50" s="15">
        <v>83</v>
      </c>
      <c r="B50" s="86" t="s">
        <v>195</v>
      </c>
      <c r="C50" s="14">
        <f>_xlfn.IFERROR(VLOOKUP(K50,'[1]Sheet1'!$A$139:$I$150,2,FALSE),0)</f>
        <v>0</v>
      </c>
      <c r="D50" s="145">
        <f>_xlfn.IFERROR(VLOOKUP(K50,'[1]Sheet1'!$A$139:$I$150,3,FALSE)/100,0)</f>
        <v>0</v>
      </c>
      <c r="E50" s="15">
        <f>_xlfn.IFERROR(VLOOKUP(K50,'[1]Sheet1'!$A$139:$I$150,4,FALSE),0)</f>
        <v>0</v>
      </c>
      <c r="F50" s="141">
        <f>_xlfn.IFERROR(VLOOKUP(K50,'[1]Sheet1'!$A$139:$I$150,5,FALSE)/100,0)</f>
        <v>0</v>
      </c>
      <c r="G50" s="104">
        <f>_xlfn.IFERROR(VLOOKUP(K50,'[1]Sheet1'!$A$139:$I$150,6,FALSE),0)</f>
        <v>0</v>
      </c>
      <c r="H50" s="145">
        <f>_xlfn.IFERROR(VLOOKUP(K50,'[1]Sheet1'!$A$139:$I$150,7,FALSE)/100,0)</f>
        <v>0</v>
      </c>
      <c r="I50" s="15">
        <f>_xlfn.IFERROR(VLOOKUP(K50,'[1]Sheet1'!$A$139:$I$150,8,FALSE),0)</f>
        <v>0</v>
      </c>
      <c r="J50" s="141">
        <f>_xlfn.IFERROR(VLOOKUP(K50,'[1]Sheet1'!$A$139:$I$150,9,FALSE)/100,0)</f>
        <v>0</v>
      </c>
    </row>
    <row r="51" spans="1:10" ht="28.5">
      <c r="A51" s="15">
        <v>89</v>
      </c>
      <c r="B51" s="86" t="s">
        <v>196</v>
      </c>
      <c r="C51" s="14">
        <f>_xlfn.IFERROR(VLOOKUP(K51,'[1]Sheet1'!$A$139:$I$150,2,FALSE),0)</f>
        <v>0</v>
      </c>
      <c r="D51" s="145">
        <f>_xlfn.IFERROR(VLOOKUP(K51,'[1]Sheet1'!$A$139:$I$150,3,FALSE)/100,0)</f>
        <v>0</v>
      </c>
      <c r="E51" s="15">
        <f>_xlfn.IFERROR(VLOOKUP(K51,'[1]Sheet1'!$A$139:$I$150,4,FALSE),0)</f>
        <v>0</v>
      </c>
      <c r="F51" s="141">
        <f>_xlfn.IFERROR(VLOOKUP(K51,'[1]Sheet1'!$A$139:$I$150,5,FALSE)/100,0)</f>
        <v>0</v>
      </c>
      <c r="G51" s="104">
        <f>_xlfn.IFERROR(VLOOKUP(K51,'[1]Sheet1'!$A$139:$I$150,6,FALSE),0)</f>
        <v>0</v>
      </c>
      <c r="H51" s="145">
        <f>_xlfn.IFERROR(VLOOKUP(K51,'[1]Sheet1'!$A$139:$I$150,7,FALSE)/100,0)</f>
        <v>0</v>
      </c>
      <c r="I51" s="15">
        <f>_xlfn.IFERROR(VLOOKUP(K51,'[1]Sheet1'!$A$139:$I$150,8,FALSE),0)</f>
        <v>0</v>
      </c>
      <c r="J51" s="141">
        <f>_xlfn.IFERROR(VLOOKUP(K51,'[1]Sheet1'!$A$139:$I$150,9,FALSE)/100,0)</f>
        <v>0</v>
      </c>
    </row>
    <row r="52" spans="1:11" ht="15.75" thickBot="1">
      <c r="A52" s="17">
        <v>99</v>
      </c>
      <c r="B52" s="89" t="s">
        <v>197</v>
      </c>
      <c r="C52" s="77">
        <f>_xlfn.IFERROR(VLOOKUP(K52,'[1]Sheet1'!$A$139:$I$150,2,FALSE),0)</f>
        <v>1</v>
      </c>
      <c r="D52" s="147">
        <f>_xlfn.IFERROR(VLOOKUP(K52,'[1]Sheet1'!$A$139:$I$150,3,FALSE)/100,0)</f>
        <v>0.07692307692307693</v>
      </c>
      <c r="E52" s="17">
        <f>_xlfn.IFERROR(VLOOKUP(K52,'[1]Sheet1'!$A$139:$I$150,4,FALSE),0)</f>
        <v>6</v>
      </c>
      <c r="F52" s="142">
        <f>_xlfn.IFERROR(VLOOKUP(K52,'[1]Sheet1'!$A$139:$I$150,5,FALSE)/100,0)</f>
        <v>0.2</v>
      </c>
      <c r="G52" s="106">
        <f>_xlfn.IFERROR(VLOOKUP(K52,'[1]Sheet1'!$A$139:$I$150,6,FALSE),0)</f>
        <v>1</v>
      </c>
      <c r="H52" s="147">
        <f>_xlfn.IFERROR(VLOOKUP(K52,'[1]Sheet1'!$A$139:$I$150,7,FALSE)/100,0)</f>
        <v>0.08333333333333331</v>
      </c>
      <c r="I52" s="17">
        <f>_xlfn.IFERROR(VLOOKUP(K52,'[1]Sheet1'!$A$139:$I$150,8,FALSE),0)</f>
        <v>8</v>
      </c>
      <c r="J52" s="142">
        <f>_xlfn.IFERROR(VLOOKUP(K52,'[1]Sheet1'!$A$139:$I$150,9,FALSE)/100,0)</f>
        <v>0.14545454545454545</v>
      </c>
      <c r="K52" s="159" t="s">
        <v>363</v>
      </c>
    </row>
    <row r="53" spans="1:11" ht="15.75" thickBot="1">
      <c r="A53" s="256" t="s">
        <v>88</v>
      </c>
      <c r="B53" s="257"/>
      <c r="C53" s="139">
        <f>_xlfn.IFERROR(VLOOKUP(K53,'[1]Sheet1'!$A$139:$I$150,2,FALSE),0)</f>
        <v>13</v>
      </c>
      <c r="D53" s="59">
        <f>_xlfn.IFERROR(VLOOKUP(K53,'[1]Sheet1'!$A$139:$I$150,3,FALSE)/100,0)</f>
        <v>1</v>
      </c>
      <c r="E53" s="139">
        <f>_xlfn.IFERROR(VLOOKUP(K53,'[1]Sheet1'!$A$139:$I$150,4,FALSE),0)</f>
        <v>30</v>
      </c>
      <c r="F53" s="59">
        <f>_xlfn.IFERROR(VLOOKUP(K53,'[1]Sheet1'!$A$139:$I$150,5,FALSE)/100,0)</f>
        <v>1</v>
      </c>
      <c r="G53" s="139">
        <f>_xlfn.IFERROR(VLOOKUP(K53,'[1]Sheet1'!$A$139:$I$150,6,FALSE),0)</f>
        <v>12</v>
      </c>
      <c r="H53" s="59">
        <f>_xlfn.IFERROR(VLOOKUP(K53,'[1]Sheet1'!$A$139:$I$150,7,FALSE)/100,0)</f>
        <v>1</v>
      </c>
      <c r="I53" s="139">
        <f>_xlfn.IFERROR(VLOOKUP(K53,'[1]Sheet1'!$A$139:$I$150,8,FALSE),0)</f>
        <v>55</v>
      </c>
      <c r="J53" s="59">
        <f>_xlfn.IFERROR(VLOOKUP(K53,'[1]Sheet1'!$A$139:$I$150,9,FALSE)/100,0)</f>
        <v>1</v>
      </c>
      <c r="K53" s="159" t="s">
        <v>345</v>
      </c>
    </row>
    <row r="54" spans="1:10" ht="15">
      <c r="A54" s="149"/>
      <c r="B54" s="70"/>
      <c r="C54" s="70"/>
      <c r="D54" s="92"/>
      <c r="E54" s="70"/>
      <c r="F54" s="92"/>
      <c r="G54" s="70"/>
      <c r="H54" s="92"/>
      <c r="I54" s="70"/>
      <c r="J54" s="70"/>
    </row>
    <row r="55" spans="1:10" ht="15">
      <c r="A55" s="70"/>
      <c r="B55" s="70"/>
      <c r="C55" s="70"/>
      <c r="D55" s="92"/>
      <c r="E55" s="70"/>
      <c r="F55" s="92"/>
      <c r="G55" s="70"/>
      <c r="H55" s="92"/>
      <c r="I55" s="70"/>
      <c r="J55" s="70"/>
    </row>
  </sheetData>
  <sheetProtection/>
  <mergeCells count="9">
    <mergeCell ref="A53:B53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61"/>
  <sheetViews>
    <sheetView zoomScalePageLayoutView="0" workbookViewId="0" topLeftCell="A18">
      <selection activeCell="C5" sqref="C5:H53"/>
    </sheetView>
  </sheetViews>
  <sheetFormatPr defaultColWidth="11.421875" defaultRowHeight="15"/>
  <cols>
    <col min="1" max="1" width="10.7109375" style="107" customWidth="1"/>
    <col min="2" max="2" width="79.7109375" style="107" bestFit="1" customWidth="1"/>
    <col min="3" max="8" width="10.421875" style="107" customWidth="1"/>
    <col min="9" max="9" width="11.421875" style="159" customWidth="1"/>
    <col min="10" max="16384" width="11.421875" style="107" customWidth="1"/>
  </cols>
  <sheetData>
    <row r="1" spans="1:8" ht="24.75" customHeight="1" thickBot="1" thickTop="1">
      <c r="A1" s="203" t="s">
        <v>428</v>
      </c>
      <c r="B1" s="204"/>
      <c r="C1" s="204"/>
      <c r="D1" s="204"/>
      <c r="E1" s="204"/>
      <c r="F1" s="204"/>
      <c r="G1" s="205"/>
      <c r="H1" s="206"/>
    </row>
    <row r="2" spans="1:8" ht="19.5" customHeight="1" thickBot="1" thickTop="1">
      <c r="A2" s="193" t="s">
        <v>30</v>
      </c>
      <c r="B2" s="195" t="s">
        <v>150</v>
      </c>
      <c r="C2" s="207" t="s">
        <v>149</v>
      </c>
      <c r="D2" s="208"/>
      <c r="E2" s="208"/>
      <c r="F2" s="264"/>
      <c r="G2" s="210" t="s">
        <v>88</v>
      </c>
      <c r="H2" s="211"/>
    </row>
    <row r="3" spans="1:8" ht="19.5" customHeight="1">
      <c r="A3" s="193"/>
      <c r="B3" s="195"/>
      <c r="C3" s="187" t="s">
        <v>97</v>
      </c>
      <c r="D3" s="188"/>
      <c r="E3" s="187" t="s">
        <v>98</v>
      </c>
      <c r="F3" s="188"/>
      <c r="G3" s="212"/>
      <c r="H3" s="213"/>
    </row>
    <row r="4" spans="1:8" ht="19.5" customHeight="1" thickBot="1">
      <c r="A4" s="194"/>
      <c r="B4" s="196"/>
      <c r="C4" s="61" t="s">
        <v>33</v>
      </c>
      <c r="D4" s="60" t="s">
        <v>34</v>
      </c>
      <c r="E4" s="61" t="s">
        <v>33</v>
      </c>
      <c r="F4" s="60" t="s">
        <v>34</v>
      </c>
      <c r="G4" s="96" t="s">
        <v>33</v>
      </c>
      <c r="H4" s="55" t="s">
        <v>34</v>
      </c>
    </row>
    <row r="5" spans="1:9" ht="15">
      <c r="A5" s="143" t="s">
        <v>35</v>
      </c>
      <c r="B5" s="82" t="s">
        <v>36</v>
      </c>
      <c r="C5" s="74">
        <f>_xlfn.IFERROR(VLOOKUP(I5,'[1]Sheet1'!$A$155:$D$166,3,FALSE),0)</f>
        <v>4</v>
      </c>
      <c r="D5" s="140">
        <f>C5/$C$53</f>
        <v>0.13793103448275862</v>
      </c>
      <c r="E5" s="74">
        <f>_xlfn.IFERROR(VLOOKUP(I5,'[1]Sheet1'!$A$155:$D$166,2,FALSE),0)</f>
        <v>3</v>
      </c>
      <c r="F5" s="140">
        <f>E5/$E$53</f>
        <v>0.11538461538461539</v>
      </c>
      <c r="G5" s="74">
        <f>_xlfn.IFERROR(VLOOKUP(I5,'[1]Sheet1'!$A$155:$D$166,4,FALSE),0)</f>
        <v>7</v>
      </c>
      <c r="H5" s="140">
        <f>G5/$G$53</f>
        <v>0.12727272727272726</v>
      </c>
      <c r="I5" s="159" t="s">
        <v>364</v>
      </c>
    </row>
    <row r="6" spans="1:8" ht="28.5">
      <c r="A6" s="15">
        <v>10</v>
      </c>
      <c r="B6" s="86" t="s">
        <v>151</v>
      </c>
      <c r="C6" s="15">
        <f>_xlfn.IFERROR(VLOOKUP(I6,'[1]Sheet1'!$A$155:$D$166,3,FALSE),0)</f>
        <v>0</v>
      </c>
      <c r="D6" s="141">
        <f aca="true" t="shared" si="0" ref="D6:D53">C6/$C$53</f>
        <v>0</v>
      </c>
      <c r="E6" s="15">
        <f>_xlfn.IFERROR(VLOOKUP(I6,'[1]Sheet1'!$A$155:$D$166,2,FALSE),0)</f>
        <v>0</v>
      </c>
      <c r="F6" s="141">
        <f aca="true" t="shared" si="1" ref="F6:F53">E6/$E$53</f>
        <v>0</v>
      </c>
      <c r="G6" s="15">
        <f>_xlfn.IFERROR(VLOOKUP(I6,'[1]Sheet1'!$A$155:$D$166,4,FALSE),0)</f>
        <v>0</v>
      </c>
      <c r="H6" s="141">
        <f aca="true" t="shared" si="2" ref="H6:H53">G6/$G$53</f>
        <v>0</v>
      </c>
    </row>
    <row r="7" spans="1:8" ht="15">
      <c r="A7" s="15">
        <v>11</v>
      </c>
      <c r="B7" s="86" t="s">
        <v>152</v>
      </c>
      <c r="C7" s="15">
        <f>_xlfn.IFERROR(VLOOKUP(I7,'[1]Sheet1'!$A$155:$D$166,3,FALSE),0)</f>
        <v>0</v>
      </c>
      <c r="D7" s="141">
        <f t="shared" si="0"/>
        <v>0</v>
      </c>
      <c r="E7" s="15">
        <f>_xlfn.IFERROR(VLOOKUP(I7,'[1]Sheet1'!$A$155:$D$166,2,FALSE),0)</f>
        <v>0</v>
      </c>
      <c r="F7" s="141">
        <f t="shared" si="1"/>
        <v>0</v>
      </c>
      <c r="G7" s="15">
        <f>_xlfn.IFERROR(VLOOKUP(I7,'[1]Sheet1'!$A$155:$D$166,4,FALSE),0)</f>
        <v>0</v>
      </c>
      <c r="H7" s="141">
        <f t="shared" si="2"/>
        <v>0</v>
      </c>
    </row>
    <row r="8" spans="1:8" ht="15">
      <c r="A8" s="15">
        <v>12</v>
      </c>
      <c r="B8" s="86" t="s">
        <v>153</v>
      </c>
      <c r="C8" s="14">
        <f>_xlfn.IFERROR(VLOOKUP(I8,'[1]Sheet1'!$A$155:$D$166,3,FALSE),0)</f>
        <v>0</v>
      </c>
      <c r="D8" s="141">
        <f t="shared" si="0"/>
        <v>0</v>
      </c>
      <c r="E8" s="15">
        <f>_xlfn.IFERROR(VLOOKUP(I8,'[1]Sheet1'!$A$155:$D$166,2,FALSE),0)</f>
        <v>0</v>
      </c>
      <c r="F8" s="141">
        <f t="shared" si="1"/>
        <v>0</v>
      </c>
      <c r="G8" s="15">
        <f>_xlfn.IFERROR(VLOOKUP(I8,'[1]Sheet1'!$A$155:$D$166,4,FALSE),0)</f>
        <v>0</v>
      </c>
      <c r="H8" s="141">
        <f t="shared" si="2"/>
        <v>0</v>
      </c>
    </row>
    <row r="9" spans="1:9" ht="15">
      <c r="A9" s="15">
        <v>13</v>
      </c>
      <c r="B9" s="86" t="s">
        <v>154</v>
      </c>
      <c r="C9" s="15">
        <f>_xlfn.IFERROR(VLOOKUP(I9,'[1]Sheet1'!$A$155:$D$166,3,FALSE),0)</f>
        <v>0</v>
      </c>
      <c r="D9" s="141">
        <f t="shared" si="0"/>
        <v>0</v>
      </c>
      <c r="E9" s="15">
        <f>_xlfn.IFERROR(VLOOKUP(I9,'[1]Sheet1'!$A$155:$D$166,2,FALSE),0)</f>
        <v>0</v>
      </c>
      <c r="F9" s="141">
        <f t="shared" si="1"/>
        <v>0</v>
      </c>
      <c r="G9" s="15">
        <f>_xlfn.IFERROR(VLOOKUP(I9,'[1]Sheet1'!$A$155:$D$166,4,FALSE),0)</f>
        <v>0</v>
      </c>
      <c r="H9" s="141">
        <f t="shared" si="2"/>
        <v>0</v>
      </c>
      <c r="I9" s="159" t="s">
        <v>353</v>
      </c>
    </row>
    <row r="10" spans="1:8" ht="15">
      <c r="A10" s="15">
        <v>14</v>
      </c>
      <c r="B10" s="86" t="s">
        <v>155</v>
      </c>
      <c r="C10" s="15">
        <f>_xlfn.IFERROR(VLOOKUP(I10,'[1]Sheet1'!$A$155:$D$166,3,FALSE),0)</f>
        <v>0</v>
      </c>
      <c r="D10" s="141">
        <f t="shared" si="0"/>
        <v>0</v>
      </c>
      <c r="E10" s="15">
        <f>_xlfn.IFERROR(VLOOKUP(I10,'[1]Sheet1'!$A$155:$D$166,2,FALSE),0)</f>
        <v>0</v>
      </c>
      <c r="F10" s="141">
        <f t="shared" si="1"/>
        <v>0</v>
      </c>
      <c r="G10" s="15">
        <f>_xlfn.IFERROR(VLOOKUP(I10,'[1]Sheet1'!$A$155:$D$166,4,FALSE),0)</f>
        <v>0</v>
      </c>
      <c r="H10" s="141">
        <f t="shared" si="2"/>
        <v>0</v>
      </c>
    </row>
    <row r="11" spans="1:8" ht="15">
      <c r="A11" s="15">
        <v>15</v>
      </c>
      <c r="B11" s="86" t="s">
        <v>156</v>
      </c>
      <c r="C11" s="14">
        <f>_xlfn.IFERROR(VLOOKUP(I11,'[1]Sheet1'!$A$155:$D$166,3,FALSE),0)</f>
        <v>0</v>
      </c>
      <c r="D11" s="141">
        <f t="shared" si="0"/>
        <v>0</v>
      </c>
      <c r="E11" s="15">
        <f>_xlfn.IFERROR(VLOOKUP(I11,'[1]Sheet1'!$A$155:$D$166,2,FALSE),0)</f>
        <v>0</v>
      </c>
      <c r="F11" s="141">
        <f t="shared" si="1"/>
        <v>0</v>
      </c>
      <c r="G11" s="15">
        <f>_xlfn.IFERROR(VLOOKUP(I11,'[1]Sheet1'!$A$155:$D$166,4,FALSE),0)</f>
        <v>0</v>
      </c>
      <c r="H11" s="141">
        <f t="shared" si="2"/>
        <v>0</v>
      </c>
    </row>
    <row r="12" spans="1:8" ht="28.5">
      <c r="A12" s="15">
        <v>16</v>
      </c>
      <c r="B12" s="86" t="s">
        <v>157</v>
      </c>
      <c r="C12" s="14">
        <f>_xlfn.IFERROR(VLOOKUP(I12,'[1]Sheet1'!$A$155:$D$166,3,FALSE),0)</f>
        <v>0</v>
      </c>
      <c r="D12" s="141">
        <f t="shared" si="0"/>
        <v>0</v>
      </c>
      <c r="E12" s="15">
        <f>_xlfn.IFERROR(VLOOKUP(I12,'[1]Sheet1'!$A$155:$D$166,2,FALSE),0)</f>
        <v>0</v>
      </c>
      <c r="F12" s="141">
        <f t="shared" si="1"/>
        <v>0</v>
      </c>
      <c r="G12" s="15">
        <f>_xlfn.IFERROR(VLOOKUP(I12,'[1]Sheet1'!$A$155:$D$166,4,FALSE),0)</f>
        <v>0</v>
      </c>
      <c r="H12" s="141">
        <f t="shared" si="2"/>
        <v>0</v>
      </c>
    </row>
    <row r="13" spans="1:8" ht="28.5">
      <c r="A13" s="15">
        <v>17</v>
      </c>
      <c r="B13" s="86" t="s">
        <v>158</v>
      </c>
      <c r="C13" s="15">
        <f>_xlfn.IFERROR(VLOOKUP(I13,'[1]Sheet1'!$A$155:$D$166,3,FALSE),0)</f>
        <v>0</v>
      </c>
      <c r="D13" s="141">
        <f t="shared" si="0"/>
        <v>0</v>
      </c>
      <c r="E13" s="15">
        <f>_xlfn.IFERROR(VLOOKUP(I13,'[1]Sheet1'!$A$155:$D$166,2,FALSE),0)</f>
        <v>0</v>
      </c>
      <c r="F13" s="141">
        <f t="shared" si="1"/>
        <v>0</v>
      </c>
      <c r="G13" s="15">
        <f>_xlfn.IFERROR(VLOOKUP(I13,'[1]Sheet1'!$A$155:$D$166,4,FALSE),0)</f>
        <v>0</v>
      </c>
      <c r="H13" s="141">
        <f t="shared" si="2"/>
        <v>0</v>
      </c>
    </row>
    <row r="14" spans="1:9" ht="28.5">
      <c r="A14" s="15">
        <v>19</v>
      </c>
      <c r="B14" s="86" t="s">
        <v>159</v>
      </c>
      <c r="C14" s="14">
        <f>_xlfn.IFERROR(VLOOKUP(I14,'[1]Sheet1'!$A$155:$D$166,3,FALSE),0)</f>
        <v>0</v>
      </c>
      <c r="D14" s="141">
        <f t="shared" si="0"/>
        <v>0</v>
      </c>
      <c r="E14" s="15">
        <f>_xlfn.IFERROR(VLOOKUP(I14,'[1]Sheet1'!$A$155:$D$166,2,FALSE),0)</f>
        <v>0</v>
      </c>
      <c r="F14" s="141">
        <f t="shared" si="1"/>
        <v>0</v>
      </c>
      <c r="G14" s="15">
        <f>_xlfn.IFERROR(VLOOKUP(I14,'[1]Sheet1'!$A$155:$D$166,4,FALSE),0)</f>
        <v>0</v>
      </c>
      <c r="H14" s="141">
        <f t="shared" si="2"/>
        <v>0</v>
      </c>
      <c r="I14" s="159" t="s">
        <v>354</v>
      </c>
    </row>
    <row r="15" spans="1:8" ht="15">
      <c r="A15" s="15">
        <v>20</v>
      </c>
      <c r="B15" s="86" t="s">
        <v>160</v>
      </c>
      <c r="C15" s="15">
        <f>_xlfn.IFERROR(VLOOKUP(I15,'[1]Sheet1'!$A$155:$D$166,3,FALSE),0)</f>
        <v>0</v>
      </c>
      <c r="D15" s="141">
        <f t="shared" si="0"/>
        <v>0</v>
      </c>
      <c r="E15" s="15">
        <f>_xlfn.IFERROR(VLOOKUP(I15,'[1]Sheet1'!$A$155:$D$166,2,FALSE),0)</f>
        <v>0</v>
      </c>
      <c r="F15" s="141">
        <f t="shared" si="1"/>
        <v>0</v>
      </c>
      <c r="G15" s="15">
        <f>_xlfn.IFERROR(VLOOKUP(I15,'[1]Sheet1'!$A$155:$D$166,4,FALSE),0)</f>
        <v>0</v>
      </c>
      <c r="H15" s="141">
        <f t="shared" si="2"/>
        <v>0</v>
      </c>
    </row>
    <row r="16" spans="1:9" ht="15">
      <c r="A16" s="15">
        <v>21</v>
      </c>
      <c r="B16" s="86" t="s">
        <v>161</v>
      </c>
      <c r="C16" s="15">
        <f>_xlfn.IFERROR(VLOOKUP(I16,'[1]Sheet1'!$A$155:$D$166,3,FALSE),0)</f>
        <v>0</v>
      </c>
      <c r="D16" s="141">
        <f t="shared" si="0"/>
        <v>0</v>
      </c>
      <c r="E16" s="15">
        <f>_xlfn.IFERROR(VLOOKUP(I16,'[1]Sheet1'!$A$155:$D$166,2,FALSE),0)</f>
        <v>0</v>
      </c>
      <c r="F16" s="141">
        <f t="shared" si="1"/>
        <v>0</v>
      </c>
      <c r="G16" s="15">
        <f>_xlfn.IFERROR(VLOOKUP(I16,'[1]Sheet1'!$A$155:$D$166,4,FALSE),0)</f>
        <v>0</v>
      </c>
      <c r="H16" s="141">
        <f t="shared" si="2"/>
        <v>0</v>
      </c>
      <c r="I16" s="159" t="s">
        <v>388</v>
      </c>
    </row>
    <row r="17" spans="1:8" ht="15">
      <c r="A17" s="15">
        <v>22</v>
      </c>
      <c r="B17" s="86" t="s">
        <v>162</v>
      </c>
      <c r="C17" s="14">
        <f>_xlfn.IFERROR(VLOOKUP(I17,'[1]Sheet1'!$A$155:$D$166,3,FALSE),0)</f>
        <v>0</v>
      </c>
      <c r="D17" s="141">
        <f t="shared" si="0"/>
        <v>0</v>
      </c>
      <c r="E17" s="15">
        <f>_xlfn.IFERROR(VLOOKUP(I17,'[1]Sheet1'!$A$155:$D$166,2,FALSE),0)</f>
        <v>0</v>
      </c>
      <c r="F17" s="141">
        <f t="shared" si="1"/>
        <v>0</v>
      </c>
      <c r="G17" s="15">
        <f>_xlfn.IFERROR(VLOOKUP(I17,'[1]Sheet1'!$A$155:$D$166,4,FALSE),0)</f>
        <v>0</v>
      </c>
      <c r="H17" s="141">
        <f t="shared" si="2"/>
        <v>0</v>
      </c>
    </row>
    <row r="18" spans="1:8" ht="15">
      <c r="A18" s="15">
        <v>23</v>
      </c>
      <c r="B18" s="86" t="s">
        <v>163</v>
      </c>
      <c r="C18" s="15">
        <f>_xlfn.IFERROR(VLOOKUP(I18,'[1]Sheet1'!$A$155:$D$166,3,FALSE),0)</f>
        <v>0</v>
      </c>
      <c r="D18" s="141">
        <f t="shared" si="0"/>
        <v>0</v>
      </c>
      <c r="E18" s="15">
        <f>_xlfn.IFERROR(VLOOKUP(I18,'[1]Sheet1'!$A$155:$D$166,2,FALSE),0)</f>
        <v>0</v>
      </c>
      <c r="F18" s="141">
        <f t="shared" si="1"/>
        <v>0</v>
      </c>
      <c r="G18" s="15">
        <f>_xlfn.IFERROR(VLOOKUP(I18,'[1]Sheet1'!$A$155:$D$166,4,FALSE),0)</f>
        <v>0</v>
      </c>
      <c r="H18" s="141">
        <f t="shared" si="2"/>
        <v>0</v>
      </c>
    </row>
    <row r="19" spans="1:8" ht="28.5">
      <c r="A19" s="15">
        <v>29</v>
      </c>
      <c r="B19" s="86" t="s">
        <v>164</v>
      </c>
      <c r="C19" s="14">
        <f>_xlfn.IFERROR(VLOOKUP(I19,'[1]Sheet1'!$A$155:$D$166,3,FALSE),0)</f>
        <v>0</v>
      </c>
      <c r="D19" s="141">
        <f t="shared" si="0"/>
        <v>0</v>
      </c>
      <c r="E19" s="15">
        <f>_xlfn.IFERROR(VLOOKUP(I19,'[1]Sheet1'!$A$155:$D$166,2,FALSE),0)</f>
        <v>0</v>
      </c>
      <c r="F19" s="141">
        <f t="shared" si="1"/>
        <v>0</v>
      </c>
      <c r="G19" s="15">
        <f>_xlfn.IFERROR(VLOOKUP(I19,'[1]Sheet1'!$A$155:$D$166,4,FALSE),0)</f>
        <v>0</v>
      </c>
      <c r="H19" s="141">
        <f t="shared" si="2"/>
        <v>0</v>
      </c>
    </row>
    <row r="20" spans="1:8" ht="28.5">
      <c r="A20" s="15">
        <v>30</v>
      </c>
      <c r="B20" s="86" t="s">
        <v>165</v>
      </c>
      <c r="C20" s="14">
        <f>_xlfn.IFERROR(VLOOKUP(I20,'[1]Sheet1'!$A$155:$D$166,3,FALSE),0)</f>
        <v>0</v>
      </c>
      <c r="D20" s="141">
        <f t="shared" si="0"/>
        <v>0</v>
      </c>
      <c r="E20" s="15">
        <f>_xlfn.IFERROR(VLOOKUP(I20,'[1]Sheet1'!$A$155:$D$166,2,FALSE),0)</f>
        <v>0</v>
      </c>
      <c r="F20" s="141">
        <f t="shared" si="1"/>
        <v>0</v>
      </c>
      <c r="G20" s="15">
        <f>_xlfn.IFERROR(VLOOKUP(I20,'[1]Sheet1'!$A$155:$D$166,4,FALSE),0)</f>
        <v>0</v>
      </c>
      <c r="H20" s="141">
        <f t="shared" si="2"/>
        <v>0</v>
      </c>
    </row>
    <row r="21" spans="1:9" ht="15">
      <c r="A21" s="15">
        <v>31</v>
      </c>
      <c r="B21" s="86" t="s">
        <v>166</v>
      </c>
      <c r="C21" s="14">
        <f>_xlfn.IFERROR(VLOOKUP(I21,'[1]Sheet1'!$A$155:$D$166,3,FALSE),0)</f>
        <v>1</v>
      </c>
      <c r="D21" s="141">
        <f t="shared" si="0"/>
        <v>0.034482758620689655</v>
      </c>
      <c r="E21" s="15">
        <f>_xlfn.IFERROR(VLOOKUP(I21,'[1]Sheet1'!$A$155:$D$166,2,FALSE),0)</f>
        <v>0</v>
      </c>
      <c r="F21" s="141">
        <f t="shared" si="1"/>
        <v>0</v>
      </c>
      <c r="G21" s="15">
        <f>_xlfn.IFERROR(VLOOKUP(I21,'[1]Sheet1'!$A$155:$D$166,4,FALSE),0)</f>
        <v>1</v>
      </c>
      <c r="H21" s="141">
        <f t="shared" si="2"/>
        <v>0.01818181818181818</v>
      </c>
      <c r="I21" s="159" t="s">
        <v>355</v>
      </c>
    </row>
    <row r="22" spans="1:9" ht="15">
      <c r="A22" s="15">
        <v>32</v>
      </c>
      <c r="B22" s="86" t="s">
        <v>167</v>
      </c>
      <c r="C22" s="14">
        <f>_xlfn.IFERROR(VLOOKUP(I22,'[1]Sheet1'!$A$155:$D$166,3,FALSE),0)</f>
        <v>0</v>
      </c>
      <c r="D22" s="141">
        <f t="shared" si="0"/>
        <v>0</v>
      </c>
      <c r="E22" s="15">
        <f>_xlfn.IFERROR(VLOOKUP(I22,'[1]Sheet1'!$A$155:$D$166,2,FALSE),0)</f>
        <v>0</v>
      </c>
      <c r="F22" s="141">
        <f t="shared" si="1"/>
        <v>0</v>
      </c>
      <c r="G22" s="15">
        <f>_xlfn.IFERROR(VLOOKUP(I22,'[1]Sheet1'!$A$155:$D$166,4,FALSE),0)</f>
        <v>0</v>
      </c>
      <c r="H22" s="141">
        <f t="shared" si="2"/>
        <v>0</v>
      </c>
      <c r="I22" s="159" t="s">
        <v>389</v>
      </c>
    </row>
    <row r="23" spans="1:9" ht="28.5">
      <c r="A23" s="15">
        <v>39</v>
      </c>
      <c r="B23" s="86" t="s">
        <v>168</v>
      </c>
      <c r="C23" s="15">
        <f>_xlfn.IFERROR(VLOOKUP(I23,'[1]Sheet1'!$A$155:$D$166,3,FALSE),0)</f>
        <v>0</v>
      </c>
      <c r="D23" s="141">
        <f t="shared" si="0"/>
        <v>0</v>
      </c>
      <c r="E23" s="15">
        <f>_xlfn.IFERROR(VLOOKUP(I23,'[1]Sheet1'!$A$155:$D$166,2,FALSE),0)</f>
        <v>0</v>
      </c>
      <c r="F23" s="141">
        <f t="shared" si="1"/>
        <v>0</v>
      </c>
      <c r="G23" s="15">
        <f>_xlfn.IFERROR(VLOOKUP(I23,'[1]Sheet1'!$A$155:$D$166,4,FALSE),0)</f>
        <v>0</v>
      </c>
      <c r="H23" s="141">
        <f t="shared" si="2"/>
        <v>0</v>
      </c>
      <c r="I23" s="159" t="s">
        <v>356</v>
      </c>
    </row>
    <row r="24" spans="1:9" ht="15">
      <c r="A24" s="15">
        <v>40</v>
      </c>
      <c r="B24" s="86" t="s">
        <v>169</v>
      </c>
      <c r="C24" s="14">
        <f>_xlfn.IFERROR(VLOOKUP(I24,'[1]Sheet1'!$A$155:$D$166,3,FALSE),0)</f>
        <v>1</v>
      </c>
      <c r="D24" s="141">
        <f t="shared" si="0"/>
        <v>0.034482758620689655</v>
      </c>
      <c r="E24" s="15">
        <f>_xlfn.IFERROR(VLOOKUP(I24,'[1]Sheet1'!$A$155:$D$166,2,FALSE),0)</f>
        <v>3</v>
      </c>
      <c r="F24" s="141">
        <f t="shared" si="1"/>
        <v>0.11538461538461539</v>
      </c>
      <c r="G24" s="15">
        <f>_xlfn.IFERROR(VLOOKUP(I24,'[1]Sheet1'!$A$155:$D$166,4,FALSE),0)</f>
        <v>4</v>
      </c>
      <c r="H24" s="141">
        <f t="shared" si="2"/>
        <v>0.07272727272727272</v>
      </c>
      <c r="I24" s="159" t="s">
        <v>357</v>
      </c>
    </row>
    <row r="25" spans="1:8" ht="15">
      <c r="A25" s="15">
        <v>41</v>
      </c>
      <c r="B25" s="86" t="s">
        <v>170</v>
      </c>
      <c r="C25" s="14">
        <f>_xlfn.IFERROR(VLOOKUP(I25,'[1]Sheet1'!$A$155:$D$166,3,FALSE),0)</f>
        <v>0</v>
      </c>
      <c r="D25" s="141">
        <f t="shared" si="0"/>
        <v>0</v>
      </c>
      <c r="E25" s="15">
        <f>_xlfn.IFERROR(VLOOKUP(I25,'[1]Sheet1'!$A$155:$D$166,2,FALSE),0)</f>
        <v>0</v>
      </c>
      <c r="F25" s="141">
        <f t="shared" si="1"/>
        <v>0</v>
      </c>
      <c r="G25" s="15">
        <f>_xlfn.IFERROR(VLOOKUP(I25,'[1]Sheet1'!$A$155:$D$166,4,FALSE),0)</f>
        <v>0</v>
      </c>
      <c r="H25" s="141">
        <f t="shared" si="2"/>
        <v>0</v>
      </c>
    </row>
    <row r="26" spans="1:8" ht="15">
      <c r="A26" s="15">
        <v>42</v>
      </c>
      <c r="B26" s="86" t="s">
        <v>171</v>
      </c>
      <c r="C26" s="14">
        <f>_xlfn.IFERROR(VLOOKUP(I26,'[1]Sheet1'!$A$155:$D$166,3,FALSE),0)</f>
        <v>0</v>
      </c>
      <c r="D26" s="141">
        <f t="shared" si="0"/>
        <v>0</v>
      </c>
      <c r="E26" s="15">
        <f>_xlfn.IFERROR(VLOOKUP(I26,'[1]Sheet1'!$A$155:$D$166,2,FALSE),0)</f>
        <v>0</v>
      </c>
      <c r="F26" s="141">
        <f t="shared" si="1"/>
        <v>0</v>
      </c>
      <c r="G26" s="15">
        <f>_xlfn.IFERROR(VLOOKUP(I26,'[1]Sheet1'!$A$155:$D$166,4,FALSE),0)</f>
        <v>0</v>
      </c>
      <c r="H26" s="141">
        <f t="shared" si="2"/>
        <v>0</v>
      </c>
    </row>
    <row r="27" spans="1:8" ht="15">
      <c r="A27" s="15">
        <v>43</v>
      </c>
      <c r="B27" s="86" t="s">
        <v>172</v>
      </c>
      <c r="C27" s="15">
        <f>_xlfn.IFERROR(VLOOKUP(I27,'[1]Sheet1'!$A$155:$D$166,3,FALSE),0)</f>
        <v>0</v>
      </c>
      <c r="D27" s="141">
        <f t="shared" si="0"/>
        <v>0</v>
      </c>
      <c r="E27" s="15">
        <f>_xlfn.IFERROR(VLOOKUP(I27,'[1]Sheet1'!$A$155:$D$166,2,FALSE),0)</f>
        <v>0</v>
      </c>
      <c r="F27" s="141">
        <f t="shared" si="1"/>
        <v>0</v>
      </c>
      <c r="G27" s="15">
        <f>_xlfn.IFERROR(VLOOKUP(I27,'[1]Sheet1'!$A$155:$D$166,4,FALSE),0)</f>
        <v>0</v>
      </c>
      <c r="H27" s="141">
        <f t="shared" si="2"/>
        <v>0</v>
      </c>
    </row>
    <row r="28" spans="1:9" ht="15">
      <c r="A28" s="15">
        <v>44</v>
      </c>
      <c r="B28" s="86" t="s">
        <v>173</v>
      </c>
      <c r="C28" s="14">
        <f>_xlfn.IFERROR(VLOOKUP(I28,'[1]Sheet1'!$A$155:$D$166,3,FALSE),0)</f>
        <v>7</v>
      </c>
      <c r="D28" s="141">
        <f t="shared" si="0"/>
        <v>0.2413793103448276</v>
      </c>
      <c r="E28" s="15">
        <f>_xlfn.IFERROR(VLOOKUP(I28,'[1]Sheet1'!$A$155:$D$166,2,FALSE),0)</f>
        <v>3</v>
      </c>
      <c r="F28" s="141">
        <f t="shared" si="1"/>
        <v>0.11538461538461539</v>
      </c>
      <c r="G28" s="15">
        <f>_xlfn.IFERROR(VLOOKUP(I28,'[1]Sheet1'!$A$155:$D$166,4,FALSE),0)</f>
        <v>10</v>
      </c>
      <c r="H28" s="141">
        <f t="shared" si="2"/>
        <v>0.18181818181818182</v>
      </c>
      <c r="I28" s="159" t="s">
        <v>358</v>
      </c>
    </row>
    <row r="29" spans="1:9" ht="28.5">
      <c r="A29" s="15">
        <v>45</v>
      </c>
      <c r="B29" s="86" t="s">
        <v>174</v>
      </c>
      <c r="C29" s="14">
        <f>_xlfn.IFERROR(VLOOKUP(I29,'[1]Sheet1'!$A$155:$D$166,3,FALSE),0)</f>
        <v>12</v>
      </c>
      <c r="D29" s="141">
        <f t="shared" si="0"/>
        <v>0.41379310344827586</v>
      </c>
      <c r="E29" s="15">
        <f>_xlfn.IFERROR(VLOOKUP(I29,'[1]Sheet1'!$A$155:$D$166,2,FALSE),0)</f>
        <v>10</v>
      </c>
      <c r="F29" s="141">
        <f t="shared" si="1"/>
        <v>0.38461538461538464</v>
      </c>
      <c r="G29" s="15">
        <f>_xlfn.IFERROR(VLOOKUP(I29,'[1]Sheet1'!$A$155:$D$166,4,FALSE),0)</f>
        <v>22</v>
      </c>
      <c r="H29" s="141">
        <f t="shared" si="2"/>
        <v>0.4</v>
      </c>
      <c r="I29" s="159" t="s">
        <v>359</v>
      </c>
    </row>
    <row r="30" spans="1:9" ht="28.5">
      <c r="A30" s="15">
        <v>49</v>
      </c>
      <c r="B30" s="86" t="s">
        <v>175</v>
      </c>
      <c r="C30" s="15">
        <f>_xlfn.IFERROR(VLOOKUP(I30,'[1]Sheet1'!$A$155:$D$166,3,FALSE),0)</f>
        <v>0</v>
      </c>
      <c r="D30" s="141">
        <f t="shared" si="0"/>
        <v>0</v>
      </c>
      <c r="E30" s="15">
        <f>_xlfn.IFERROR(VLOOKUP(I30,'[1]Sheet1'!$A$155:$D$166,2,FALSE),0)</f>
        <v>1</v>
      </c>
      <c r="F30" s="141">
        <f t="shared" si="1"/>
        <v>0.038461538461538464</v>
      </c>
      <c r="G30" s="15">
        <f>_xlfn.IFERROR(VLOOKUP(I30,'[1]Sheet1'!$A$155:$D$166,4,FALSE),0)</f>
        <v>1</v>
      </c>
      <c r="H30" s="141">
        <f t="shared" si="2"/>
        <v>0.01818181818181818</v>
      </c>
      <c r="I30" s="159" t="s">
        <v>360</v>
      </c>
    </row>
    <row r="31" spans="1:8" ht="15">
      <c r="A31" s="15">
        <v>50</v>
      </c>
      <c r="B31" s="86" t="s">
        <v>176</v>
      </c>
      <c r="C31" s="15">
        <f>_xlfn.IFERROR(VLOOKUP(I31,'[1]Sheet1'!$A$155:$D$166,3,FALSE),0)</f>
        <v>0</v>
      </c>
      <c r="D31" s="141">
        <f t="shared" si="0"/>
        <v>0</v>
      </c>
      <c r="E31" s="15">
        <f>_xlfn.IFERROR(VLOOKUP(I31,'[1]Sheet1'!$A$155:$D$166,2,FALSE),0)</f>
        <v>0</v>
      </c>
      <c r="F31" s="141">
        <f t="shared" si="1"/>
        <v>0</v>
      </c>
      <c r="G31" s="15">
        <f>_xlfn.IFERROR(VLOOKUP(I31,'[1]Sheet1'!$A$155:$D$166,4,FALSE),0)</f>
        <v>0</v>
      </c>
      <c r="H31" s="141">
        <f t="shared" si="2"/>
        <v>0</v>
      </c>
    </row>
    <row r="32" spans="1:9" ht="15">
      <c r="A32" s="15">
        <v>51</v>
      </c>
      <c r="B32" s="86" t="s">
        <v>177</v>
      </c>
      <c r="C32" s="14">
        <f>_xlfn.IFERROR(VLOOKUP(I32,'[1]Sheet1'!$A$155:$D$166,3,FALSE),0)</f>
        <v>0</v>
      </c>
      <c r="D32" s="141">
        <f t="shared" si="0"/>
        <v>0</v>
      </c>
      <c r="E32" s="15">
        <f>_xlfn.IFERROR(VLOOKUP(I32,'[1]Sheet1'!$A$155:$D$166,2,FALSE),0)</f>
        <v>0</v>
      </c>
      <c r="F32" s="141">
        <f t="shared" si="1"/>
        <v>0</v>
      </c>
      <c r="G32" s="15">
        <f>_xlfn.IFERROR(VLOOKUP(I32,'[1]Sheet1'!$A$155:$D$166,4,FALSE),0)</f>
        <v>0</v>
      </c>
      <c r="H32" s="141">
        <f t="shared" si="2"/>
        <v>0</v>
      </c>
      <c r="I32" s="159" t="s">
        <v>361</v>
      </c>
    </row>
    <row r="33" spans="1:8" ht="15">
      <c r="A33" s="15">
        <v>52</v>
      </c>
      <c r="B33" s="86" t="s">
        <v>178</v>
      </c>
      <c r="C33" s="15">
        <f>_xlfn.IFERROR(VLOOKUP(I33,'[1]Sheet1'!$A$155:$D$166,3,FALSE),0)</f>
        <v>0</v>
      </c>
      <c r="D33" s="141">
        <f t="shared" si="0"/>
        <v>0</v>
      </c>
      <c r="E33" s="15">
        <f>_xlfn.IFERROR(VLOOKUP(I33,'[1]Sheet1'!$A$155:$D$166,2,FALSE),0)</f>
        <v>0</v>
      </c>
      <c r="F33" s="141">
        <f t="shared" si="1"/>
        <v>0</v>
      </c>
      <c r="G33" s="15">
        <f>_xlfn.IFERROR(VLOOKUP(I33,'[1]Sheet1'!$A$155:$D$166,4,FALSE),0)</f>
        <v>0</v>
      </c>
      <c r="H33" s="141">
        <f t="shared" si="2"/>
        <v>0</v>
      </c>
    </row>
    <row r="34" spans="1:9" ht="15">
      <c r="A34" s="15">
        <v>53</v>
      </c>
      <c r="B34" s="86" t="s">
        <v>179</v>
      </c>
      <c r="C34" s="14">
        <f>_xlfn.IFERROR(VLOOKUP(I34,'[1]Sheet1'!$A$155:$D$166,3,FALSE),0)</f>
        <v>0</v>
      </c>
      <c r="D34" s="141">
        <f t="shared" si="0"/>
        <v>0</v>
      </c>
      <c r="E34" s="15">
        <f>_xlfn.IFERROR(VLOOKUP(I34,'[1]Sheet1'!$A$155:$D$166,2,FALSE),0)</f>
        <v>0</v>
      </c>
      <c r="F34" s="141">
        <f t="shared" si="1"/>
        <v>0</v>
      </c>
      <c r="G34" s="15">
        <f>_xlfn.IFERROR(VLOOKUP(I34,'[1]Sheet1'!$A$155:$D$166,4,FALSE),0)</f>
        <v>0</v>
      </c>
      <c r="H34" s="141">
        <f t="shared" si="2"/>
        <v>0</v>
      </c>
      <c r="I34" s="159" t="s">
        <v>390</v>
      </c>
    </row>
    <row r="35" spans="1:8" ht="28.5">
      <c r="A35" s="15">
        <v>59</v>
      </c>
      <c r="B35" s="86" t="s">
        <v>180</v>
      </c>
      <c r="C35" s="14">
        <f>_xlfn.IFERROR(VLOOKUP(I35,'[1]Sheet1'!$A$155:$D$166,3,FALSE),0)</f>
        <v>0</v>
      </c>
      <c r="D35" s="141">
        <f t="shared" si="0"/>
        <v>0</v>
      </c>
      <c r="E35" s="15">
        <f>_xlfn.IFERROR(VLOOKUP(I35,'[1]Sheet1'!$A$155:$D$166,2,FALSE),0)</f>
        <v>0</v>
      </c>
      <c r="F35" s="141">
        <f t="shared" si="1"/>
        <v>0</v>
      </c>
      <c r="G35" s="15">
        <f>_xlfn.IFERROR(VLOOKUP(I35,'[1]Sheet1'!$A$155:$D$166,4,FALSE),0)</f>
        <v>0</v>
      </c>
      <c r="H35" s="141">
        <f t="shared" si="2"/>
        <v>0</v>
      </c>
    </row>
    <row r="36" spans="1:9" ht="15">
      <c r="A36" s="15">
        <v>60</v>
      </c>
      <c r="B36" s="86" t="s">
        <v>181</v>
      </c>
      <c r="C36" s="15">
        <f>_xlfn.IFERROR(VLOOKUP(I36,'[1]Sheet1'!$A$155:$D$166,3,FALSE),0)</f>
        <v>0</v>
      </c>
      <c r="D36" s="141">
        <f t="shared" si="0"/>
        <v>0</v>
      </c>
      <c r="E36" s="15">
        <f>_xlfn.IFERROR(VLOOKUP(I36,'[1]Sheet1'!$A$155:$D$166,2,FALSE),0)</f>
        <v>1</v>
      </c>
      <c r="F36" s="141">
        <f t="shared" si="1"/>
        <v>0.038461538461538464</v>
      </c>
      <c r="G36" s="15">
        <f>_xlfn.IFERROR(VLOOKUP(I36,'[1]Sheet1'!$A$155:$D$166,4,FALSE),0)</f>
        <v>1</v>
      </c>
      <c r="H36" s="141">
        <f t="shared" si="2"/>
        <v>0.01818181818181818</v>
      </c>
      <c r="I36" s="159" t="s">
        <v>438</v>
      </c>
    </row>
    <row r="37" spans="1:8" ht="15">
      <c r="A37" s="15">
        <v>61</v>
      </c>
      <c r="B37" s="86" t="s">
        <v>182</v>
      </c>
      <c r="C37" s="14">
        <f>_xlfn.IFERROR(VLOOKUP(I37,'[1]Sheet1'!$A$155:$D$166,3,FALSE),0)</f>
        <v>0</v>
      </c>
      <c r="D37" s="141">
        <f t="shared" si="0"/>
        <v>0</v>
      </c>
      <c r="E37" s="15">
        <f>_xlfn.IFERROR(VLOOKUP(I37,'[1]Sheet1'!$A$155:$D$166,2,FALSE),0)</f>
        <v>0</v>
      </c>
      <c r="F37" s="141">
        <f t="shared" si="1"/>
        <v>0</v>
      </c>
      <c r="G37" s="15">
        <f>_xlfn.IFERROR(VLOOKUP(I37,'[1]Sheet1'!$A$155:$D$166,4,FALSE),0)</f>
        <v>0</v>
      </c>
      <c r="H37" s="141">
        <f t="shared" si="2"/>
        <v>0</v>
      </c>
    </row>
    <row r="38" spans="1:9" ht="15">
      <c r="A38" s="15">
        <v>62</v>
      </c>
      <c r="B38" s="86" t="s">
        <v>183</v>
      </c>
      <c r="C38" s="14">
        <f>_xlfn.IFERROR(VLOOKUP(I38,'[1]Sheet1'!$A$155:$D$166,3,FALSE),0)</f>
        <v>1</v>
      </c>
      <c r="D38" s="141">
        <f t="shared" si="0"/>
        <v>0.034482758620689655</v>
      </c>
      <c r="E38" s="15">
        <f>_xlfn.IFERROR(VLOOKUP(I38,'[1]Sheet1'!$A$155:$D$166,2,FALSE),0)</f>
        <v>0</v>
      </c>
      <c r="F38" s="141">
        <f t="shared" si="1"/>
        <v>0</v>
      </c>
      <c r="G38" s="15">
        <f>_xlfn.IFERROR(VLOOKUP(I38,'[1]Sheet1'!$A$155:$D$166,4,FALSE),0)</f>
        <v>1</v>
      </c>
      <c r="H38" s="141">
        <f t="shared" si="2"/>
        <v>0.01818181818181818</v>
      </c>
      <c r="I38" s="159" t="s">
        <v>391</v>
      </c>
    </row>
    <row r="39" spans="1:8" ht="15">
      <c r="A39" s="15">
        <v>63</v>
      </c>
      <c r="B39" s="86" t="s">
        <v>184</v>
      </c>
      <c r="C39" s="14">
        <f>_xlfn.IFERROR(VLOOKUP(I39,'[1]Sheet1'!$A$155:$D$166,3,FALSE),0)</f>
        <v>0</v>
      </c>
      <c r="D39" s="141">
        <f t="shared" si="0"/>
        <v>0</v>
      </c>
      <c r="E39" s="15">
        <f>_xlfn.IFERROR(VLOOKUP(I39,'[1]Sheet1'!$A$155:$D$166,2,FALSE),0)</f>
        <v>0</v>
      </c>
      <c r="F39" s="141">
        <f t="shared" si="1"/>
        <v>0</v>
      </c>
      <c r="G39" s="15">
        <f>_xlfn.IFERROR(VLOOKUP(I39,'[1]Sheet1'!$A$155:$D$166,4,FALSE),0)</f>
        <v>0</v>
      </c>
      <c r="H39" s="141">
        <f t="shared" si="2"/>
        <v>0</v>
      </c>
    </row>
    <row r="40" spans="1:8" ht="15">
      <c r="A40" s="15">
        <v>64</v>
      </c>
      <c r="B40" s="86" t="s">
        <v>185</v>
      </c>
      <c r="C40" s="15">
        <f>_xlfn.IFERROR(VLOOKUP(I40,'[1]Sheet1'!$A$155:$D$166,3,FALSE),0)</f>
        <v>0</v>
      </c>
      <c r="D40" s="141">
        <f t="shared" si="0"/>
        <v>0</v>
      </c>
      <c r="E40" s="15">
        <f>_xlfn.IFERROR(VLOOKUP(I40,'[1]Sheet1'!$A$155:$D$166,2,FALSE),0)</f>
        <v>0</v>
      </c>
      <c r="F40" s="141">
        <f t="shared" si="1"/>
        <v>0</v>
      </c>
      <c r="G40" s="15">
        <f>_xlfn.IFERROR(VLOOKUP(I40,'[1]Sheet1'!$A$155:$D$166,4,FALSE),0)</f>
        <v>0</v>
      </c>
      <c r="H40" s="141">
        <f t="shared" si="2"/>
        <v>0</v>
      </c>
    </row>
    <row r="41" spans="1:8" ht="28.5">
      <c r="A41" s="15">
        <v>69</v>
      </c>
      <c r="B41" s="86" t="s">
        <v>186</v>
      </c>
      <c r="C41" s="15">
        <f>_xlfn.IFERROR(VLOOKUP(I41,'[1]Sheet1'!$A$155:$D$166,3,FALSE),0)</f>
        <v>0</v>
      </c>
      <c r="D41" s="141">
        <f t="shared" si="0"/>
        <v>0</v>
      </c>
      <c r="E41" s="15">
        <f>_xlfn.IFERROR(VLOOKUP(I41,'[1]Sheet1'!$A$155:$D$166,2,FALSE),0)</f>
        <v>0</v>
      </c>
      <c r="F41" s="141">
        <f t="shared" si="1"/>
        <v>0</v>
      </c>
      <c r="G41" s="15">
        <f>_xlfn.IFERROR(VLOOKUP(I41,'[1]Sheet1'!$A$155:$D$166,4,FALSE),0)</f>
        <v>0</v>
      </c>
      <c r="H41" s="141">
        <f t="shared" si="2"/>
        <v>0</v>
      </c>
    </row>
    <row r="42" spans="1:9" ht="15">
      <c r="A42" s="15">
        <v>70</v>
      </c>
      <c r="B42" s="86" t="s">
        <v>187</v>
      </c>
      <c r="C42" s="14">
        <f>_xlfn.IFERROR(VLOOKUP(I42,'[1]Sheet1'!$A$155:$D$166,3,FALSE),0)</f>
        <v>0</v>
      </c>
      <c r="D42" s="141">
        <f t="shared" si="0"/>
        <v>0</v>
      </c>
      <c r="E42" s="15">
        <f>_xlfn.IFERROR(VLOOKUP(I42,'[1]Sheet1'!$A$155:$D$166,2,FALSE),0)</f>
        <v>0</v>
      </c>
      <c r="F42" s="141">
        <f t="shared" si="1"/>
        <v>0</v>
      </c>
      <c r="G42" s="15">
        <f>_xlfn.IFERROR(VLOOKUP(I42,'[1]Sheet1'!$A$155:$D$166,4,FALSE),0)</f>
        <v>0</v>
      </c>
      <c r="H42" s="141">
        <f t="shared" si="2"/>
        <v>0</v>
      </c>
      <c r="I42" s="159" t="s">
        <v>392</v>
      </c>
    </row>
    <row r="43" spans="1:8" ht="15">
      <c r="A43" s="15">
        <v>71</v>
      </c>
      <c r="B43" s="86" t="s">
        <v>188</v>
      </c>
      <c r="C43" s="14">
        <f>_xlfn.IFERROR(VLOOKUP(I43,'[1]Sheet1'!$A$155:$D$166,3,FALSE),0)</f>
        <v>0</v>
      </c>
      <c r="D43" s="141">
        <f t="shared" si="0"/>
        <v>0</v>
      </c>
      <c r="E43" s="15">
        <f>_xlfn.IFERROR(VLOOKUP(I43,'[1]Sheet1'!$A$155:$D$166,2,FALSE),0)</f>
        <v>0</v>
      </c>
      <c r="F43" s="141">
        <f t="shared" si="1"/>
        <v>0</v>
      </c>
      <c r="G43" s="15">
        <f>_xlfn.IFERROR(VLOOKUP(I43,'[1]Sheet1'!$A$155:$D$166,4,FALSE),0)</f>
        <v>0</v>
      </c>
      <c r="H43" s="141">
        <f t="shared" si="2"/>
        <v>0</v>
      </c>
    </row>
    <row r="44" spans="1:9" ht="28.5">
      <c r="A44" s="15">
        <v>72</v>
      </c>
      <c r="B44" s="86" t="s">
        <v>189</v>
      </c>
      <c r="C44" s="14">
        <f>_xlfn.IFERROR(VLOOKUP(I44,'[1]Sheet1'!$A$155:$D$166,3,FALSE),0)</f>
        <v>0</v>
      </c>
      <c r="D44" s="141">
        <f t="shared" si="0"/>
        <v>0</v>
      </c>
      <c r="E44" s="15">
        <f>_xlfn.IFERROR(VLOOKUP(I44,'[1]Sheet1'!$A$155:$D$166,2,FALSE),0)</f>
        <v>0</v>
      </c>
      <c r="F44" s="141">
        <f t="shared" si="1"/>
        <v>0</v>
      </c>
      <c r="G44" s="15">
        <f>_xlfn.IFERROR(VLOOKUP(I44,'[1]Sheet1'!$A$155:$D$166,4,FALSE),0)</f>
        <v>0</v>
      </c>
      <c r="H44" s="141">
        <f t="shared" si="2"/>
        <v>0</v>
      </c>
      <c r="I44" s="159" t="s">
        <v>362</v>
      </c>
    </row>
    <row r="45" spans="1:8" ht="15">
      <c r="A45" s="15">
        <v>73</v>
      </c>
      <c r="B45" s="86" t="s">
        <v>190</v>
      </c>
      <c r="C45" s="14">
        <f>_xlfn.IFERROR(VLOOKUP(I45,'[1]Sheet1'!$A$155:$D$166,3,FALSE),0)</f>
        <v>0</v>
      </c>
      <c r="D45" s="141">
        <f t="shared" si="0"/>
        <v>0</v>
      </c>
      <c r="E45" s="15">
        <f>_xlfn.IFERROR(VLOOKUP(I45,'[1]Sheet1'!$A$155:$D$166,2,FALSE),0)</f>
        <v>0</v>
      </c>
      <c r="F45" s="141">
        <f t="shared" si="1"/>
        <v>0</v>
      </c>
      <c r="G45" s="15">
        <f>_xlfn.IFERROR(VLOOKUP(I45,'[1]Sheet1'!$A$155:$D$166,4,FALSE),0)</f>
        <v>0</v>
      </c>
      <c r="H45" s="141">
        <f t="shared" si="2"/>
        <v>0</v>
      </c>
    </row>
    <row r="46" spans="1:8" ht="28.5">
      <c r="A46" s="15">
        <v>79</v>
      </c>
      <c r="B46" s="86" t="s">
        <v>191</v>
      </c>
      <c r="C46" s="15">
        <f>_xlfn.IFERROR(VLOOKUP(I46,'[1]Sheet1'!$A$155:$D$166,3,FALSE),0)</f>
        <v>0</v>
      </c>
      <c r="D46" s="141">
        <f t="shared" si="0"/>
        <v>0</v>
      </c>
      <c r="E46" s="15">
        <f>_xlfn.IFERROR(VLOOKUP(I46,'[1]Sheet1'!$A$155:$D$166,2,FALSE),0)</f>
        <v>0</v>
      </c>
      <c r="F46" s="141">
        <f t="shared" si="1"/>
        <v>0</v>
      </c>
      <c r="G46" s="15">
        <f>_xlfn.IFERROR(VLOOKUP(I46,'[1]Sheet1'!$A$155:$D$166,4,FALSE),0)</f>
        <v>0</v>
      </c>
      <c r="H46" s="141">
        <f t="shared" si="2"/>
        <v>0</v>
      </c>
    </row>
    <row r="47" spans="1:8" ht="15">
      <c r="A47" s="15">
        <v>80</v>
      </c>
      <c r="B47" s="86" t="s">
        <v>192</v>
      </c>
      <c r="C47" s="14">
        <f>_xlfn.IFERROR(VLOOKUP(I47,'[1]Sheet1'!$A$155:$D$166,3,FALSE),0)</f>
        <v>0</v>
      </c>
      <c r="D47" s="141">
        <f t="shared" si="0"/>
        <v>0</v>
      </c>
      <c r="E47" s="15">
        <f>_xlfn.IFERROR(VLOOKUP(I47,'[1]Sheet1'!$A$155:$D$166,2,FALSE),0)</f>
        <v>0</v>
      </c>
      <c r="F47" s="141">
        <f t="shared" si="1"/>
        <v>0</v>
      </c>
      <c r="G47" s="15">
        <f>_xlfn.IFERROR(VLOOKUP(I47,'[1]Sheet1'!$A$155:$D$166,4,FALSE),0)</f>
        <v>0</v>
      </c>
      <c r="H47" s="141">
        <f t="shared" si="2"/>
        <v>0</v>
      </c>
    </row>
    <row r="48" spans="1:8" ht="15">
      <c r="A48" s="15">
        <v>81</v>
      </c>
      <c r="B48" s="86" t="s">
        <v>193</v>
      </c>
      <c r="C48" s="15">
        <f>_xlfn.IFERROR(VLOOKUP(I48,'[1]Sheet1'!$A$155:$D$166,3,FALSE),0)</f>
        <v>0</v>
      </c>
      <c r="D48" s="141">
        <f t="shared" si="0"/>
        <v>0</v>
      </c>
      <c r="E48" s="15">
        <f>_xlfn.IFERROR(VLOOKUP(I48,'[1]Sheet1'!$A$155:$D$166,2,FALSE),0)</f>
        <v>0</v>
      </c>
      <c r="F48" s="141">
        <f t="shared" si="1"/>
        <v>0</v>
      </c>
      <c r="G48" s="15">
        <f>_xlfn.IFERROR(VLOOKUP(I48,'[1]Sheet1'!$A$155:$D$166,4,FALSE),0)</f>
        <v>0</v>
      </c>
      <c r="H48" s="141">
        <f t="shared" si="2"/>
        <v>0</v>
      </c>
    </row>
    <row r="49" spans="1:8" ht="15">
      <c r="A49" s="15">
        <v>82</v>
      </c>
      <c r="B49" s="86" t="s">
        <v>194</v>
      </c>
      <c r="C49" s="15">
        <f>_xlfn.IFERROR(VLOOKUP(I49,'[1]Sheet1'!$A$155:$D$166,3,FALSE),0)</f>
        <v>0</v>
      </c>
      <c r="D49" s="141">
        <f t="shared" si="0"/>
        <v>0</v>
      </c>
      <c r="E49" s="15">
        <f>_xlfn.IFERROR(VLOOKUP(I49,'[1]Sheet1'!$A$155:$D$166,2,FALSE),0)</f>
        <v>0</v>
      </c>
      <c r="F49" s="141">
        <f t="shared" si="1"/>
        <v>0</v>
      </c>
      <c r="G49" s="15">
        <f>_xlfn.IFERROR(VLOOKUP(I49,'[1]Sheet1'!$A$155:$D$166,4,FALSE),0)</f>
        <v>0</v>
      </c>
      <c r="H49" s="141">
        <f t="shared" si="2"/>
        <v>0</v>
      </c>
    </row>
    <row r="50" spans="1:8" ht="15">
      <c r="A50" s="15">
        <v>83</v>
      </c>
      <c r="B50" s="86" t="s">
        <v>195</v>
      </c>
      <c r="C50" s="15">
        <f>_xlfn.IFERROR(VLOOKUP(I50,'[1]Sheet1'!$A$155:$D$166,3,FALSE),0)</f>
        <v>0</v>
      </c>
      <c r="D50" s="141">
        <f t="shared" si="0"/>
        <v>0</v>
      </c>
      <c r="E50" s="15">
        <f>_xlfn.IFERROR(VLOOKUP(I50,'[1]Sheet1'!$A$155:$D$166,2,FALSE),0)</f>
        <v>0</v>
      </c>
      <c r="F50" s="141">
        <f t="shared" si="1"/>
        <v>0</v>
      </c>
      <c r="G50" s="15">
        <f>_xlfn.IFERROR(VLOOKUP(I50,'[1]Sheet1'!$A$155:$D$166,4,FALSE),0)</f>
        <v>0</v>
      </c>
      <c r="H50" s="141">
        <f t="shared" si="2"/>
        <v>0</v>
      </c>
    </row>
    <row r="51" spans="1:8" ht="28.5">
      <c r="A51" s="15">
        <v>89</v>
      </c>
      <c r="B51" s="86" t="s">
        <v>196</v>
      </c>
      <c r="C51" s="15">
        <f>_xlfn.IFERROR(VLOOKUP(I51,'[1]Sheet1'!$A$155:$D$166,3,FALSE),0)</f>
        <v>0</v>
      </c>
      <c r="D51" s="141">
        <f t="shared" si="0"/>
        <v>0</v>
      </c>
      <c r="E51" s="15">
        <f>_xlfn.IFERROR(VLOOKUP(I51,'[1]Sheet1'!$A$155:$D$166,2,FALSE),0)</f>
        <v>0</v>
      </c>
      <c r="F51" s="141">
        <f t="shared" si="1"/>
        <v>0</v>
      </c>
      <c r="G51" s="15">
        <f>_xlfn.IFERROR(VLOOKUP(I51,'[1]Sheet1'!$A$155:$D$166,4,FALSE),0)</f>
        <v>0</v>
      </c>
      <c r="H51" s="141">
        <f t="shared" si="2"/>
        <v>0</v>
      </c>
    </row>
    <row r="52" spans="1:9" ht="15.75" thickBot="1">
      <c r="A52" s="17">
        <v>99</v>
      </c>
      <c r="B52" s="89" t="s">
        <v>197</v>
      </c>
      <c r="C52" s="77">
        <f>_xlfn.IFERROR(VLOOKUP(I52,'[1]Sheet1'!$A$155:$D$166,3,FALSE),0)</f>
        <v>3</v>
      </c>
      <c r="D52" s="142">
        <f t="shared" si="0"/>
        <v>0.10344827586206896</v>
      </c>
      <c r="E52" s="17">
        <f>_xlfn.IFERROR(VLOOKUP(I52,'[1]Sheet1'!$A$155:$D$166,2,FALSE),0)</f>
        <v>5</v>
      </c>
      <c r="F52" s="142">
        <f t="shared" si="1"/>
        <v>0.19230769230769232</v>
      </c>
      <c r="G52" s="17">
        <f>_xlfn.IFERROR(VLOOKUP(I52,'[1]Sheet1'!$A$155:$D$166,4,FALSE),0)</f>
        <v>8</v>
      </c>
      <c r="H52" s="142">
        <f t="shared" si="2"/>
        <v>0.14545454545454545</v>
      </c>
      <c r="I52" s="159" t="s">
        <v>363</v>
      </c>
    </row>
    <row r="53" spans="1:9" ht="15.75" thickBot="1">
      <c r="A53" s="256" t="s">
        <v>88</v>
      </c>
      <c r="B53" s="257"/>
      <c r="C53" s="139">
        <f>_xlfn.IFERROR(VLOOKUP(I53,'[1]Sheet1'!$A$155:$D$166,3,FALSE),0)</f>
        <v>29</v>
      </c>
      <c r="D53" s="59">
        <f t="shared" si="0"/>
        <v>1</v>
      </c>
      <c r="E53" s="139">
        <f>_xlfn.IFERROR(VLOOKUP(I53,'[1]Sheet1'!$A$155:$D$166,2,FALSE),0)</f>
        <v>26</v>
      </c>
      <c r="F53" s="59">
        <f t="shared" si="1"/>
        <v>1</v>
      </c>
      <c r="G53" s="139">
        <f>_xlfn.IFERROR(VLOOKUP(I53,'[1]Sheet1'!$A$155:$D$166,4,FALSE),0)</f>
        <v>55</v>
      </c>
      <c r="H53" s="59">
        <f t="shared" si="2"/>
        <v>1</v>
      </c>
      <c r="I53" s="159" t="s">
        <v>345</v>
      </c>
    </row>
    <row r="54" spans="1:8" ht="15">
      <c r="A54" s="80"/>
      <c r="B54" s="80"/>
      <c r="C54" s="80"/>
      <c r="D54" s="148"/>
      <c r="E54" s="80"/>
      <c r="F54" s="148"/>
      <c r="G54" s="80"/>
      <c r="H54" s="148"/>
    </row>
    <row r="55" spans="1:8" ht="15">
      <c r="A55" s="69" t="s">
        <v>99</v>
      </c>
      <c r="B55" s="70"/>
      <c r="C55" s="70"/>
      <c r="D55" s="92"/>
      <c r="E55" s="70"/>
      <c r="F55" s="92"/>
      <c r="G55" s="70"/>
      <c r="H55" s="70"/>
    </row>
    <row r="56" spans="1:8" ht="15">
      <c r="A56" s="71" t="s">
        <v>100</v>
      </c>
      <c r="B56" s="70"/>
      <c r="C56" s="70"/>
      <c r="D56" s="92"/>
      <c r="E56" s="70"/>
      <c r="F56" s="92"/>
      <c r="G56" s="70"/>
      <c r="H56" s="70"/>
    </row>
    <row r="57" spans="1:8" ht="15">
      <c r="A57" s="71" t="s">
        <v>101</v>
      </c>
      <c r="B57" s="70"/>
      <c r="C57" s="70"/>
      <c r="D57" s="92"/>
      <c r="E57" s="70"/>
      <c r="F57" s="92"/>
      <c r="G57" s="70"/>
      <c r="H57" s="70"/>
    </row>
    <row r="58" spans="1:8" ht="15">
      <c r="A58" s="71" t="s">
        <v>102</v>
      </c>
      <c r="B58" s="70"/>
      <c r="C58" s="70"/>
      <c r="D58" s="92"/>
      <c r="E58" s="70"/>
      <c r="F58" s="92"/>
      <c r="G58" s="70"/>
      <c r="H58" s="70"/>
    </row>
    <row r="59" spans="1:8" ht="15">
      <c r="A59" s="71" t="s">
        <v>103</v>
      </c>
      <c r="B59" s="70"/>
      <c r="C59" s="70"/>
      <c r="D59" s="92"/>
      <c r="E59" s="70"/>
      <c r="F59" s="92"/>
      <c r="G59" s="70"/>
      <c r="H59" s="70"/>
    </row>
    <row r="60" spans="1:8" ht="15">
      <c r="A60" s="71" t="s">
        <v>104</v>
      </c>
      <c r="B60" s="70"/>
      <c r="C60" s="70"/>
      <c r="D60" s="92"/>
      <c r="E60" s="70"/>
      <c r="F60" s="92"/>
      <c r="G60" s="70"/>
      <c r="H60" s="70"/>
    </row>
    <row r="61" spans="1:8" ht="15">
      <c r="A61" s="70"/>
      <c r="B61" s="70"/>
      <c r="C61" s="70"/>
      <c r="D61" s="92"/>
      <c r="E61" s="70"/>
      <c r="F61" s="92"/>
      <c r="G61" s="70"/>
      <c r="H61" s="70"/>
    </row>
  </sheetData>
  <sheetProtection/>
  <mergeCells count="8">
    <mergeCell ref="A53:B53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R61"/>
  <sheetViews>
    <sheetView zoomScale="90" zoomScaleNormal="90" zoomScalePageLayoutView="0" workbookViewId="0" topLeftCell="C10">
      <selection activeCell="O6" sqref="O6:P56"/>
    </sheetView>
  </sheetViews>
  <sheetFormatPr defaultColWidth="11.421875" defaultRowHeight="15"/>
  <cols>
    <col min="1" max="1" width="10.7109375" style="107" customWidth="1"/>
    <col min="2" max="2" width="80.7109375" style="107" customWidth="1"/>
    <col min="3" max="16" width="11.28125" style="107" customWidth="1"/>
    <col min="17" max="17" width="11.421875" style="159" customWidth="1"/>
    <col min="18" max="16384" width="11.421875" style="107" customWidth="1"/>
  </cols>
  <sheetData>
    <row r="1" spans="1:16" ht="24.75" customHeight="1" thickBot="1" thickTop="1">
      <c r="A1" s="203" t="s">
        <v>328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  <c r="P1" s="206"/>
    </row>
    <row r="2" spans="1:16" ht="24.75" customHeight="1" thickBot="1" thickTop="1">
      <c r="A2" s="203" t="s">
        <v>429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  <c r="P2" s="206"/>
    </row>
    <row r="3" spans="1:16" ht="19.5" customHeight="1" thickBot="1" thickTop="1">
      <c r="A3" s="181" t="s">
        <v>198</v>
      </c>
      <c r="B3" s="184" t="s">
        <v>199</v>
      </c>
      <c r="C3" s="173" t="s">
        <v>32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</row>
    <row r="4" spans="1:16" ht="19.5" customHeight="1">
      <c r="A4" s="182"/>
      <c r="B4" s="185"/>
      <c r="C4" s="171">
        <v>2012</v>
      </c>
      <c r="D4" s="172"/>
      <c r="E4" s="171">
        <v>2013</v>
      </c>
      <c r="F4" s="172"/>
      <c r="G4" s="171">
        <v>2014</v>
      </c>
      <c r="H4" s="172"/>
      <c r="I4" s="171">
        <v>2015</v>
      </c>
      <c r="J4" s="172"/>
      <c r="K4" s="171">
        <v>2016</v>
      </c>
      <c r="L4" s="172"/>
      <c r="M4" s="171">
        <v>2017</v>
      </c>
      <c r="N4" s="172"/>
      <c r="O4" s="171">
        <v>2018</v>
      </c>
      <c r="P4" s="172"/>
    </row>
    <row r="5" spans="1:16" ht="19.5" customHeight="1" thickBot="1">
      <c r="A5" s="183"/>
      <c r="B5" s="186"/>
      <c r="C5" s="61" t="s">
        <v>33</v>
      </c>
      <c r="D5" s="60" t="s">
        <v>34</v>
      </c>
      <c r="E5" s="61" t="s">
        <v>33</v>
      </c>
      <c r="F5" s="60" t="s">
        <v>34</v>
      </c>
      <c r="G5" s="61" t="s">
        <v>33</v>
      </c>
      <c r="H5" s="60" t="s">
        <v>34</v>
      </c>
      <c r="I5" s="61" t="s">
        <v>33</v>
      </c>
      <c r="J5" s="60" t="s">
        <v>34</v>
      </c>
      <c r="K5" s="61" t="s">
        <v>33</v>
      </c>
      <c r="L5" s="60" t="s">
        <v>34</v>
      </c>
      <c r="M5" s="61" t="s">
        <v>33</v>
      </c>
      <c r="N5" s="60" t="s">
        <v>34</v>
      </c>
      <c r="O5" s="61" t="s">
        <v>33</v>
      </c>
      <c r="P5" s="60" t="s">
        <v>34</v>
      </c>
    </row>
    <row r="6" spans="1:17" ht="15">
      <c r="A6" s="74">
        <v>0</v>
      </c>
      <c r="B6" s="101" t="s">
        <v>200</v>
      </c>
      <c r="C6" s="108">
        <v>4</v>
      </c>
      <c r="D6" s="140">
        <v>0.0851063829787234</v>
      </c>
      <c r="E6" s="108">
        <v>9</v>
      </c>
      <c r="F6" s="140">
        <v>0.17647058823529413</v>
      </c>
      <c r="G6" s="108">
        <v>4</v>
      </c>
      <c r="H6" s="140">
        <v>0.09090909090909091</v>
      </c>
      <c r="I6" s="108">
        <v>7</v>
      </c>
      <c r="J6" s="140">
        <v>0.175</v>
      </c>
      <c r="K6" s="108">
        <v>5</v>
      </c>
      <c r="L6" s="140">
        <v>0.11904761904761903</v>
      </c>
      <c r="M6" s="108">
        <v>11</v>
      </c>
      <c r="N6" s="140">
        <v>0.20754716981132076</v>
      </c>
      <c r="O6" s="108">
        <f>_xlfn.IFERROR(VLOOKUP(Q6,'[1]Sheet1'!$A$171:$C$186,2,FALSE),0)</f>
        <v>10</v>
      </c>
      <c r="P6" s="140">
        <f>_xlfn.IFERROR(VLOOKUP(Q6,'[1]Sheet1'!$A$171:$C$186,3,FALSE)/100,0)</f>
        <v>0.18181818181818182</v>
      </c>
      <c r="Q6" s="159" t="s">
        <v>365</v>
      </c>
    </row>
    <row r="7" spans="1:17" ht="15">
      <c r="A7" s="15">
        <v>10</v>
      </c>
      <c r="B7" s="103" t="s">
        <v>201</v>
      </c>
      <c r="C7" s="27">
        <v>0</v>
      </c>
      <c r="D7" s="141">
        <v>0</v>
      </c>
      <c r="E7" s="27">
        <v>0</v>
      </c>
      <c r="F7" s="141">
        <v>0</v>
      </c>
      <c r="G7" s="27">
        <v>0</v>
      </c>
      <c r="H7" s="141">
        <v>0</v>
      </c>
      <c r="I7" s="27">
        <v>0</v>
      </c>
      <c r="J7" s="141">
        <v>0</v>
      </c>
      <c r="K7" s="27">
        <v>1</v>
      </c>
      <c r="L7" s="141">
        <v>0</v>
      </c>
      <c r="M7" s="27">
        <v>0</v>
      </c>
      <c r="N7" s="141">
        <v>0</v>
      </c>
      <c r="O7" s="27">
        <f>_xlfn.IFERROR(VLOOKUP(Q7,'[1]Sheet1'!$A$171:$C$186,2,FALSE),0)</f>
        <v>0</v>
      </c>
      <c r="P7" s="141">
        <f>_xlfn.IFERROR(VLOOKUP(Q7,'[1]Sheet1'!$A$171:$C$186,3,FALSE)/100,0)</f>
        <v>0</v>
      </c>
      <c r="Q7" s="159" t="s">
        <v>366</v>
      </c>
    </row>
    <row r="8" spans="1:17" ht="15">
      <c r="A8" s="15">
        <v>11</v>
      </c>
      <c r="B8" s="103" t="s">
        <v>202</v>
      </c>
      <c r="C8" s="27">
        <v>0</v>
      </c>
      <c r="D8" s="141">
        <v>0</v>
      </c>
      <c r="E8" s="27">
        <v>0</v>
      </c>
      <c r="F8" s="141">
        <v>0</v>
      </c>
      <c r="G8" s="27">
        <v>0</v>
      </c>
      <c r="H8" s="141">
        <v>0</v>
      </c>
      <c r="I8" s="27">
        <v>0</v>
      </c>
      <c r="J8" s="141">
        <v>0</v>
      </c>
      <c r="K8" s="27">
        <v>0</v>
      </c>
      <c r="L8" s="141">
        <v>0</v>
      </c>
      <c r="M8" s="27">
        <v>0</v>
      </c>
      <c r="N8" s="141">
        <v>0</v>
      </c>
      <c r="O8" s="27">
        <f>_xlfn.IFERROR(VLOOKUP(Q8,'[1]Sheet1'!$A$171:$C$186,2,FALSE),0)</f>
        <v>3</v>
      </c>
      <c r="P8" s="141">
        <f>_xlfn.IFERROR(VLOOKUP(Q8,'[1]Sheet1'!$A$171:$C$186,3,FALSE)/100,0)</f>
        <v>0.05454545454545454</v>
      </c>
      <c r="Q8" s="159" t="s">
        <v>443</v>
      </c>
    </row>
    <row r="9" spans="1:18" ht="15">
      <c r="A9" s="15">
        <v>12</v>
      </c>
      <c r="B9" s="103" t="s">
        <v>203</v>
      </c>
      <c r="C9" s="27">
        <v>0</v>
      </c>
      <c r="D9" s="141">
        <v>0</v>
      </c>
      <c r="E9" s="27">
        <v>0</v>
      </c>
      <c r="F9" s="141">
        <v>0</v>
      </c>
      <c r="G9" s="27">
        <v>0</v>
      </c>
      <c r="H9" s="141">
        <v>0</v>
      </c>
      <c r="I9" s="27">
        <v>0</v>
      </c>
      <c r="J9" s="141">
        <v>0</v>
      </c>
      <c r="K9" s="27">
        <v>0</v>
      </c>
      <c r="L9" s="141">
        <v>0</v>
      </c>
      <c r="M9" s="27">
        <v>0</v>
      </c>
      <c r="N9" s="141">
        <v>0</v>
      </c>
      <c r="O9" s="27">
        <f>_xlfn.IFERROR(VLOOKUP(Q9,'[1]Sheet1'!$A$171:$C$186,2,FALSE),0)</f>
        <v>0</v>
      </c>
      <c r="P9" s="141">
        <f>_xlfn.IFERROR(VLOOKUP(Q9,'[1]Sheet1'!$A$171:$C$186,3,FALSE)/100,0)</f>
        <v>0</v>
      </c>
      <c r="R9" s="161"/>
    </row>
    <row r="10" spans="1:18" ht="15">
      <c r="A10" s="15">
        <v>13</v>
      </c>
      <c r="B10" s="103" t="s">
        <v>204</v>
      </c>
      <c r="C10" s="27">
        <v>0</v>
      </c>
      <c r="D10" s="141">
        <v>0</v>
      </c>
      <c r="E10" s="27">
        <v>0</v>
      </c>
      <c r="F10" s="141">
        <v>0</v>
      </c>
      <c r="G10" s="27">
        <v>0</v>
      </c>
      <c r="H10" s="141">
        <v>0</v>
      </c>
      <c r="I10" s="27">
        <v>0</v>
      </c>
      <c r="J10" s="141">
        <v>0</v>
      </c>
      <c r="K10" s="27">
        <v>0</v>
      </c>
      <c r="L10" s="141">
        <v>0</v>
      </c>
      <c r="M10" s="27">
        <v>0</v>
      </c>
      <c r="N10" s="141">
        <v>0</v>
      </c>
      <c r="O10" s="27">
        <f>_xlfn.IFERROR(VLOOKUP(Q10,'[1]Sheet1'!$A$171:$C$186,2,FALSE),0)</f>
        <v>1</v>
      </c>
      <c r="P10" s="141">
        <f>_xlfn.IFERROR(VLOOKUP(Q10,'[1]Sheet1'!$A$171:$C$186,3,FALSE)/100,0)</f>
        <v>0.01818181818181818</v>
      </c>
      <c r="Q10" s="159" t="s">
        <v>444</v>
      </c>
      <c r="R10" s="161"/>
    </row>
    <row r="11" spans="1:18" ht="15">
      <c r="A11" s="15">
        <v>19</v>
      </c>
      <c r="B11" s="103" t="s">
        <v>205</v>
      </c>
      <c r="C11" s="27">
        <v>0</v>
      </c>
      <c r="D11" s="141">
        <v>0</v>
      </c>
      <c r="E11" s="27">
        <v>1</v>
      </c>
      <c r="F11" s="141">
        <v>0.0196078431372549</v>
      </c>
      <c r="G11" s="27">
        <v>0</v>
      </c>
      <c r="H11" s="141">
        <v>0</v>
      </c>
      <c r="I11" s="27">
        <v>0</v>
      </c>
      <c r="J11" s="141">
        <v>0</v>
      </c>
      <c r="K11" s="27">
        <v>0</v>
      </c>
      <c r="L11" s="141">
        <v>0</v>
      </c>
      <c r="M11" s="27">
        <v>0</v>
      </c>
      <c r="N11" s="141">
        <v>0</v>
      </c>
      <c r="O11" s="27">
        <f>_xlfn.IFERROR(VLOOKUP(Q11,'[1]Sheet1'!$A$171:$C$186,2,FALSE),0)</f>
        <v>0</v>
      </c>
      <c r="P11" s="141">
        <f>_xlfn.IFERROR(VLOOKUP(Q11,'[1]Sheet1'!$A$171:$C$186,3,FALSE)/100,0)</f>
        <v>0</v>
      </c>
      <c r="R11" s="161"/>
    </row>
    <row r="12" spans="1:18" ht="15">
      <c r="A12" s="15">
        <v>20</v>
      </c>
      <c r="B12" s="103" t="s">
        <v>206</v>
      </c>
      <c r="C12" s="27">
        <v>1</v>
      </c>
      <c r="D12" s="141">
        <v>0.02127659574468085</v>
      </c>
      <c r="E12" s="27">
        <v>1</v>
      </c>
      <c r="F12" s="141">
        <v>0.0196078431372549</v>
      </c>
      <c r="G12" s="27">
        <v>0</v>
      </c>
      <c r="H12" s="141">
        <v>0</v>
      </c>
      <c r="I12" s="27">
        <v>0</v>
      </c>
      <c r="J12" s="141">
        <v>0</v>
      </c>
      <c r="K12" s="27">
        <v>0</v>
      </c>
      <c r="L12" s="141">
        <v>0</v>
      </c>
      <c r="M12" s="27">
        <v>0</v>
      </c>
      <c r="N12" s="141">
        <v>0</v>
      </c>
      <c r="O12" s="27">
        <f>_xlfn.IFERROR(VLOOKUP(Q12,'[1]Sheet1'!$A$171:$C$186,2,FALSE),0)</f>
        <v>1</v>
      </c>
      <c r="P12" s="141">
        <f>_xlfn.IFERROR(VLOOKUP(Q12,'[1]Sheet1'!$A$171:$C$186,3,FALSE)/100,0)</f>
        <v>0.01818181818181818</v>
      </c>
      <c r="Q12" s="159" t="s">
        <v>445</v>
      </c>
      <c r="R12" s="161"/>
    </row>
    <row r="13" spans="1:18" ht="15">
      <c r="A13" s="15">
        <v>21</v>
      </c>
      <c r="B13" s="103" t="s">
        <v>207</v>
      </c>
      <c r="C13" s="27">
        <v>1</v>
      </c>
      <c r="D13" s="141">
        <v>0.02127659574468085</v>
      </c>
      <c r="E13" s="27">
        <v>0</v>
      </c>
      <c r="F13" s="141">
        <v>0</v>
      </c>
      <c r="G13" s="27">
        <v>0</v>
      </c>
      <c r="H13" s="141">
        <v>0</v>
      </c>
      <c r="I13" s="27">
        <v>0</v>
      </c>
      <c r="J13" s="141">
        <v>0</v>
      </c>
      <c r="K13" s="27">
        <v>0</v>
      </c>
      <c r="L13" s="141">
        <v>0</v>
      </c>
      <c r="M13" s="27">
        <v>1</v>
      </c>
      <c r="N13" s="141">
        <v>0.018867924528301886</v>
      </c>
      <c r="O13" s="27">
        <f>_xlfn.IFERROR(VLOOKUP(Q13,'[1]Sheet1'!$A$171:$C$186,2,FALSE),0)</f>
        <v>2</v>
      </c>
      <c r="P13" s="141">
        <f>_xlfn.IFERROR(VLOOKUP(Q13,'[1]Sheet1'!$A$171:$C$186,3,FALSE)/100,0)</f>
        <v>0.03636363636363636</v>
      </c>
      <c r="Q13" s="159" t="s">
        <v>393</v>
      </c>
      <c r="R13" s="161"/>
    </row>
    <row r="14" spans="1:18" ht="15">
      <c r="A14" s="15">
        <v>22</v>
      </c>
      <c r="B14" s="103" t="s">
        <v>208</v>
      </c>
      <c r="C14" s="27">
        <v>0</v>
      </c>
      <c r="D14" s="141">
        <v>0</v>
      </c>
      <c r="E14" s="27">
        <v>0</v>
      </c>
      <c r="F14" s="141">
        <v>0</v>
      </c>
      <c r="G14" s="27">
        <v>0</v>
      </c>
      <c r="H14" s="141">
        <v>0</v>
      </c>
      <c r="I14" s="27">
        <v>0</v>
      </c>
      <c r="J14" s="141">
        <v>0</v>
      </c>
      <c r="K14" s="27">
        <v>0</v>
      </c>
      <c r="L14" s="141">
        <v>0</v>
      </c>
      <c r="M14" s="27">
        <v>0</v>
      </c>
      <c r="N14" s="141">
        <v>0</v>
      </c>
      <c r="O14" s="27">
        <f>_xlfn.IFERROR(VLOOKUP(Q14,'[1]Sheet1'!$A$171:$C$186,2,FALSE),0)</f>
        <v>0</v>
      </c>
      <c r="P14" s="141">
        <f>_xlfn.IFERROR(VLOOKUP(Q14,'[1]Sheet1'!$A$171:$C$186,3,FALSE)/100,0)</f>
        <v>0</v>
      </c>
      <c r="R14" s="161"/>
    </row>
    <row r="15" spans="1:18" ht="15">
      <c r="A15" s="15">
        <v>29</v>
      </c>
      <c r="B15" s="103" t="s">
        <v>209</v>
      </c>
      <c r="C15" s="27">
        <v>0</v>
      </c>
      <c r="D15" s="141">
        <v>0</v>
      </c>
      <c r="E15" s="27">
        <v>0</v>
      </c>
      <c r="F15" s="141">
        <v>0</v>
      </c>
      <c r="G15" s="27">
        <v>1</v>
      </c>
      <c r="H15" s="141">
        <v>0.022727272727272728</v>
      </c>
      <c r="I15" s="27">
        <v>0</v>
      </c>
      <c r="J15" s="141">
        <v>0</v>
      </c>
      <c r="K15" s="27">
        <v>0</v>
      </c>
      <c r="L15" s="141">
        <v>0</v>
      </c>
      <c r="M15" s="27">
        <v>1</v>
      </c>
      <c r="N15" s="141">
        <v>0.018867924528301886</v>
      </c>
      <c r="O15" s="27">
        <f>_xlfn.IFERROR(VLOOKUP(Q15,'[1]Sheet1'!$A$171:$C$186,2,FALSE),0)</f>
        <v>0</v>
      </c>
      <c r="P15" s="141">
        <f>_xlfn.IFERROR(VLOOKUP(Q15,'[1]Sheet1'!$A$171:$C$186,3,FALSE)/100,0)</f>
        <v>0</v>
      </c>
      <c r="Q15" s="159" t="s">
        <v>394</v>
      </c>
      <c r="R15" s="161"/>
    </row>
    <row r="16" spans="1:18" ht="15">
      <c r="A16" s="15">
        <v>30</v>
      </c>
      <c r="B16" s="103" t="s">
        <v>210</v>
      </c>
      <c r="C16" s="27">
        <v>1</v>
      </c>
      <c r="D16" s="141">
        <v>0.02127659574468085</v>
      </c>
      <c r="E16" s="27">
        <v>0</v>
      </c>
      <c r="F16" s="141">
        <v>0</v>
      </c>
      <c r="G16" s="27">
        <v>0</v>
      </c>
      <c r="H16" s="141">
        <v>0</v>
      </c>
      <c r="I16" s="27">
        <v>0</v>
      </c>
      <c r="J16" s="141">
        <v>0</v>
      </c>
      <c r="K16" s="27">
        <v>0</v>
      </c>
      <c r="L16" s="141">
        <v>0</v>
      </c>
      <c r="M16" s="27">
        <v>0</v>
      </c>
      <c r="N16" s="141">
        <v>0</v>
      </c>
      <c r="O16" s="27">
        <f>_xlfn.IFERROR(VLOOKUP(Q16,'[1]Sheet1'!$A$171:$C$186,2,FALSE),0)</f>
        <v>0</v>
      </c>
      <c r="P16" s="141">
        <f>_xlfn.IFERROR(VLOOKUP(Q16,'[1]Sheet1'!$A$171:$C$186,3,FALSE)/100,0)</f>
        <v>0</v>
      </c>
      <c r="R16" s="161"/>
    </row>
    <row r="17" spans="1:18" ht="15">
      <c r="A17" s="15">
        <v>31</v>
      </c>
      <c r="B17" s="103" t="s">
        <v>211</v>
      </c>
      <c r="C17" s="27">
        <v>0</v>
      </c>
      <c r="D17" s="141">
        <v>0</v>
      </c>
      <c r="E17" s="27">
        <v>0</v>
      </c>
      <c r="F17" s="141">
        <v>0</v>
      </c>
      <c r="G17" s="27">
        <v>0</v>
      </c>
      <c r="H17" s="141">
        <v>0</v>
      </c>
      <c r="I17" s="27">
        <v>0</v>
      </c>
      <c r="J17" s="141">
        <v>0</v>
      </c>
      <c r="K17" s="27">
        <v>0</v>
      </c>
      <c r="L17" s="141">
        <v>0</v>
      </c>
      <c r="M17" s="27">
        <v>0</v>
      </c>
      <c r="N17" s="141">
        <v>0</v>
      </c>
      <c r="O17" s="27">
        <f>_xlfn.IFERROR(VLOOKUP(Q17,'[1]Sheet1'!$A$171:$C$186,2,FALSE),0)</f>
        <v>0</v>
      </c>
      <c r="P17" s="141">
        <f>_xlfn.IFERROR(VLOOKUP(Q17,'[1]Sheet1'!$A$171:$C$186,3,FALSE)/100,0)</f>
        <v>0</v>
      </c>
      <c r="R17" s="161"/>
    </row>
    <row r="18" spans="1:18" ht="15">
      <c r="A18" s="15">
        <v>32</v>
      </c>
      <c r="B18" s="103" t="s">
        <v>212</v>
      </c>
      <c r="C18" s="27">
        <v>0</v>
      </c>
      <c r="D18" s="141">
        <v>0</v>
      </c>
      <c r="E18" s="27">
        <v>0</v>
      </c>
      <c r="F18" s="141">
        <v>0</v>
      </c>
      <c r="G18" s="27">
        <v>0</v>
      </c>
      <c r="H18" s="141">
        <v>0</v>
      </c>
      <c r="I18" s="27">
        <v>0</v>
      </c>
      <c r="J18" s="141">
        <v>0</v>
      </c>
      <c r="K18" s="27">
        <v>0</v>
      </c>
      <c r="L18" s="141">
        <v>0</v>
      </c>
      <c r="M18" s="27">
        <v>0</v>
      </c>
      <c r="N18" s="141">
        <v>0</v>
      </c>
      <c r="O18" s="27">
        <f>_xlfn.IFERROR(VLOOKUP(Q18,'[1]Sheet1'!$A$171:$C$186,2,FALSE),0)</f>
        <v>1</v>
      </c>
      <c r="P18" s="141">
        <f>_xlfn.IFERROR(VLOOKUP(Q18,'[1]Sheet1'!$A$171:$C$186,3,FALSE)/100,0)</f>
        <v>0.01818181818181818</v>
      </c>
      <c r="Q18" s="159" t="s">
        <v>446</v>
      </c>
      <c r="R18" s="161"/>
    </row>
    <row r="19" spans="1:18" ht="15">
      <c r="A19" s="15">
        <v>39</v>
      </c>
      <c r="B19" s="103" t="s">
        <v>213</v>
      </c>
      <c r="C19" s="27">
        <v>0</v>
      </c>
      <c r="D19" s="141">
        <v>0</v>
      </c>
      <c r="E19" s="27">
        <v>0</v>
      </c>
      <c r="F19" s="141">
        <v>0</v>
      </c>
      <c r="G19" s="27">
        <v>0</v>
      </c>
      <c r="H19" s="141">
        <v>0</v>
      </c>
      <c r="I19" s="27">
        <v>0</v>
      </c>
      <c r="J19" s="141">
        <v>0</v>
      </c>
      <c r="K19" s="27">
        <v>0</v>
      </c>
      <c r="L19" s="141">
        <v>0</v>
      </c>
      <c r="M19" s="27">
        <v>0</v>
      </c>
      <c r="N19" s="141">
        <v>0</v>
      </c>
      <c r="O19" s="27">
        <f>_xlfn.IFERROR(VLOOKUP(Q19,'[1]Sheet1'!$A$171:$C$186,2,FALSE),0)</f>
        <v>0</v>
      </c>
      <c r="P19" s="141">
        <f>_xlfn.IFERROR(VLOOKUP(Q19,'[1]Sheet1'!$A$171:$C$186,3,FALSE)/100,0)</f>
        <v>0</v>
      </c>
      <c r="R19" s="163"/>
    </row>
    <row r="20" spans="1:16" ht="15">
      <c r="A20" s="15">
        <v>40</v>
      </c>
      <c r="B20" s="103" t="s">
        <v>214</v>
      </c>
      <c r="C20" s="27">
        <v>0</v>
      </c>
      <c r="D20" s="141">
        <v>0</v>
      </c>
      <c r="E20" s="27">
        <v>0</v>
      </c>
      <c r="F20" s="141">
        <v>0</v>
      </c>
      <c r="G20" s="27">
        <v>0</v>
      </c>
      <c r="H20" s="141">
        <v>0</v>
      </c>
      <c r="I20" s="27">
        <v>0</v>
      </c>
      <c r="J20" s="141">
        <v>0</v>
      </c>
      <c r="K20" s="27">
        <v>0</v>
      </c>
      <c r="L20" s="141">
        <v>0</v>
      </c>
      <c r="M20" s="27">
        <v>0</v>
      </c>
      <c r="N20" s="141">
        <v>0</v>
      </c>
      <c r="O20" s="27">
        <f>_xlfn.IFERROR(VLOOKUP(Q20,'[1]Sheet1'!$A$171:$C$186,2,FALSE),0)</f>
        <v>0</v>
      </c>
      <c r="P20" s="141">
        <f>_xlfn.IFERROR(VLOOKUP(Q20,'[1]Sheet1'!$A$171:$C$186,3,FALSE)/100,0)</f>
        <v>0</v>
      </c>
    </row>
    <row r="21" spans="1:16" ht="15">
      <c r="A21" s="15">
        <v>41</v>
      </c>
      <c r="B21" s="103" t="s">
        <v>215</v>
      </c>
      <c r="C21" s="27">
        <v>0</v>
      </c>
      <c r="D21" s="141">
        <v>0</v>
      </c>
      <c r="E21" s="27">
        <v>0</v>
      </c>
      <c r="F21" s="141">
        <v>0</v>
      </c>
      <c r="G21" s="27">
        <v>0</v>
      </c>
      <c r="H21" s="141">
        <v>0</v>
      </c>
      <c r="I21" s="27">
        <v>0</v>
      </c>
      <c r="J21" s="141">
        <v>0</v>
      </c>
      <c r="K21" s="27">
        <v>0</v>
      </c>
      <c r="L21" s="141">
        <v>0</v>
      </c>
      <c r="M21" s="27">
        <v>0</v>
      </c>
      <c r="N21" s="141">
        <v>0</v>
      </c>
      <c r="O21" s="27">
        <f>_xlfn.IFERROR(VLOOKUP(Q21,'[1]Sheet1'!$A$171:$C$186,2,FALSE),0)</f>
        <v>0</v>
      </c>
      <c r="P21" s="141">
        <f>_xlfn.IFERROR(VLOOKUP(Q21,'[1]Sheet1'!$A$171:$C$186,3,FALSE)/100,0)</f>
        <v>0</v>
      </c>
    </row>
    <row r="22" spans="1:17" ht="15">
      <c r="A22" s="15">
        <v>50</v>
      </c>
      <c r="B22" s="103" t="s">
        <v>216</v>
      </c>
      <c r="C22" s="27">
        <v>4</v>
      </c>
      <c r="D22" s="141">
        <v>0.0851063829787234</v>
      </c>
      <c r="E22" s="27">
        <v>0</v>
      </c>
      <c r="F22" s="141">
        <v>0</v>
      </c>
      <c r="G22" s="27">
        <v>2</v>
      </c>
      <c r="H22" s="141">
        <v>0.045454545454545456</v>
      </c>
      <c r="I22" s="27">
        <v>3</v>
      </c>
      <c r="J22" s="141">
        <v>0.075</v>
      </c>
      <c r="K22" s="27">
        <v>1</v>
      </c>
      <c r="L22" s="141">
        <v>0.023809523809523808</v>
      </c>
      <c r="M22" s="27">
        <v>3</v>
      </c>
      <c r="N22" s="141">
        <v>0.05660377358490567</v>
      </c>
      <c r="O22" s="27">
        <f>_xlfn.IFERROR(VLOOKUP(Q22,'[1]Sheet1'!$A$171:$C$186,2,FALSE),0)</f>
        <v>1</v>
      </c>
      <c r="P22" s="141">
        <f>_xlfn.IFERROR(VLOOKUP(Q22,'[1]Sheet1'!$A$171:$C$186,3,FALSE)/100,0)</f>
        <v>0.01818181818181818</v>
      </c>
      <c r="Q22" s="159" t="s">
        <v>367</v>
      </c>
    </row>
    <row r="23" spans="1:17" ht="15">
      <c r="A23" s="15">
        <v>51</v>
      </c>
      <c r="B23" s="103" t="s">
        <v>216</v>
      </c>
      <c r="C23" s="27">
        <v>0</v>
      </c>
      <c r="D23" s="141">
        <v>0</v>
      </c>
      <c r="E23" s="27">
        <v>1</v>
      </c>
      <c r="F23" s="141">
        <v>0.0196078431372549</v>
      </c>
      <c r="G23" s="27">
        <v>2</v>
      </c>
      <c r="H23" s="141">
        <v>0.045454545454545456</v>
      </c>
      <c r="I23" s="27">
        <v>2</v>
      </c>
      <c r="J23" s="141">
        <v>0.05</v>
      </c>
      <c r="K23" s="27">
        <v>3</v>
      </c>
      <c r="L23" s="141">
        <v>0.07142857142857142</v>
      </c>
      <c r="M23" s="27">
        <v>1</v>
      </c>
      <c r="N23" s="141">
        <v>0.018867924528301886</v>
      </c>
      <c r="O23" s="27">
        <f>_xlfn.IFERROR(VLOOKUP(Q23,'[1]Sheet1'!$A$171:$C$186,2,FALSE),0)</f>
        <v>1</v>
      </c>
      <c r="P23" s="141">
        <f>_xlfn.IFERROR(VLOOKUP(Q23,'[1]Sheet1'!$A$171:$C$186,3,FALSE)/100,0)</f>
        <v>0.01818181818181818</v>
      </c>
      <c r="Q23" s="159" t="s">
        <v>368</v>
      </c>
    </row>
    <row r="24" spans="1:17" ht="15">
      <c r="A24" s="15">
        <v>52</v>
      </c>
      <c r="B24" s="103" t="s">
        <v>217</v>
      </c>
      <c r="C24" s="27">
        <v>4</v>
      </c>
      <c r="D24" s="141">
        <v>0.0851063829787234</v>
      </c>
      <c r="E24" s="27">
        <v>4</v>
      </c>
      <c r="F24" s="141">
        <v>0.0784313725490196</v>
      </c>
      <c r="G24" s="27">
        <v>7</v>
      </c>
      <c r="H24" s="141">
        <v>0.1590909090909091</v>
      </c>
      <c r="I24" s="27">
        <v>3</v>
      </c>
      <c r="J24" s="141">
        <v>0.075</v>
      </c>
      <c r="K24" s="27">
        <v>3</v>
      </c>
      <c r="L24" s="141">
        <v>0.07142857142857142</v>
      </c>
      <c r="M24" s="27">
        <v>5</v>
      </c>
      <c r="N24" s="141">
        <v>0.09433962264150944</v>
      </c>
      <c r="O24" s="27">
        <f>_xlfn.IFERROR(VLOOKUP(Q24,'[1]Sheet1'!$A$171:$C$186,2,FALSE),0)</f>
        <v>3</v>
      </c>
      <c r="P24" s="141">
        <f>_xlfn.IFERROR(VLOOKUP(Q24,'[1]Sheet1'!$A$171:$C$186,3,FALSE)/100,0)</f>
        <v>0.05454545454545454</v>
      </c>
      <c r="Q24" s="159" t="s">
        <v>369</v>
      </c>
    </row>
    <row r="25" spans="1:17" ht="28.5">
      <c r="A25" s="15">
        <v>53</v>
      </c>
      <c r="B25" s="103" t="s">
        <v>218</v>
      </c>
      <c r="C25" s="27">
        <v>1</v>
      </c>
      <c r="D25" s="141">
        <v>0.02127659574468085</v>
      </c>
      <c r="E25" s="27">
        <v>2</v>
      </c>
      <c r="F25" s="141">
        <v>0.0392156862745098</v>
      </c>
      <c r="G25" s="27">
        <v>2</v>
      </c>
      <c r="H25" s="141">
        <v>0.045454545454545456</v>
      </c>
      <c r="I25" s="27">
        <v>3</v>
      </c>
      <c r="J25" s="141">
        <v>0.075</v>
      </c>
      <c r="K25" s="27">
        <v>5</v>
      </c>
      <c r="L25" s="141">
        <v>0.11904761904761903</v>
      </c>
      <c r="M25" s="27">
        <v>3</v>
      </c>
      <c r="N25" s="141">
        <v>0.05660377358490567</v>
      </c>
      <c r="O25" s="27">
        <f>_xlfn.IFERROR(VLOOKUP(Q25,'[1]Sheet1'!$A$171:$C$186,2,FALSE),0)</f>
        <v>1</v>
      </c>
      <c r="P25" s="141">
        <f>_xlfn.IFERROR(VLOOKUP(Q25,'[1]Sheet1'!$A$171:$C$186,3,FALSE)/100,0)</f>
        <v>0.01818181818181818</v>
      </c>
      <c r="Q25" s="159" t="s">
        <v>370</v>
      </c>
    </row>
    <row r="26" spans="1:16" ht="15">
      <c r="A26" s="15">
        <v>54</v>
      </c>
      <c r="B26" s="103" t="s">
        <v>219</v>
      </c>
      <c r="C26" s="27">
        <v>0</v>
      </c>
      <c r="D26" s="141">
        <v>0</v>
      </c>
      <c r="E26" s="27">
        <v>0</v>
      </c>
      <c r="F26" s="141">
        <v>0</v>
      </c>
      <c r="G26" s="27">
        <v>0</v>
      </c>
      <c r="H26" s="141">
        <v>0</v>
      </c>
      <c r="I26" s="27">
        <v>0</v>
      </c>
      <c r="J26" s="141">
        <v>0</v>
      </c>
      <c r="K26" s="27">
        <v>0</v>
      </c>
      <c r="L26" s="141">
        <v>0</v>
      </c>
      <c r="M26" s="27">
        <v>0</v>
      </c>
      <c r="N26" s="141">
        <v>0</v>
      </c>
      <c r="O26" s="27">
        <f>_xlfn.IFERROR(VLOOKUP(Q26,'[1]Sheet1'!$A$171:$C$186,2,FALSE),0)</f>
        <v>0</v>
      </c>
      <c r="P26" s="141">
        <f>_xlfn.IFERROR(VLOOKUP(Q26,'[1]Sheet1'!$A$171:$C$186,3,FALSE)/100,0)</f>
        <v>0</v>
      </c>
    </row>
    <row r="27" spans="1:16" ht="15">
      <c r="A27" s="15">
        <v>59</v>
      </c>
      <c r="B27" s="103" t="s">
        <v>220</v>
      </c>
      <c r="C27" s="27">
        <v>0</v>
      </c>
      <c r="D27" s="141">
        <v>0</v>
      </c>
      <c r="E27" s="27">
        <v>0</v>
      </c>
      <c r="F27" s="141">
        <v>0</v>
      </c>
      <c r="G27" s="27">
        <v>1</v>
      </c>
      <c r="H27" s="141">
        <v>0.022727272727272728</v>
      </c>
      <c r="I27" s="27">
        <v>0</v>
      </c>
      <c r="J27" s="141">
        <v>0</v>
      </c>
      <c r="K27" s="27">
        <v>0</v>
      </c>
      <c r="L27" s="141">
        <v>0</v>
      </c>
      <c r="M27" s="27">
        <v>0</v>
      </c>
      <c r="N27" s="141">
        <v>0</v>
      </c>
      <c r="O27" s="27">
        <f>_xlfn.IFERROR(VLOOKUP(Q27,'[1]Sheet1'!$A$171:$C$186,2,FALSE),0)</f>
        <v>0</v>
      </c>
      <c r="P27" s="141">
        <f>_xlfn.IFERROR(VLOOKUP(Q27,'[1]Sheet1'!$A$171:$C$186,3,FALSE)/100,0)</f>
        <v>0</v>
      </c>
    </row>
    <row r="28" spans="1:16" ht="15">
      <c r="A28" s="15">
        <v>60</v>
      </c>
      <c r="B28" s="103" t="s">
        <v>221</v>
      </c>
      <c r="C28" s="27">
        <v>0</v>
      </c>
      <c r="D28" s="141">
        <v>0</v>
      </c>
      <c r="E28" s="27">
        <v>0</v>
      </c>
      <c r="F28" s="141">
        <v>0</v>
      </c>
      <c r="G28" s="27">
        <v>0</v>
      </c>
      <c r="H28" s="141">
        <v>0</v>
      </c>
      <c r="I28" s="27">
        <v>0</v>
      </c>
      <c r="J28" s="141">
        <v>0</v>
      </c>
      <c r="K28" s="27">
        <v>0</v>
      </c>
      <c r="L28" s="141">
        <v>0</v>
      </c>
      <c r="M28" s="27">
        <v>0</v>
      </c>
      <c r="N28" s="141">
        <v>0</v>
      </c>
      <c r="O28" s="27">
        <f>_xlfn.IFERROR(VLOOKUP(Q28,'[1]Sheet1'!$A$171:$C$186,2,FALSE),0)</f>
        <v>0</v>
      </c>
      <c r="P28" s="141">
        <f>_xlfn.IFERROR(VLOOKUP(Q28,'[1]Sheet1'!$A$171:$C$186,3,FALSE)/100,0)</f>
        <v>0</v>
      </c>
    </row>
    <row r="29" spans="1:16" ht="15">
      <c r="A29" s="15">
        <v>61</v>
      </c>
      <c r="B29" s="103" t="s">
        <v>222</v>
      </c>
      <c r="C29" s="27">
        <v>0</v>
      </c>
      <c r="D29" s="141">
        <v>0</v>
      </c>
      <c r="E29" s="27">
        <v>0</v>
      </c>
      <c r="F29" s="141">
        <v>0</v>
      </c>
      <c r="G29" s="27">
        <v>0</v>
      </c>
      <c r="H29" s="141">
        <v>0</v>
      </c>
      <c r="I29" s="27">
        <v>0</v>
      </c>
      <c r="J29" s="141">
        <v>0</v>
      </c>
      <c r="K29" s="27">
        <v>0</v>
      </c>
      <c r="L29" s="141">
        <v>0</v>
      </c>
      <c r="M29" s="27">
        <v>0</v>
      </c>
      <c r="N29" s="141">
        <v>0</v>
      </c>
      <c r="O29" s="27">
        <f>_xlfn.IFERROR(VLOOKUP(Q29,'[1]Sheet1'!$A$171:$C$186,2,FALSE),0)</f>
        <v>0</v>
      </c>
      <c r="P29" s="141">
        <f>_xlfn.IFERROR(VLOOKUP(Q29,'[1]Sheet1'!$A$171:$C$186,3,FALSE)/100,0)</f>
        <v>0</v>
      </c>
    </row>
    <row r="30" spans="1:16" ht="15">
      <c r="A30" s="15">
        <v>62</v>
      </c>
      <c r="B30" s="103" t="s">
        <v>223</v>
      </c>
      <c r="C30" s="27">
        <v>0</v>
      </c>
      <c r="D30" s="141">
        <v>0</v>
      </c>
      <c r="E30" s="27">
        <v>0</v>
      </c>
      <c r="F30" s="141">
        <v>0</v>
      </c>
      <c r="G30" s="27">
        <v>0</v>
      </c>
      <c r="H30" s="141">
        <v>0</v>
      </c>
      <c r="I30" s="27">
        <v>0</v>
      </c>
      <c r="J30" s="141">
        <v>0</v>
      </c>
      <c r="K30" s="27">
        <v>0</v>
      </c>
      <c r="L30" s="141">
        <v>0</v>
      </c>
      <c r="M30" s="27">
        <v>0</v>
      </c>
      <c r="N30" s="141">
        <v>0</v>
      </c>
      <c r="O30" s="27">
        <f>_xlfn.IFERROR(VLOOKUP(Q30,'[1]Sheet1'!$A$171:$C$186,2,FALSE),0)</f>
        <v>0</v>
      </c>
      <c r="P30" s="141">
        <f>_xlfn.IFERROR(VLOOKUP(Q30,'[1]Sheet1'!$A$171:$C$186,3,FALSE)/100,0)</f>
        <v>0</v>
      </c>
    </row>
    <row r="31" spans="1:16" ht="15">
      <c r="A31" s="15">
        <v>63</v>
      </c>
      <c r="B31" s="103" t="s">
        <v>224</v>
      </c>
      <c r="C31" s="27">
        <v>0</v>
      </c>
      <c r="D31" s="141">
        <v>0</v>
      </c>
      <c r="E31" s="27">
        <v>0</v>
      </c>
      <c r="F31" s="141">
        <v>0</v>
      </c>
      <c r="G31" s="27">
        <v>0</v>
      </c>
      <c r="H31" s="141">
        <v>0</v>
      </c>
      <c r="I31" s="27">
        <v>0</v>
      </c>
      <c r="J31" s="141">
        <v>0</v>
      </c>
      <c r="K31" s="27">
        <v>0</v>
      </c>
      <c r="L31" s="141">
        <v>0</v>
      </c>
      <c r="M31" s="27">
        <v>0</v>
      </c>
      <c r="N31" s="141">
        <v>0</v>
      </c>
      <c r="O31" s="27">
        <f>_xlfn.IFERROR(VLOOKUP(Q31,'[1]Sheet1'!$A$171:$C$186,2,FALSE),0)</f>
        <v>0</v>
      </c>
      <c r="P31" s="141">
        <f>_xlfn.IFERROR(VLOOKUP(Q31,'[1]Sheet1'!$A$171:$C$186,3,FALSE)/100,0)</f>
        <v>0</v>
      </c>
    </row>
    <row r="32" spans="1:16" ht="28.5">
      <c r="A32" s="15">
        <v>69</v>
      </c>
      <c r="B32" s="103" t="s">
        <v>225</v>
      </c>
      <c r="C32" s="27">
        <v>0</v>
      </c>
      <c r="D32" s="141">
        <v>0</v>
      </c>
      <c r="E32" s="27">
        <v>0</v>
      </c>
      <c r="F32" s="141">
        <v>0</v>
      </c>
      <c r="G32" s="27">
        <v>0</v>
      </c>
      <c r="H32" s="141">
        <v>0</v>
      </c>
      <c r="I32" s="27">
        <v>0</v>
      </c>
      <c r="J32" s="141">
        <v>0</v>
      </c>
      <c r="K32" s="27">
        <v>0</v>
      </c>
      <c r="L32" s="141">
        <v>0</v>
      </c>
      <c r="M32" s="27">
        <v>0</v>
      </c>
      <c r="N32" s="141">
        <v>0</v>
      </c>
      <c r="O32" s="27">
        <f>_xlfn.IFERROR(VLOOKUP(Q32,'[1]Sheet1'!$A$171:$C$186,2,FALSE),0)</f>
        <v>0</v>
      </c>
      <c r="P32" s="141">
        <f>_xlfn.IFERROR(VLOOKUP(Q32,'[1]Sheet1'!$A$171:$C$186,3,FALSE)/100,0)</f>
        <v>0</v>
      </c>
    </row>
    <row r="33" spans="1:16" ht="15">
      <c r="A33" s="15">
        <v>70</v>
      </c>
      <c r="B33" s="103" t="s">
        <v>226</v>
      </c>
      <c r="C33" s="27">
        <v>0</v>
      </c>
      <c r="D33" s="141">
        <v>0</v>
      </c>
      <c r="E33" s="27">
        <v>0</v>
      </c>
      <c r="F33" s="141">
        <v>0</v>
      </c>
      <c r="G33" s="27">
        <v>0</v>
      </c>
      <c r="H33" s="141">
        <v>0</v>
      </c>
      <c r="I33" s="27">
        <v>0</v>
      </c>
      <c r="J33" s="141">
        <v>0</v>
      </c>
      <c r="K33" s="27">
        <v>0</v>
      </c>
      <c r="L33" s="141">
        <v>0</v>
      </c>
      <c r="M33" s="27">
        <v>0</v>
      </c>
      <c r="N33" s="141">
        <v>0</v>
      </c>
      <c r="O33" s="27">
        <f>_xlfn.IFERROR(VLOOKUP(Q33,'[1]Sheet1'!$A$171:$C$186,2,FALSE),0)</f>
        <v>0</v>
      </c>
      <c r="P33" s="141">
        <f>_xlfn.IFERROR(VLOOKUP(Q33,'[1]Sheet1'!$A$171:$C$186,3,FALSE)/100,0)</f>
        <v>0</v>
      </c>
    </row>
    <row r="34" spans="1:16" ht="15">
      <c r="A34" s="15">
        <v>71</v>
      </c>
      <c r="B34" s="103" t="s">
        <v>227</v>
      </c>
      <c r="C34" s="27">
        <v>0</v>
      </c>
      <c r="D34" s="141">
        <v>0</v>
      </c>
      <c r="E34" s="27">
        <v>0</v>
      </c>
      <c r="F34" s="141">
        <v>0</v>
      </c>
      <c r="G34" s="27">
        <v>0</v>
      </c>
      <c r="H34" s="141">
        <v>0</v>
      </c>
      <c r="I34" s="27">
        <v>0</v>
      </c>
      <c r="J34" s="141">
        <v>0</v>
      </c>
      <c r="K34" s="27">
        <v>0</v>
      </c>
      <c r="L34" s="141">
        <v>0</v>
      </c>
      <c r="M34" s="27">
        <v>0</v>
      </c>
      <c r="N34" s="141">
        <v>0</v>
      </c>
      <c r="O34" s="27">
        <f>_xlfn.IFERROR(VLOOKUP(Q34,'[1]Sheet1'!$A$171:$C$186,2,FALSE),0)</f>
        <v>0</v>
      </c>
      <c r="P34" s="141">
        <f>_xlfn.IFERROR(VLOOKUP(Q34,'[1]Sheet1'!$A$171:$C$186,3,FALSE)/100,0)</f>
        <v>0</v>
      </c>
    </row>
    <row r="35" spans="1:16" ht="15">
      <c r="A35" s="15">
        <v>72</v>
      </c>
      <c r="B35" s="103" t="s">
        <v>228</v>
      </c>
      <c r="C35" s="27">
        <v>0</v>
      </c>
      <c r="D35" s="141">
        <v>0</v>
      </c>
      <c r="E35" s="27">
        <v>0</v>
      </c>
      <c r="F35" s="141">
        <v>0</v>
      </c>
      <c r="G35" s="27">
        <v>0</v>
      </c>
      <c r="H35" s="141">
        <v>0</v>
      </c>
      <c r="I35" s="27">
        <v>0</v>
      </c>
      <c r="J35" s="141">
        <v>0</v>
      </c>
      <c r="K35" s="27">
        <v>0</v>
      </c>
      <c r="L35" s="141">
        <v>0</v>
      </c>
      <c r="M35" s="27">
        <v>0</v>
      </c>
      <c r="N35" s="141">
        <v>0</v>
      </c>
      <c r="O35" s="27">
        <f>_xlfn.IFERROR(VLOOKUP(Q35,'[1]Sheet1'!$A$171:$C$186,2,FALSE),0)</f>
        <v>0</v>
      </c>
      <c r="P35" s="141">
        <f>_xlfn.IFERROR(VLOOKUP(Q35,'[1]Sheet1'!$A$171:$C$186,3,FALSE)/100,0)</f>
        <v>0</v>
      </c>
    </row>
    <row r="36" spans="1:16" ht="15">
      <c r="A36" s="15">
        <v>79</v>
      </c>
      <c r="B36" s="103" t="s">
        <v>229</v>
      </c>
      <c r="C36" s="27">
        <v>0</v>
      </c>
      <c r="D36" s="141">
        <v>0</v>
      </c>
      <c r="E36" s="27">
        <v>0</v>
      </c>
      <c r="F36" s="141">
        <v>0</v>
      </c>
      <c r="G36" s="27">
        <v>0</v>
      </c>
      <c r="H36" s="141">
        <v>0</v>
      </c>
      <c r="I36" s="27">
        <v>0</v>
      </c>
      <c r="J36" s="141">
        <v>0</v>
      </c>
      <c r="K36" s="27">
        <v>0</v>
      </c>
      <c r="L36" s="141">
        <v>0</v>
      </c>
      <c r="M36" s="27">
        <v>0</v>
      </c>
      <c r="N36" s="141">
        <v>0</v>
      </c>
      <c r="O36" s="27">
        <f>_xlfn.IFERROR(VLOOKUP(Q36,'[1]Sheet1'!$A$171:$C$186,2,FALSE),0)</f>
        <v>0</v>
      </c>
      <c r="P36" s="141">
        <f>_xlfn.IFERROR(VLOOKUP(Q36,'[1]Sheet1'!$A$171:$C$186,3,FALSE)/100,0)</f>
        <v>0</v>
      </c>
    </row>
    <row r="37" spans="1:16" ht="15">
      <c r="A37" s="15">
        <v>80</v>
      </c>
      <c r="B37" s="103" t="s">
        <v>230</v>
      </c>
      <c r="C37" s="27">
        <v>0</v>
      </c>
      <c r="D37" s="141">
        <v>0</v>
      </c>
      <c r="E37" s="27">
        <v>0</v>
      </c>
      <c r="F37" s="141">
        <v>0</v>
      </c>
      <c r="G37" s="27">
        <v>0</v>
      </c>
      <c r="H37" s="141">
        <v>0</v>
      </c>
      <c r="I37" s="27">
        <v>0</v>
      </c>
      <c r="J37" s="141">
        <v>0</v>
      </c>
      <c r="K37" s="27">
        <v>0</v>
      </c>
      <c r="L37" s="141">
        <v>0</v>
      </c>
      <c r="M37" s="27">
        <v>0</v>
      </c>
      <c r="N37" s="141">
        <v>0</v>
      </c>
      <c r="O37" s="27">
        <f>_xlfn.IFERROR(VLOOKUP(Q37,'[1]Sheet1'!$A$171:$C$186,2,FALSE),0)</f>
        <v>0</v>
      </c>
      <c r="P37" s="141">
        <f>_xlfn.IFERROR(VLOOKUP(Q37,'[1]Sheet1'!$A$171:$C$186,3,FALSE)/100,0)</f>
        <v>0</v>
      </c>
    </row>
    <row r="38" spans="1:16" ht="15">
      <c r="A38" s="15">
        <v>81</v>
      </c>
      <c r="B38" s="103" t="s">
        <v>231</v>
      </c>
      <c r="C38" s="27">
        <v>0</v>
      </c>
      <c r="D38" s="141">
        <v>0</v>
      </c>
      <c r="E38" s="27">
        <v>0</v>
      </c>
      <c r="F38" s="141">
        <v>0</v>
      </c>
      <c r="G38" s="27">
        <v>0</v>
      </c>
      <c r="H38" s="141">
        <v>0</v>
      </c>
      <c r="I38" s="27">
        <v>0</v>
      </c>
      <c r="J38" s="141">
        <v>0</v>
      </c>
      <c r="K38" s="27">
        <v>0</v>
      </c>
      <c r="L38" s="141">
        <v>0</v>
      </c>
      <c r="M38" s="27">
        <v>0</v>
      </c>
      <c r="N38" s="141">
        <v>0</v>
      </c>
      <c r="O38" s="27">
        <f>_xlfn.IFERROR(VLOOKUP(Q38,'[1]Sheet1'!$A$171:$C$186,2,FALSE),0)</f>
        <v>0</v>
      </c>
      <c r="P38" s="141">
        <f>_xlfn.IFERROR(VLOOKUP(Q38,'[1]Sheet1'!$A$171:$C$186,3,FALSE)/100,0)</f>
        <v>0</v>
      </c>
    </row>
    <row r="39" spans="1:16" ht="15">
      <c r="A39" s="15">
        <v>82</v>
      </c>
      <c r="B39" s="103" t="s">
        <v>232</v>
      </c>
      <c r="C39" s="27">
        <v>0</v>
      </c>
      <c r="D39" s="141">
        <v>0</v>
      </c>
      <c r="E39" s="27">
        <v>0</v>
      </c>
      <c r="F39" s="141">
        <v>0</v>
      </c>
      <c r="G39" s="27">
        <v>0</v>
      </c>
      <c r="H39" s="141">
        <v>0</v>
      </c>
      <c r="I39" s="27">
        <v>0</v>
      </c>
      <c r="J39" s="141">
        <v>0</v>
      </c>
      <c r="K39" s="27">
        <v>0</v>
      </c>
      <c r="L39" s="141">
        <v>0</v>
      </c>
      <c r="M39" s="27">
        <v>0</v>
      </c>
      <c r="N39" s="141">
        <v>0</v>
      </c>
      <c r="O39" s="27">
        <f>_xlfn.IFERROR(VLOOKUP(Q39,'[1]Sheet1'!$A$171:$C$186,2,FALSE),0)</f>
        <v>0</v>
      </c>
      <c r="P39" s="141">
        <f>_xlfn.IFERROR(VLOOKUP(Q39,'[1]Sheet1'!$A$171:$C$186,3,FALSE)/100,0)</f>
        <v>0</v>
      </c>
    </row>
    <row r="40" spans="1:16" ht="15">
      <c r="A40" s="15">
        <v>89</v>
      </c>
      <c r="B40" s="103" t="s">
        <v>233</v>
      </c>
      <c r="C40" s="27">
        <v>0</v>
      </c>
      <c r="D40" s="141">
        <v>0</v>
      </c>
      <c r="E40" s="27">
        <v>0</v>
      </c>
      <c r="F40" s="141">
        <v>0</v>
      </c>
      <c r="G40" s="27">
        <v>0</v>
      </c>
      <c r="H40" s="141">
        <v>0</v>
      </c>
      <c r="I40" s="27">
        <v>0</v>
      </c>
      <c r="J40" s="141">
        <v>0</v>
      </c>
      <c r="K40" s="27">
        <v>0</v>
      </c>
      <c r="L40" s="141">
        <v>0</v>
      </c>
      <c r="M40" s="27">
        <v>0</v>
      </c>
      <c r="N40" s="141">
        <v>0</v>
      </c>
      <c r="O40" s="27">
        <f>_xlfn.IFERROR(VLOOKUP(Q40,'[1]Sheet1'!$A$171:$C$186,2,FALSE),0)</f>
        <v>0</v>
      </c>
      <c r="P40" s="141">
        <f>_xlfn.IFERROR(VLOOKUP(Q40,'[1]Sheet1'!$A$171:$C$186,3,FALSE)/100,0)</f>
        <v>0</v>
      </c>
    </row>
    <row r="41" spans="1:16" ht="15">
      <c r="A41" s="15">
        <v>90</v>
      </c>
      <c r="B41" s="103" t="s">
        <v>234</v>
      </c>
      <c r="C41" s="27">
        <v>0</v>
      </c>
      <c r="D41" s="141">
        <v>0</v>
      </c>
      <c r="E41" s="27">
        <v>0</v>
      </c>
      <c r="F41" s="141">
        <v>0</v>
      </c>
      <c r="G41" s="27">
        <v>0</v>
      </c>
      <c r="H41" s="141">
        <v>0</v>
      </c>
      <c r="I41" s="27">
        <v>0</v>
      </c>
      <c r="J41" s="141">
        <v>0</v>
      </c>
      <c r="K41" s="27">
        <v>0</v>
      </c>
      <c r="L41" s="141">
        <v>0</v>
      </c>
      <c r="M41" s="27">
        <v>0</v>
      </c>
      <c r="N41" s="141">
        <v>0</v>
      </c>
      <c r="O41" s="27">
        <f>_xlfn.IFERROR(VLOOKUP(Q41,'[1]Sheet1'!$A$171:$C$186,2,FALSE),0)</f>
        <v>0</v>
      </c>
      <c r="P41" s="141">
        <f>_xlfn.IFERROR(VLOOKUP(Q41,'[1]Sheet1'!$A$171:$C$186,3,FALSE)/100,0)</f>
        <v>0</v>
      </c>
    </row>
    <row r="42" spans="1:16" ht="15">
      <c r="A42" s="15">
        <v>91</v>
      </c>
      <c r="B42" s="103" t="s">
        <v>235</v>
      </c>
      <c r="C42" s="27">
        <v>0</v>
      </c>
      <c r="D42" s="141">
        <v>0</v>
      </c>
      <c r="E42" s="27">
        <v>0</v>
      </c>
      <c r="F42" s="141">
        <v>0</v>
      </c>
      <c r="G42" s="27">
        <v>0</v>
      </c>
      <c r="H42" s="141">
        <v>0</v>
      </c>
      <c r="I42" s="27">
        <v>0</v>
      </c>
      <c r="J42" s="141">
        <v>0</v>
      </c>
      <c r="K42" s="27">
        <v>0</v>
      </c>
      <c r="L42" s="141">
        <v>0</v>
      </c>
      <c r="M42" s="27">
        <v>0</v>
      </c>
      <c r="N42" s="141">
        <v>0</v>
      </c>
      <c r="O42" s="27">
        <f>_xlfn.IFERROR(VLOOKUP(Q42,'[1]Sheet1'!$A$171:$C$186,2,FALSE),0)</f>
        <v>0</v>
      </c>
      <c r="P42" s="141">
        <f>_xlfn.IFERROR(VLOOKUP(Q42,'[1]Sheet1'!$A$171:$C$186,3,FALSE)/100,0)</f>
        <v>0</v>
      </c>
    </row>
    <row r="43" spans="1:16" ht="15">
      <c r="A43" s="15">
        <v>92</v>
      </c>
      <c r="B43" s="103" t="s">
        <v>236</v>
      </c>
      <c r="C43" s="27">
        <v>0</v>
      </c>
      <c r="D43" s="141">
        <v>0</v>
      </c>
      <c r="E43" s="27">
        <v>0</v>
      </c>
      <c r="F43" s="141">
        <v>0</v>
      </c>
      <c r="G43" s="27">
        <v>0</v>
      </c>
      <c r="H43" s="141">
        <v>0</v>
      </c>
      <c r="I43" s="27">
        <v>0</v>
      </c>
      <c r="J43" s="141">
        <v>0</v>
      </c>
      <c r="K43" s="27">
        <v>0</v>
      </c>
      <c r="L43" s="141">
        <v>0</v>
      </c>
      <c r="M43" s="27">
        <v>0</v>
      </c>
      <c r="N43" s="141">
        <v>0</v>
      </c>
      <c r="O43" s="27">
        <f>_xlfn.IFERROR(VLOOKUP(Q43,'[1]Sheet1'!$A$171:$C$186,2,FALSE),0)</f>
        <v>0</v>
      </c>
      <c r="P43" s="141">
        <f>_xlfn.IFERROR(VLOOKUP(Q43,'[1]Sheet1'!$A$171:$C$186,3,FALSE)/100,0)</f>
        <v>0</v>
      </c>
    </row>
    <row r="44" spans="1:17" ht="15">
      <c r="A44" s="15">
        <v>99</v>
      </c>
      <c r="B44" s="103" t="s">
        <v>237</v>
      </c>
      <c r="C44" s="27">
        <v>0</v>
      </c>
      <c r="D44" s="141">
        <v>0</v>
      </c>
      <c r="E44" s="27">
        <v>1</v>
      </c>
      <c r="F44" s="141">
        <v>0.0196078431372549</v>
      </c>
      <c r="G44" s="27">
        <v>0</v>
      </c>
      <c r="H44" s="141">
        <v>0</v>
      </c>
      <c r="I44" s="27">
        <v>0</v>
      </c>
      <c r="J44" s="141">
        <v>0</v>
      </c>
      <c r="K44" s="27">
        <v>0</v>
      </c>
      <c r="L44" s="141">
        <v>0</v>
      </c>
      <c r="M44" s="27">
        <v>0</v>
      </c>
      <c r="N44" s="141">
        <v>0</v>
      </c>
      <c r="O44" s="27">
        <f>_xlfn.IFERROR(VLOOKUP(Q44,'[1]Sheet1'!$A$171:$C$186,2,FALSE),0)</f>
        <v>1</v>
      </c>
      <c r="P44" s="141">
        <f>_xlfn.IFERROR(VLOOKUP(Q44,'[1]Sheet1'!$A$171:$C$186,3,FALSE)/100,0)</f>
        <v>0.01818181818181818</v>
      </c>
      <c r="Q44" s="159" t="s">
        <v>448</v>
      </c>
    </row>
    <row r="45" spans="1:16" ht="15">
      <c r="A45" s="15">
        <v>100</v>
      </c>
      <c r="B45" s="103" t="s">
        <v>238</v>
      </c>
      <c r="C45" s="27">
        <v>0</v>
      </c>
      <c r="D45" s="141">
        <v>0</v>
      </c>
      <c r="E45" s="27">
        <v>0</v>
      </c>
      <c r="F45" s="141">
        <v>0</v>
      </c>
      <c r="G45" s="27">
        <v>0</v>
      </c>
      <c r="H45" s="141">
        <v>0</v>
      </c>
      <c r="I45" s="27">
        <v>0</v>
      </c>
      <c r="J45" s="141">
        <v>0</v>
      </c>
      <c r="K45" s="27">
        <v>0</v>
      </c>
      <c r="L45" s="141">
        <v>0</v>
      </c>
      <c r="M45" s="27">
        <v>0</v>
      </c>
      <c r="N45" s="141">
        <v>0</v>
      </c>
      <c r="O45" s="27">
        <f>_xlfn.IFERROR(VLOOKUP(Q45,'[1]Sheet1'!$A$171:$C$186,2,FALSE),0)</f>
        <v>0</v>
      </c>
      <c r="P45" s="141">
        <f>_xlfn.IFERROR(VLOOKUP(Q45,'[1]Sheet1'!$A$171:$C$186,3,FALSE)/100,0)</f>
        <v>0</v>
      </c>
    </row>
    <row r="46" spans="1:16" ht="15">
      <c r="A46" s="15">
        <v>101</v>
      </c>
      <c r="B46" s="103" t="s">
        <v>239</v>
      </c>
      <c r="C46" s="27">
        <v>0</v>
      </c>
      <c r="D46" s="141">
        <v>0</v>
      </c>
      <c r="E46" s="27">
        <v>0</v>
      </c>
      <c r="F46" s="141">
        <v>0</v>
      </c>
      <c r="G46" s="27">
        <v>1</v>
      </c>
      <c r="H46" s="141">
        <v>0.022727272727272728</v>
      </c>
      <c r="I46" s="27">
        <v>0</v>
      </c>
      <c r="J46" s="141">
        <v>0</v>
      </c>
      <c r="K46" s="27">
        <v>0</v>
      </c>
      <c r="L46" s="141">
        <v>0</v>
      </c>
      <c r="M46" s="27">
        <v>0</v>
      </c>
      <c r="N46" s="141">
        <v>0</v>
      </c>
      <c r="O46" s="27">
        <f>_xlfn.IFERROR(VLOOKUP(Q46,'[1]Sheet1'!$A$171:$C$186,2,FALSE),0)</f>
        <v>0</v>
      </c>
      <c r="P46" s="141">
        <f>_xlfn.IFERROR(VLOOKUP(Q46,'[1]Sheet1'!$A$171:$C$186,3,FALSE)/100,0)</f>
        <v>0</v>
      </c>
    </row>
    <row r="47" spans="1:16" ht="15">
      <c r="A47" s="15">
        <v>102</v>
      </c>
      <c r="B47" s="103" t="s">
        <v>240</v>
      </c>
      <c r="C47" s="27">
        <v>0</v>
      </c>
      <c r="D47" s="141">
        <v>0</v>
      </c>
      <c r="E47" s="27">
        <v>0</v>
      </c>
      <c r="F47" s="141">
        <v>0</v>
      </c>
      <c r="G47" s="27">
        <v>0</v>
      </c>
      <c r="H47" s="141">
        <v>0</v>
      </c>
      <c r="I47" s="27">
        <v>0</v>
      </c>
      <c r="J47" s="141">
        <v>0</v>
      </c>
      <c r="K47" s="27">
        <v>0</v>
      </c>
      <c r="L47" s="141">
        <v>0</v>
      </c>
      <c r="M47" s="27">
        <v>0</v>
      </c>
      <c r="N47" s="141">
        <v>0</v>
      </c>
      <c r="O47" s="27">
        <f>_xlfn.IFERROR(VLOOKUP(Q47,'[1]Sheet1'!$A$171:$C$186,2,FALSE),0)</f>
        <v>0</v>
      </c>
      <c r="P47" s="141">
        <f>_xlfn.IFERROR(VLOOKUP(Q47,'[1]Sheet1'!$A$171:$C$186,3,FALSE)/100,0)</f>
        <v>0</v>
      </c>
    </row>
    <row r="48" spans="1:16" ht="15">
      <c r="A48" s="15">
        <v>103</v>
      </c>
      <c r="B48" s="103" t="s">
        <v>241</v>
      </c>
      <c r="C48" s="27">
        <v>0</v>
      </c>
      <c r="D48" s="141">
        <v>0</v>
      </c>
      <c r="E48" s="27">
        <v>0</v>
      </c>
      <c r="F48" s="141">
        <v>0</v>
      </c>
      <c r="G48" s="27">
        <v>0</v>
      </c>
      <c r="H48" s="141">
        <v>0</v>
      </c>
      <c r="I48" s="27">
        <v>0</v>
      </c>
      <c r="J48" s="141">
        <v>0</v>
      </c>
      <c r="K48" s="27">
        <v>0</v>
      </c>
      <c r="L48" s="141">
        <v>0</v>
      </c>
      <c r="M48" s="27">
        <v>0</v>
      </c>
      <c r="N48" s="141">
        <v>0</v>
      </c>
      <c r="O48" s="27">
        <f>_xlfn.IFERROR(VLOOKUP(Q48,'[1]Sheet1'!$A$171:$C$186,2,FALSE),0)</f>
        <v>0</v>
      </c>
      <c r="P48" s="141">
        <f>_xlfn.IFERROR(VLOOKUP(Q48,'[1]Sheet1'!$A$171:$C$186,3,FALSE)/100,0)</f>
        <v>0</v>
      </c>
    </row>
    <row r="49" spans="1:16" ht="15">
      <c r="A49" s="15">
        <v>109</v>
      </c>
      <c r="B49" s="103" t="s">
        <v>242</v>
      </c>
      <c r="C49" s="27">
        <v>0</v>
      </c>
      <c r="D49" s="141">
        <v>0</v>
      </c>
      <c r="E49" s="27">
        <v>0</v>
      </c>
      <c r="F49" s="141">
        <v>0</v>
      </c>
      <c r="G49" s="27">
        <v>0</v>
      </c>
      <c r="H49" s="141">
        <v>0</v>
      </c>
      <c r="I49" s="27">
        <v>0</v>
      </c>
      <c r="J49" s="141">
        <v>0</v>
      </c>
      <c r="K49" s="27">
        <v>0</v>
      </c>
      <c r="L49" s="141">
        <v>0</v>
      </c>
      <c r="M49" s="27">
        <v>0</v>
      </c>
      <c r="N49" s="141">
        <v>0</v>
      </c>
      <c r="O49" s="27">
        <f>_xlfn.IFERROR(VLOOKUP(Q49,'[1]Sheet1'!$A$171:$C$186,2,FALSE),0)</f>
        <v>0</v>
      </c>
      <c r="P49" s="141">
        <f>_xlfn.IFERROR(VLOOKUP(Q49,'[1]Sheet1'!$A$171:$C$186,3,FALSE)/100,0)</f>
        <v>0</v>
      </c>
    </row>
    <row r="50" spans="1:17" ht="15">
      <c r="A50" s="15">
        <v>110</v>
      </c>
      <c r="B50" s="103" t="s">
        <v>243</v>
      </c>
      <c r="C50" s="27">
        <v>0</v>
      </c>
      <c r="D50" s="141">
        <v>0</v>
      </c>
      <c r="E50" s="27">
        <v>0</v>
      </c>
      <c r="F50" s="141">
        <v>0</v>
      </c>
      <c r="G50" s="27">
        <v>0</v>
      </c>
      <c r="H50" s="141">
        <v>0</v>
      </c>
      <c r="I50" s="27">
        <v>0</v>
      </c>
      <c r="J50" s="141">
        <v>0</v>
      </c>
      <c r="K50" s="27">
        <v>0</v>
      </c>
      <c r="L50" s="141">
        <v>0</v>
      </c>
      <c r="M50" s="27">
        <v>0</v>
      </c>
      <c r="N50" s="141">
        <v>0</v>
      </c>
      <c r="O50" s="27">
        <f>_xlfn.IFERROR(VLOOKUP(Q50,'[1]Sheet1'!$A$171:$C$186,2,FALSE),0)</f>
        <v>1</v>
      </c>
      <c r="P50" s="141">
        <f>_xlfn.IFERROR(VLOOKUP(Q50,'[1]Sheet1'!$A$171:$C$186,3,FALSE)/100,0)</f>
        <v>0.01818181818181818</v>
      </c>
      <c r="Q50" s="159" t="s">
        <v>447</v>
      </c>
    </row>
    <row r="51" spans="1:16" ht="15">
      <c r="A51" s="15">
        <v>111</v>
      </c>
      <c r="B51" s="103" t="s">
        <v>244</v>
      </c>
      <c r="C51" s="27">
        <v>0</v>
      </c>
      <c r="D51" s="141">
        <v>0</v>
      </c>
      <c r="E51" s="27">
        <v>0</v>
      </c>
      <c r="F51" s="141">
        <v>0</v>
      </c>
      <c r="G51" s="27">
        <v>0</v>
      </c>
      <c r="H51" s="141">
        <v>0</v>
      </c>
      <c r="I51" s="27">
        <v>0</v>
      </c>
      <c r="J51" s="141">
        <v>0</v>
      </c>
      <c r="K51" s="27">
        <v>0</v>
      </c>
      <c r="L51" s="141">
        <v>0</v>
      </c>
      <c r="M51" s="27">
        <v>0</v>
      </c>
      <c r="N51" s="141">
        <v>0</v>
      </c>
      <c r="O51" s="27">
        <f>_xlfn.IFERROR(VLOOKUP(Q51,'[1]Sheet1'!$A$171:$C$186,2,FALSE),0)</f>
        <v>0</v>
      </c>
      <c r="P51" s="141">
        <f>_xlfn.IFERROR(VLOOKUP(Q51,'[1]Sheet1'!$A$171:$C$186,3,FALSE)/100,0)</f>
        <v>0</v>
      </c>
    </row>
    <row r="52" spans="1:17" ht="15">
      <c r="A52" s="15">
        <v>112</v>
      </c>
      <c r="B52" s="103" t="s">
        <v>245</v>
      </c>
      <c r="C52" s="27">
        <v>0</v>
      </c>
      <c r="D52" s="141">
        <v>0</v>
      </c>
      <c r="E52" s="27">
        <v>0</v>
      </c>
      <c r="F52" s="141">
        <v>0</v>
      </c>
      <c r="G52" s="27">
        <v>0</v>
      </c>
      <c r="H52" s="141">
        <v>0</v>
      </c>
      <c r="I52" s="27">
        <v>0</v>
      </c>
      <c r="J52" s="141">
        <v>0</v>
      </c>
      <c r="K52" s="27">
        <v>0</v>
      </c>
      <c r="L52" s="141">
        <v>0</v>
      </c>
      <c r="M52" s="27">
        <v>1</v>
      </c>
      <c r="N52" s="141">
        <v>0.018867924528301886</v>
      </c>
      <c r="O52" s="27">
        <f>_xlfn.IFERROR(VLOOKUP(Q52,'[1]Sheet1'!$A$171:$C$186,2,FALSE),0)</f>
        <v>1</v>
      </c>
      <c r="P52" s="141">
        <f>_xlfn.IFERROR(VLOOKUP(Q52,'[1]Sheet1'!$A$171:$C$186,3,FALSE)/100,0)</f>
        <v>0.01818181818181818</v>
      </c>
      <c r="Q52" s="159" t="s">
        <v>395</v>
      </c>
    </row>
    <row r="53" spans="1:16" ht="15">
      <c r="A53" s="15">
        <v>119</v>
      </c>
      <c r="B53" s="103" t="s">
        <v>246</v>
      </c>
      <c r="C53" s="27">
        <v>0</v>
      </c>
      <c r="D53" s="141">
        <v>0</v>
      </c>
      <c r="E53" s="27">
        <v>0</v>
      </c>
      <c r="F53" s="141">
        <v>0</v>
      </c>
      <c r="G53" s="27">
        <v>0</v>
      </c>
      <c r="H53" s="141">
        <v>0</v>
      </c>
      <c r="I53" s="27">
        <v>0</v>
      </c>
      <c r="J53" s="141">
        <v>0</v>
      </c>
      <c r="K53" s="27">
        <v>0</v>
      </c>
      <c r="L53" s="141">
        <v>0</v>
      </c>
      <c r="M53" s="27">
        <v>0</v>
      </c>
      <c r="N53" s="141">
        <v>0</v>
      </c>
      <c r="O53" s="27">
        <f>_xlfn.IFERROR(VLOOKUP(Q53,'[1]Sheet1'!$A$171:$C$186,2,FALSE),0)</f>
        <v>0</v>
      </c>
      <c r="P53" s="141">
        <f>_xlfn.IFERROR(VLOOKUP(Q53,'[1]Sheet1'!$A$171:$C$186,3,FALSE)/100,0)</f>
        <v>0</v>
      </c>
    </row>
    <row r="54" spans="1:17" ht="15">
      <c r="A54" s="15">
        <v>120</v>
      </c>
      <c r="B54" s="103" t="s">
        <v>247</v>
      </c>
      <c r="C54" s="27">
        <v>11</v>
      </c>
      <c r="D54" s="141">
        <v>0.23404255319148937</v>
      </c>
      <c r="E54" s="27">
        <v>9</v>
      </c>
      <c r="F54" s="141">
        <v>0.17647058823529413</v>
      </c>
      <c r="G54" s="27">
        <v>10</v>
      </c>
      <c r="H54" s="141">
        <v>0.22727272727272727</v>
      </c>
      <c r="I54" s="27">
        <v>4</v>
      </c>
      <c r="J54" s="141">
        <v>0.1</v>
      </c>
      <c r="K54" s="27">
        <v>9</v>
      </c>
      <c r="L54" s="141">
        <v>0.21428571428571427</v>
      </c>
      <c r="M54" s="27">
        <v>7</v>
      </c>
      <c r="N54" s="141">
        <v>0.1320754716981132</v>
      </c>
      <c r="O54" s="27">
        <f>_xlfn.IFERROR(VLOOKUP(Q54,'[1]Sheet1'!$A$171:$C$186,2,FALSE),0)</f>
        <v>7</v>
      </c>
      <c r="P54" s="141">
        <f>_xlfn.IFERROR(VLOOKUP(Q54,'[1]Sheet1'!$A$171:$C$186,3,FALSE)/100,0)</f>
        <v>0.12727272727272726</v>
      </c>
      <c r="Q54" s="159" t="s">
        <v>371</v>
      </c>
    </row>
    <row r="55" spans="1:17" ht="15.75" thickBot="1">
      <c r="A55" s="17">
        <v>999</v>
      </c>
      <c r="B55" s="105" t="s">
        <v>248</v>
      </c>
      <c r="C55" s="28">
        <v>20</v>
      </c>
      <c r="D55" s="142">
        <v>0.425531914893617</v>
      </c>
      <c r="E55" s="28">
        <v>23</v>
      </c>
      <c r="F55" s="142">
        <v>0.45098039215686275</v>
      </c>
      <c r="G55" s="28">
        <v>14</v>
      </c>
      <c r="H55" s="142">
        <v>0.3181818181818182</v>
      </c>
      <c r="I55" s="28">
        <v>18</v>
      </c>
      <c r="J55" s="142">
        <v>0.45</v>
      </c>
      <c r="K55" s="28">
        <v>15</v>
      </c>
      <c r="L55" s="142">
        <v>0.35714285714285715</v>
      </c>
      <c r="M55" s="28">
        <v>20</v>
      </c>
      <c r="N55" s="142">
        <v>0.37735849056603776</v>
      </c>
      <c r="O55" s="28">
        <f>_xlfn.IFERROR(VLOOKUP(Q55,'[1]Sheet1'!$A$171:$C$186,2,FALSE),0)</f>
        <v>21</v>
      </c>
      <c r="P55" s="142">
        <f>_xlfn.IFERROR(VLOOKUP(Q55,'[1]Sheet1'!$A$171:$C$186,3,FALSE)/100,0)</f>
        <v>0.3818181818181819</v>
      </c>
      <c r="Q55" s="159" t="s">
        <v>372</v>
      </c>
    </row>
    <row r="56" spans="1:17" ht="15.75" thickBot="1">
      <c r="A56" s="265" t="s">
        <v>88</v>
      </c>
      <c r="B56" s="266"/>
      <c r="C56" s="29">
        <v>47</v>
      </c>
      <c r="D56" s="59">
        <v>1</v>
      </c>
      <c r="E56" s="29">
        <v>51</v>
      </c>
      <c r="F56" s="59">
        <v>1</v>
      </c>
      <c r="G56" s="29">
        <v>44</v>
      </c>
      <c r="H56" s="59">
        <v>1</v>
      </c>
      <c r="I56" s="29">
        <v>40</v>
      </c>
      <c r="J56" s="59">
        <v>1</v>
      </c>
      <c r="K56" s="29">
        <v>42</v>
      </c>
      <c r="L56" s="59">
        <v>1</v>
      </c>
      <c r="M56" s="29">
        <v>53</v>
      </c>
      <c r="N56" s="59">
        <v>1</v>
      </c>
      <c r="O56" s="29">
        <f>_xlfn.IFERROR(VLOOKUP(Q56,'[1]Sheet1'!$A$171:$C$186,2,FALSE),0)</f>
        <v>55</v>
      </c>
      <c r="P56" s="59">
        <f>_xlfn.IFERROR(VLOOKUP(Q56,'[1]Sheet1'!$A$171:$C$186,3,FALSE)/100,0)</f>
        <v>1</v>
      </c>
      <c r="Q56" s="159" t="s">
        <v>345</v>
      </c>
    </row>
    <row r="57" spans="1:16" ht="15">
      <c r="A57" s="14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168"/>
      <c r="P57" s="70"/>
    </row>
    <row r="58" spans="1:16" ht="15">
      <c r="A58" s="267"/>
      <c r="B58" s="267"/>
      <c r="C58" s="267"/>
      <c r="D58" s="267"/>
      <c r="E58" s="267"/>
      <c r="F58" s="267"/>
      <c r="G58" s="267"/>
      <c r="H58" s="267"/>
      <c r="I58" s="158"/>
      <c r="J58" s="158"/>
      <c r="K58" s="70"/>
      <c r="L58" s="70"/>
      <c r="M58" s="168"/>
      <c r="N58" s="70"/>
      <c r="O58" s="168"/>
      <c r="P58" s="70"/>
    </row>
    <row r="61" ht="15">
      <c r="O61" s="170"/>
    </row>
  </sheetData>
  <sheetProtection/>
  <mergeCells count="14">
    <mergeCell ref="A1:P1"/>
    <mergeCell ref="A2:P2"/>
    <mergeCell ref="A3:A5"/>
    <mergeCell ref="B3:B5"/>
    <mergeCell ref="O4:P4"/>
    <mergeCell ref="C4:D4"/>
    <mergeCell ref="K4:L4"/>
    <mergeCell ref="E4:F4"/>
    <mergeCell ref="G4:H4"/>
    <mergeCell ref="M4:N4"/>
    <mergeCell ref="A56:B56"/>
    <mergeCell ref="A58:H58"/>
    <mergeCell ref="C3:P3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57"/>
  <sheetViews>
    <sheetView zoomScalePageLayoutView="0" workbookViewId="0" topLeftCell="A1">
      <selection activeCell="H55" sqref="C5:H55"/>
    </sheetView>
  </sheetViews>
  <sheetFormatPr defaultColWidth="11.421875" defaultRowHeight="15"/>
  <cols>
    <col min="1" max="1" width="10.7109375" style="107" customWidth="1"/>
    <col min="2" max="2" width="80.7109375" style="107" customWidth="1"/>
    <col min="3" max="8" width="12.28125" style="107" customWidth="1"/>
    <col min="9" max="9" width="11.421875" style="159" customWidth="1"/>
    <col min="10" max="16384" width="11.421875" style="107" customWidth="1"/>
  </cols>
  <sheetData>
    <row r="1" spans="1:8" ht="24.75" customHeight="1" thickBot="1" thickTop="1">
      <c r="A1" s="203" t="s">
        <v>430</v>
      </c>
      <c r="B1" s="204"/>
      <c r="C1" s="204"/>
      <c r="D1" s="204"/>
      <c r="E1" s="204"/>
      <c r="F1" s="204"/>
      <c r="G1" s="204"/>
      <c r="H1" s="259"/>
    </row>
    <row r="2" spans="1:8" ht="19.5" customHeight="1" thickBot="1" thickTop="1">
      <c r="A2" s="181" t="s">
        <v>198</v>
      </c>
      <c r="B2" s="184" t="s">
        <v>19</v>
      </c>
      <c r="C2" s="194" t="s">
        <v>89</v>
      </c>
      <c r="D2" s="268"/>
      <c r="E2" s="268"/>
      <c r="F2" s="196"/>
      <c r="G2" s="210" t="s">
        <v>88</v>
      </c>
      <c r="H2" s="211"/>
    </row>
    <row r="3" spans="1:8" ht="19.5" customHeight="1">
      <c r="A3" s="182"/>
      <c r="B3" s="185"/>
      <c r="C3" s="201" t="s">
        <v>90</v>
      </c>
      <c r="D3" s="202"/>
      <c r="E3" s="171" t="s">
        <v>91</v>
      </c>
      <c r="F3" s="172"/>
      <c r="G3" s="212"/>
      <c r="H3" s="213"/>
    </row>
    <row r="4" spans="1:8" ht="19.5" customHeight="1" thickBot="1">
      <c r="A4" s="183"/>
      <c r="B4" s="186"/>
      <c r="C4" s="53" t="s">
        <v>33</v>
      </c>
      <c r="D4" s="98" t="s">
        <v>34</v>
      </c>
      <c r="E4" s="49" t="s">
        <v>33</v>
      </c>
      <c r="F4" s="100" t="s">
        <v>34</v>
      </c>
      <c r="G4" s="64" t="s">
        <v>33</v>
      </c>
      <c r="H4" s="68" t="s">
        <v>34</v>
      </c>
    </row>
    <row r="5" spans="1:9" ht="15">
      <c r="A5" s="74">
        <v>0</v>
      </c>
      <c r="B5" s="101" t="s">
        <v>200</v>
      </c>
      <c r="C5" s="75">
        <f>_xlfn.IFERROR(VLOOKUP(I5,'[1]Sheet1'!$A$191:$D$206,2,FALSE),0)</f>
        <v>2</v>
      </c>
      <c r="D5" s="140">
        <f>C5/$C$55</f>
        <v>0.18181818181818182</v>
      </c>
      <c r="E5" s="75">
        <f>_xlfn.IFERROR(VLOOKUP(I5,'[1]Sheet1'!$A$191:$D$206,3,FALSE),0)</f>
        <v>8</v>
      </c>
      <c r="F5" s="140">
        <f>E5/$E$55</f>
        <v>0.18181818181818182</v>
      </c>
      <c r="G5" s="75">
        <f>_xlfn.IFERROR(VLOOKUP(I5,'[1]Sheet1'!$A$191:$D$206,4,FALSE),0)</f>
        <v>10</v>
      </c>
      <c r="H5" s="140">
        <f>G5/$G$55</f>
        <v>0.18181818181818182</v>
      </c>
      <c r="I5" s="159" t="s">
        <v>365</v>
      </c>
    </row>
    <row r="6" spans="1:9" ht="15">
      <c r="A6" s="15">
        <v>10</v>
      </c>
      <c r="B6" s="103" t="s">
        <v>201</v>
      </c>
      <c r="C6" s="14">
        <f>_xlfn.IFERROR(VLOOKUP(I6,'[1]Sheet1'!$A$191:$D$206,2,FALSE),0)</f>
        <v>0</v>
      </c>
      <c r="D6" s="141">
        <f aca="true" t="shared" si="0" ref="D6:D55">C6/$C$55</f>
        <v>0</v>
      </c>
      <c r="E6" s="14">
        <f>_xlfn.IFERROR(VLOOKUP(I6,'[1]Sheet1'!$A$191:$D$206,3,FALSE),0)</f>
        <v>0</v>
      </c>
      <c r="F6" s="141">
        <f aca="true" t="shared" si="1" ref="F6:F55">E6/$E$55</f>
        <v>0</v>
      </c>
      <c r="G6" s="14">
        <f>_xlfn.IFERROR(VLOOKUP(I6,'[1]Sheet1'!$A$191:$D$206,4,FALSE),0)</f>
        <v>0</v>
      </c>
      <c r="H6" s="141">
        <f aca="true" t="shared" si="2" ref="H6:H55">G6/$G$55</f>
        <v>0</v>
      </c>
      <c r="I6" s="159" t="s">
        <v>366</v>
      </c>
    </row>
    <row r="7" spans="1:9" ht="15">
      <c r="A7" s="15">
        <v>11</v>
      </c>
      <c r="B7" s="103" t="s">
        <v>202</v>
      </c>
      <c r="C7" s="14">
        <f>_xlfn.IFERROR(VLOOKUP(I7,'[1]Sheet1'!$A$191:$D$206,2,FALSE),0)</f>
        <v>2</v>
      </c>
      <c r="D7" s="141">
        <f t="shared" si="0"/>
        <v>0.18181818181818182</v>
      </c>
      <c r="E7" s="14">
        <f>_xlfn.IFERROR(VLOOKUP(I7,'[1]Sheet1'!$A$191:$D$206,3,FALSE),0)</f>
        <v>1</v>
      </c>
      <c r="F7" s="141">
        <f t="shared" si="1"/>
        <v>0.022727272727272728</v>
      </c>
      <c r="G7" s="14">
        <f>_xlfn.IFERROR(VLOOKUP(I7,'[1]Sheet1'!$A$191:$D$206,4,FALSE),0)</f>
        <v>3</v>
      </c>
      <c r="H7" s="141">
        <f t="shared" si="2"/>
        <v>0.05454545454545454</v>
      </c>
      <c r="I7" s="159" t="s">
        <v>443</v>
      </c>
    </row>
    <row r="8" spans="1:8" ht="15">
      <c r="A8" s="15">
        <v>12</v>
      </c>
      <c r="B8" s="103" t="s">
        <v>203</v>
      </c>
      <c r="C8" s="14">
        <f>_xlfn.IFERROR(VLOOKUP(I8,'[1]Sheet1'!$A$191:$D$206,2,FALSE),0)</f>
        <v>0</v>
      </c>
      <c r="D8" s="141">
        <f t="shared" si="0"/>
        <v>0</v>
      </c>
      <c r="E8" s="14">
        <f>_xlfn.IFERROR(VLOOKUP(I8,'[1]Sheet1'!$A$191:$D$206,3,FALSE),0)</f>
        <v>0</v>
      </c>
      <c r="F8" s="141">
        <f t="shared" si="1"/>
        <v>0</v>
      </c>
      <c r="G8" s="14">
        <f>_xlfn.IFERROR(VLOOKUP(I8,'[1]Sheet1'!$A$191:$D$206,4,FALSE),0)</f>
        <v>0</v>
      </c>
      <c r="H8" s="141">
        <f t="shared" si="2"/>
        <v>0</v>
      </c>
    </row>
    <row r="9" spans="1:9" ht="15">
      <c r="A9" s="15">
        <v>13</v>
      </c>
      <c r="B9" s="103" t="s">
        <v>204</v>
      </c>
      <c r="C9" s="14">
        <f>_xlfn.IFERROR(VLOOKUP(I9,'[1]Sheet1'!$A$191:$D$206,2,FALSE),0)</f>
        <v>0</v>
      </c>
      <c r="D9" s="141">
        <f t="shared" si="0"/>
        <v>0</v>
      </c>
      <c r="E9" s="14">
        <f>_xlfn.IFERROR(VLOOKUP(I9,'[1]Sheet1'!$A$191:$D$206,3,FALSE),0)</f>
        <v>1</v>
      </c>
      <c r="F9" s="141">
        <f t="shared" si="1"/>
        <v>0.022727272727272728</v>
      </c>
      <c r="G9" s="14">
        <f>_xlfn.IFERROR(VLOOKUP(I9,'[1]Sheet1'!$A$191:$D$206,4,FALSE),0)</f>
        <v>1</v>
      </c>
      <c r="H9" s="141">
        <f t="shared" si="2"/>
        <v>0.01818181818181818</v>
      </c>
      <c r="I9" s="159" t="s">
        <v>444</v>
      </c>
    </row>
    <row r="10" spans="1:8" ht="15">
      <c r="A10" s="15">
        <v>19</v>
      </c>
      <c r="B10" s="103" t="s">
        <v>205</v>
      </c>
      <c r="C10" s="14">
        <f>_xlfn.IFERROR(VLOOKUP(I10,'[1]Sheet1'!$A$191:$D$206,2,FALSE),0)</f>
        <v>0</v>
      </c>
      <c r="D10" s="141">
        <f t="shared" si="0"/>
        <v>0</v>
      </c>
      <c r="E10" s="14">
        <f>_xlfn.IFERROR(VLOOKUP(I10,'[1]Sheet1'!$A$191:$D$206,3,FALSE),0)</f>
        <v>0</v>
      </c>
      <c r="F10" s="141">
        <f t="shared" si="1"/>
        <v>0</v>
      </c>
      <c r="G10" s="14">
        <f>_xlfn.IFERROR(VLOOKUP(I10,'[1]Sheet1'!$A$191:$D$206,4,FALSE),0)</f>
        <v>0</v>
      </c>
      <c r="H10" s="141">
        <f t="shared" si="2"/>
        <v>0</v>
      </c>
    </row>
    <row r="11" spans="1:9" ht="15">
      <c r="A11" s="15">
        <v>20</v>
      </c>
      <c r="B11" s="103" t="s">
        <v>206</v>
      </c>
      <c r="C11" s="14">
        <f>_xlfn.IFERROR(VLOOKUP(I11,'[1]Sheet1'!$A$191:$D$206,2,FALSE),0)</f>
        <v>0</v>
      </c>
      <c r="D11" s="141">
        <f t="shared" si="0"/>
        <v>0</v>
      </c>
      <c r="E11" s="14">
        <f>_xlfn.IFERROR(VLOOKUP(I11,'[1]Sheet1'!$A$191:$D$206,3,FALSE),0)</f>
        <v>1</v>
      </c>
      <c r="F11" s="141">
        <f t="shared" si="1"/>
        <v>0.022727272727272728</v>
      </c>
      <c r="G11" s="14">
        <f>_xlfn.IFERROR(VLOOKUP(I11,'[1]Sheet1'!$A$191:$D$206,4,FALSE),0)</f>
        <v>1</v>
      </c>
      <c r="H11" s="141">
        <f t="shared" si="2"/>
        <v>0.01818181818181818</v>
      </c>
      <c r="I11" s="159" t="s">
        <v>445</v>
      </c>
    </row>
    <row r="12" spans="1:9" ht="15">
      <c r="A12" s="15">
        <v>21</v>
      </c>
      <c r="B12" s="103" t="s">
        <v>207</v>
      </c>
      <c r="C12" s="14">
        <f>_xlfn.IFERROR(VLOOKUP(I12,'[1]Sheet1'!$A$191:$D$206,2,FALSE),0)</f>
        <v>0</v>
      </c>
      <c r="D12" s="141">
        <f t="shared" si="0"/>
        <v>0</v>
      </c>
      <c r="E12" s="14">
        <f>_xlfn.IFERROR(VLOOKUP(I12,'[1]Sheet1'!$A$191:$D$206,3,FALSE),0)</f>
        <v>2</v>
      </c>
      <c r="F12" s="141">
        <f t="shared" si="1"/>
        <v>0.045454545454545456</v>
      </c>
      <c r="G12" s="14">
        <f>_xlfn.IFERROR(VLOOKUP(I12,'[1]Sheet1'!$A$191:$D$206,4,FALSE),0)</f>
        <v>2</v>
      </c>
      <c r="H12" s="141">
        <f t="shared" si="2"/>
        <v>0.03636363636363636</v>
      </c>
      <c r="I12" s="159" t="s">
        <v>393</v>
      </c>
    </row>
    <row r="13" spans="1:8" ht="15">
      <c r="A13" s="15">
        <v>22</v>
      </c>
      <c r="B13" s="103" t="s">
        <v>208</v>
      </c>
      <c r="C13" s="14">
        <f>_xlfn.IFERROR(VLOOKUP(I13,'[1]Sheet1'!$A$191:$D$206,2,FALSE),0)</f>
        <v>0</v>
      </c>
      <c r="D13" s="141">
        <f t="shared" si="0"/>
        <v>0</v>
      </c>
      <c r="E13" s="14">
        <f>_xlfn.IFERROR(VLOOKUP(I13,'[1]Sheet1'!$A$191:$D$206,3,FALSE),0)</f>
        <v>0</v>
      </c>
      <c r="F13" s="141">
        <f t="shared" si="1"/>
        <v>0</v>
      </c>
      <c r="G13" s="14">
        <f>_xlfn.IFERROR(VLOOKUP(I13,'[1]Sheet1'!$A$191:$D$206,4,FALSE),0)</f>
        <v>0</v>
      </c>
      <c r="H13" s="141">
        <f t="shared" si="2"/>
        <v>0</v>
      </c>
    </row>
    <row r="14" spans="1:9" ht="15">
      <c r="A14" s="15">
        <v>29</v>
      </c>
      <c r="B14" s="103" t="s">
        <v>209</v>
      </c>
      <c r="C14" s="14">
        <f>_xlfn.IFERROR(VLOOKUP(I14,'[1]Sheet1'!$A$191:$D$206,2,FALSE),0)</f>
        <v>0</v>
      </c>
      <c r="D14" s="141">
        <f t="shared" si="0"/>
        <v>0</v>
      </c>
      <c r="E14" s="14">
        <f>_xlfn.IFERROR(VLOOKUP(I14,'[1]Sheet1'!$A$191:$D$206,3,FALSE),0)</f>
        <v>0</v>
      </c>
      <c r="F14" s="141">
        <f t="shared" si="1"/>
        <v>0</v>
      </c>
      <c r="G14" s="14">
        <f>_xlfn.IFERROR(VLOOKUP(I14,'[1]Sheet1'!$A$191:$D$206,4,FALSE),0)</f>
        <v>0</v>
      </c>
      <c r="H14" s="141">
        <f t="shared" si="2"/>
        <v>0</v>
      </c>
      <c r="I14" s="159" t="s">
        <v>394</v>
      </c>
    </row>
    <row r="15" spans="1:8" ht="15">
      <c r="A15" s="15">
        <v>30</v>
      </c>
      <c r="B15" s="103" t="s">
        <v>210</v>
      </c>
      <c r="C15" s="14">
        <f>_xlfn.IFERROR(VLOOKUP(I15,'[1]Sheet1'!$A$191:$D$206,2,FALSE),0)</f>
        <v>0</v>
      </c>
      <c r="D15" s="141">
        <f t="shared" si="0"/>
        <v>0</v>
      </c>
      <c r="E15" s="14">
        <f>_xlfn.IFERROR(VLOOKUP(I15,'[1]Sheet1'!$A$191:$D$206,3,FALSE),0)</f>
        <v>0</v>
      </c>
      <c r="F15" s="141">
        <f t="shared" si="1"/>
        <v>0</v>
      </c>
      <c r="G15" s="14">
        <f>_xlfn.IFERROR(VLOOKUP(I15,'[1]Sheet1'!$A$191:$D$206,4,FALSE),0)</f>
        <v>0</v>
      </c>
      <c r="H15" s="141">
        <f t="shared" si="2"/>
        <v>0</v>
      </c>
    </row>
    <row r="16" spans="1:8" ht="15">
      <c r="A16" s="15">
        <v>31</v>
      </c>
      <c r="B16" s="103" t="s">
        <v>211</v>
      </c>
      <c r="C16" s="14">
        <f>_xlfn.IFERROR(VLOOKUP(I16,'[1]Sheet1'!$A$191:$D$206,2,FALSE),0)</f>
        <v>0</v>
      </c>
      <c r="D16" s="141">
        <f t="shared" si="0"/>
        <v>0</v>
      </c>
      <c r="E16" s="14">
        <f>_xlfn.IFERROR(VLOOKUP(I16,'[1]Sheet1'!$A$191:$D$206,3,FALSE),0)</f>
        <v>0</v>
      </c>
      <c r="F16" s="141">
        <f t="shared" si="1"/>
        <v>0</v>
      </c>
      <c r="G16" s="14">
        <f>_xlfn.IFERROR(VLOOKUP(I16,'[1]Sheet1'!$A$191:$D$206,4,FALSE),0)</f>
        <v>0</v>
      </c>
      <c r="H16" s="141">
        <f t="shared" si="2"/>
        <v>0</v>
      </c>
    </row>
    <row r="17" spans="1:9" ht="15">
      <c r="A17" s="15">
        <v>32</v>
      </c>
      <c r="B17" s="103" t="s">
        <v>212</v>
      </c>
      <c r="C17" s="14">
        <f>_xlfn.IFERROR(VLOOKUP(I17,'[1]Sheet1'!$A$191:$D$206,2,FALSE),0)</f>
        <v>0</v>
      </c>
      <c r="D17" s="141">
        <f t="shared" si="0"/>
        <v>0</v>
      </c>
      <c r="E17" s="14">
        <f>_xlfn.IFERROR(VLOOKUP(I17,'[1]Sheet1'!$A$191:$D$206,3,FALSE),0)</f>
        <v>1</v>
      </c>
      <c r="F17" s="141">
        <f t="shared" si="1"/>
        <v>0.022727272727272728</v>
      </c>
      <c r="G17" s="14">
        <f>_xlfn.IFERROR(VLOOKUP(I17,'[1]Sheet1'!$A$191:$D$206,4,FALSE),0)</f>
        <v>1</v>
      </c>
      <c r="H17" s="141">
        <f t="shared" si="2"/>
        <v>0.01818181818181818</v>
      </c>
      <c r="I17" s="159" t="s">
        <v>446</v>
      </c>
    </row>
    <row r="18" spans="1:8" ht="15">
      <c r="A18" s="15">
        <v>39</v>
      </c>
      <c r="B18" s="103" t="s">
        <v>213</v>
      </c>
      <c r="C18" s="14">
        <f>_xlfn.IFERROR(VLOOKUP(I18,'[1]Sheet1'!$A$191:$D$206,2,FALSE),0)</f>
        <v>0</v>
      </c>
      <c r="D18" s="141">
        <f t="shared" si="0"/>
        <v>0</v>
      </c>
      <c r="E18" s="14">
        <f>_xlfn.IFERROR(VLOOKUP(I18,'[1]Sheet1'!$A$191:$D$206,3,FALSE),0)</f>
        <v>0</v>
      </c>
      <c r="F18" s="141">
        <f t="shared" si="1"/>
        <v>0</v>
      </c>
      <c r="G18" s="14">
        <f>_xlfn.IFERROR(VLOOKUP(I18,'[1]Sheet1'!$A$191:$D$206,4,FALSE),0)</f>
        <v>0</v>
      </c>
      <c r="H18" s="141">
        <f t="shared" si="2"/>
        <v>0</v>
      </c>
    </row>
    <row r="19" spans="1:8" ht="15">
      <c r="A19" s="15">
        <v>40</v>
      </c>
      <c r="B19" s="103" t="s">
        <v>214</v>
      </c>
      <c r="C19" s="14">
        <f>_xlfn.IFERROR(VLOOKUP(I19,'[1]Sheet1'!$A$191:$D$206,2,FALSE),0)</f>
        <v>0</v>
      </c>
      <c r="D19" s="141">
        <f t="shared" si="0"/>
        <v>0</v>
      </c>
      <c r="E19" s="14">
        <f>_xlfn.IFERROR(VLOOKUP(I19,'[1]Sheet1'!$A$191:$D$206,3,FALSE),0)</f>
        <v>0</v>
      </c>
      <c r="F19" s="141">
        <f t="shared" si="1"/>
        <v>0</v>
      </c>
      <c r="G19" s="14">
        <f>_xlfn.IFERROR(VLOOKUP(I19,'[1]Sheet1'!$A$191:$D$206,4,FALSE),0)</f>
        <v>0</v>
      </c>
      <c r="H19" s="141">
        <f t="shared" si="2"/>
        <v>0</v>
      </c>
    </row>
    <row r="20" spans="1:8" ht="15">
      <c r="A20" s="15">
        <v>41</v>
      </c>
      <c r="B20" s="103" t="s">
        <v>215</v>
      </c>
      <c r="C20" s="14">
        <f>_xlfn.IFERROR(VLOOKUP(I20,'[1]Sheet1'!$A$191:$D$206,2,FALSE),0)</f>
        <v>0</v>
      </c>
      <c r="D20" s="141">
        <f t="shared" si="0"/>
        <v>0</v>
      </c>
      <c r="E20" s="14">
        <f>_xlfn.IFERROR(VLOOKUP(I20,'[1]Sheet1'!$A$191:$D$206,3,FALSE),0)</f>
        <v>0</v>
      </c>
      <c r="F20" s="141">
        <f t="shared" si="1"/>
        <v>0</v>
      </c>
      <c r="G20" s="14">
        <f>_xlfn.IFERROR(VLOOKUP(I20,'[1]Sheet1'!$A$191:$D$206,4,FALSE),0)</f>
        <v>0</v>
      </c>
      <c r="H20" s="141">
        <f t="shared" si="2"/>
        <v>0</v>
      </c>
    </row>
    <row r="21" spans="1:9" ht="15">
      <c r="A21" s="15">
        <v>50</v>
      </c>
      <c r="B21" s="103" t="s">
        <v>216</v>
      </c>
      <c r="C21" s="14">
        <f>_xlfn.IFERROR(VLOOKUP(I21,'[1]Sheet1'!$A$191:$D$206,2,FALSE),0)</f>
        <v>0</v>
      </c>
      <c r="D21" s="141">
        <f t="shared" si="0"/>
        <v>0</v>
      </c>
      <c r="E21" s="14">
        <f>_xlfn.IFERROR(VLOOKUP(I21,'[1]Sheet1'!$A$191:$D$206,3,FALSE),0)</f>
        <v>1</v>
      </c>
      <c r="F21" s="141">
        <f t="shared" si="1"/>
        <v>0.022727272727272728</v>
      </c>
      <c r="G21" s="14">
        <f>_xlfn.IFERROR(VLOOKUP(I21,'[1]Sheet1'!$A$191:$D$206,4,FALSE),0)</f>
        <v>1</v>
      </c>
      <c r="H21" s="141">
        <f t="shared" si="2"/>
        <v>0.01818181818181818</v>
      </c>
      <c r="I21" s="159" t="s">
        <v>367</v>
      </c>
    </row>
    <row r="22" spans="1:9" ht="15">
      <c r="A22" s="15">
        <v>51</v>
      </c>
      <c r="B22" s="103" t="s">
        <v>216</v>
      </c>
      <c r="C22" s="14">
        <f>_xlfn.IFERROR(VLOOKUP(I22,'[1]Sheet1'!$A$191:$D$206,2,FALSE),0)</f>
        <v>0</v>
      </c>
      <c r="D22" s="141">
        <f t="shared" si="0"/>
        <v>0</v>
      </c>
      <c r="E22" s="14">
        <f>_xlfn.IFERROR(VLOOKUP(I22,'[1]Sheet1'!$A$191:$D$206,3,FALSE),0)</f>
        <v>1</v>
      </c>
      <c r="F22" s="141">
        <f t="shared" si="1"/>
        <v>0.022727272727272728</v>
      </c>
      <c r="G22" s="14">
        <f>_xlfn.IFERROR(VLOOKUP(I22,'[1]Sheet1'!$A$191:$D$206,4,FALSE),0)</f>
        <v>1</v>
      </c>
      <c r="H22" s="141">
        <f t="shared" si="2"/>
        <v>0.01818181818181818</v>
      </c>
      <c r="I22" s="159" t="s">
        <v>368</v>
      </c>
    </row>
    <row r="23" spans="1:9" ht="15">
      <c r="A23" s="15">
        <v>52</v>
      </c>
      <c r="B23" s="103" t="s">
        <v>217</v>
      </c>
      <c r="C23" s="14">
        <f>_xlfn.IFERROR(VLOOKUP(I23,'[1]Sheet1'!$A$191:$D$206,2,FALSE),0)</f>
        <v>0</v>
      </c>
      <c r="D23" s="141">
        <f t="shared" si="0"/>
        <v>0</v>
      </c>
      <c r="E23" s="14">
        <f>_xlfn.IFERROR(VLOOKUP(I23,'[1]Sheet1'!$A$191:$D$206,3,FALSE),0)</f>
        <v>3</v>
      </c>
      <c r="F23" s="141">
        <f t="shared" si="1"/>
        <v>0.06818181818181818</v>
      </c>
      <c r="G23" s="14">
        <f>_xlfn.IFERROR(VLOOKUP(I23,'[1]Sheet1'!$A$191:$D$206,4,FALSE),0)</f>
        <v>3</v>
      </c>
      <c r="H23" s="141">
        <f t="shared" si="2"/>
        <v>0.05454545454545454</v>
      </c>
      <c r="I23" s="159" t="s">
        <v>369</v>
      </c>
    </row>
    <row r="24" spans="1:9" ht="28.5">
      <c r="A24" s="15">
        <v>53</v>
      </c>
      <c r="B24" s="103" t="s">
        <v>218</v>
      </c>
      <c r="C24" s="14">
        <f>_xlfn.IFERROR(VLOOKUP(I24,'[1]Sheet1'!$A$191:$D$206,2,FALSE),0)</f>
        <v>0</v>
      </c>
      <c r="D24" s="141">
        <f t="shared" si="0"/>
        <v>0</v>
      </c>
      <c r="E24" s="14">
        <f>_xlfn.IFERROR(VLOOKUP(I24,'[1]Sheet1'!$A$191:$D$206,3,FALSE),0)</f>
        <v>1</v>
      </c>
      <c r="F24" s="141">
        <f t="shared" si="1"/>
        <v>0.022727272727272728</v>
      </c>
      <c r="G24" s="14">
        <f>_xlfn.IFERROR(VLOOKUP(I24,'[1]Sheet1'!$A$191:$D$206,4,FALSE),0)</f>
        <v>1</v>
      </c>
      <c r="H24" s="141">
        <f t="shared" si="2"/>
        <v>0.01818181818181818</v>
      </c>
      <c r="I24" s="159" t="s">
        <v>370</v>
      </c>
    </row>
    <row r="25" spans="1:8" ht="15">
      <c r="A25" s="15">
        <v>54</v>
      </c>
      <c r="B25" s="103" t="s">
        <v>219</v>
      </c>
      <c r="C25" s="14">
        <f>_xlfn.IFERROR(VLOOKUP(I25,'[1]Sheet1'!$A$191:$D$206,2,FALSE),0)</f>
        <v>0</v>
      </c>
      <c r="D25" s="141">
        <f t="shared" si="0"/>
        <v>0</v>
      </c>
      <c r="E25" s="14">
        <f>_xlfn.IFERROR(VLOOKUP(I25,'[1]Sheet1'!$A$191:$D$206,3,FALSE),0)</f>
        <v>0</v>
      </c>
      <c r="F25" s="141">
        <f t="shared" si="1"/>
        <v>0</v>
      </c>
      <c r="G25" s="14">
        <f>_xlfn.IFERROR(VLOOKUP(I25,'[1]Sheet1'!$A$191:$D$206,4,FALSE),0)</f>
        <v>0</v>
      </c>
      <c r="H25" s="141">
        <f t="shared" si="2"/>
        <v>0</v>
      </c>
    </row>
    <row r="26" spans="1:8" ht="15">
      <c r="A26" s="15">
        <v>59</v>
      </c>
      <c r="B26" s="103" t="s">
        <v>220</v>
      </c>
      <c r="C26" s="14">
        <f>_xlfn.IFERROR(VLOOKUP(I26,'[1]Sheet1'!$A$191:$D$206,2,FALSE),0)</f>
        <v>0</v>
      </c>
      <c r="D26" s="141">
        <f t="shared" si="0"/>
        <v>0</v>
      </c>
      <c r="E26" s="14">
        <f>_xlfn.IFERROR(VLOOKUP(I26,'[1]Sheet1'!$A$191:$D$206,3,FALSE),0)</f>
        <v>0</v>
      </c>
      <c r="F26" s="141">
        <f t="shared" si="1"/>
        <v>0</v>
      </c>
      <c r="G26" s="14">
        <f>_xlfn.IFERROR(VLOOKUP(I26,'[1]Sheet1'!$A$191:$D$206,4,FALSE),0)</f>
        <v>0</v>
      </c>
      <c r="H26" s="141">
        <f t="shared" si="2"/>
        <v>0</v>
      </c>
    </row>
    <row r="27" spans="1:8" ht="15">
      <c r="A27" s="15">
        <v>60</v>
      </c>
      <c r="B27" s="103" t="s">
        <v>221</v>
      </c>
      <c r="C27" s="152">
        <f>_xlfn.IFERROR(VLOOKUP(I27,'[1]Sheet1'!$A$191:$D$206,2,FALSE),0)</f>
        <v>0</v>
      </c>
      <c r="D27" s="141">
        <f t="shared" si="0"/>
        <v>0</v>
      </c>
      <c r="E27" s="152">
        <f>_xlfn.IFERROR(VLOOKUP(I27,'[1]Sheet1'!$A$191:$D$206,3,FALSE),0)</f>
        <v>0</v>
      </c>
      <c r="F27" s="141">
        <f t="shared" si="1"/>
        <v>0</v>
      </c>
      <c r="G27" s="14">
        <f>_xlfn.IFERROR(VLOOKUP(I27,'[1]Sheet1'!$A$191:$D$206,4,FALSE),0)</f>
        <v>0</v>
      </c>
      <c r="H27" s="141">
        <f t="shared" si="2"/>
        <v>0</v>
      </c>
    </row>
    <row r="28" spans="1:8" ht="15">
      <c r="A28" s="15">
        <v>61</v>
      </c>
      <c r="B28" s="103" t="s">
        <v>222</v>
      </c>
      <c r="C28" s="152">
        <f>_xlfn.IFERROR(VLOOKUP(I28,'[1]Sheet1'!$A$191:$D$206,2,FALSE),0)</f>
        <v>0</v>
      </c>
      <c r="D28" s="141">
        <f t="shared" si="0"/>
        <v>0</v>
      </c>
      <c r="E28" s="152">
        <f>_xlfn.IFERROR(VLOOKUP(I28,'[1]Sheet1'!$A$191:$D$206,3,FALSE),0)</f>
        <v>0</v>
      </c>
      <c r="F28" s="141">
        <f t="shared" si="1"/>
        <v>0</v>
      </c>
      <c r="G28" s="14">
        <f>_xlfn.IFERROR(VLOOKUP(I28,'[1]Sheet1'!$A$191:$D$206,4,FALSE),0)</f>
        <v>0</v>
      </c>
      <c r="H28" s="141">
        <f t="shared" si="2"/>
        <v>0</v>
      </c>
    </row>
    <row r="29" spans="1:8" ht="15">
      <c r="A29" s="15">
        <v>62</v>
      </c>
      <c r="B29" s="103" t="s">
        <v>223</v>
      </c>
      <c r="C29" s="152">
        <f>_xlfn.IFERROR(VLOOKUP(I29,'[1]Sheet1'!$A$191:$D$206,2,FALSE),0)</f>
        <v>0</v>
      </c>
      <c r="D29" s="141">
        <f t="shared" si="0"/>
        <v>0</v>
      </c>
      <c r="E29" s="152">
        <f>_xlfn.IFERROR(VLOOKUP(I29,'[1]Sheet1'!$A$191:$D$206,3,FALSE),0)</f>
        <v>0</v>
      </c>
      <c r="F29" s="141">
        <f t="shared" si="1"/>
        <v>0</v>
      </c>
      <c r="G29" s="14">
        <f>_xlfn.IFERROR(VLOOKUP(I29,'[1]Sheet1'!$A$191:$D$206,4,FALSE),0)</f>
        <v>0</v>
      </c>
      <c r="H29" s="141">
        <f t="shared" si="2"/>
        <v>0</v>
      </c>
    </row>
    <row r="30" spans="1:8" ht="15">
      <c r="A30" s="15">
        <v>63</v>
      </c>
      <c r="B30" s="103" t="s">
        <v>224</v>
      </c>
      <c r="C30" s="152">
        <f>_xlfn.IFERROR(VLOOKUP(I30,'[1]Sheet1'!$A$191:$D$206,2,FALSE),0)</f>
        <v>0</v>
      </c>
      <c r="D30" s="141">
        <f t="shared" si="0"/>
        <v>0</v>
      </c>
      <c r="E30" s="152">
        <f>_xlfn.IFERROR(VLOOKUP(I30,'[1]Sheet1'!$A$191:$D$206,3,FALSE),0)</f>
        <v>0</v>
      </c>
      <c r="F30" s="141">
        <f t="shared" si="1"/>
        <v>0</v>
      </c>
      <c r="G30" s="14">
        <f>_xlfn.IFERROR(VLOOKUP(I30,'[1]Sheet1'!$A$191:$D$206,4,FALSE),0)</f>
        <v>0</v>
      </c>
      <c r="H30" s="141">
        <f t="shared" si="2"/>
        <v>0</v>
      </c>
    </row>
    <row r="31" spans="1:8" ht="28.5">
      <c r="A31" s="15">
        <v>69</v>
      </c>
      <c r="B31" s="103" t="s">
        <v>225</v>
      </c>
      <c r="C31" s="152">
        <f>_xlfn.IFERROR(VLOOKUP(I31,'[1]Sheet1'!$A$191:$D$206,2,FALSE),0)</f>
        <v>0</v>
      </c>
      <c r="D31" s="141">
        <f t="shared" si="0"/>
        <v>0</v>
      </c>
      <c r="E31" s="152">
        <f>_xlfn.IFERROR(VLOOKUP(I31,'[1]Sheet1'!$A$191:$D$206,3,FALSE),0)</f>
        <v>0</v>
      </c>
      <c r="F31" s="141">
        <f t="shared" si="1"/>
        <v>0</v>
      </c>
      <c r="G31" s="14">
        <f>_xlfn.IFERROR(VLOOKUP(I31,'[1]Sheet1'!$A$191:$D$206,4,FALSE),0)</f>
        <v>0</v>
      </c>
      <c r="H31" s="141">
        <f t="shared" si="2"/>
        <v>0</v>
      </c>
    </row>
    <row r="32" spans="1:8" ht="15">
      <c r="A32" s="15">
        <v>70</v>
      </c>
      <c r="B32" s="103" t="s">
        <v>226</v>
      </c>
      <c r="C32" s="152">
        <f>_xlfn.IFERROR(VLOOKUP(I32,'[1]Sheet1'!$A$191:$D$206,2,FALSE),0)</f>
        <v>0</v>
      </c>
      <c r="D32" s="141">
        <f t="shared" si="0"/>
        <v>0</v>
      </c>
      <c r="E32" s="152">
        <f>_xlfn.IFERROR(VLOOKUP(I32,'[1]Sheet1'!$A$191:$D$206,3,FALSE),0)</f>
        <v>0</v>
      </c>
      <c r="F32" s="141">
        <f t="shared" si="1"/>
        <v>0</v>
      </c>
      <c r="G32" s="14">
        <f>_xlfn.IFERROR(VLOOKUP(I32,'[1]Sheet1'!$A$191:$D$206,4,FALSE),0)</f>
        <v>0</v>
      </c>
      <c r="H32" s="141">
        <f t="shared" si="2"/>
        <v>0</v>
      </c>
    </row>
    <row r="33" spans="1:8" ht="15">
      <c r="A33" s="15">
        <v>71</v>
      </c>
      <c r="B33" s="103" t="s">
        <v>227</v>
      </c>
      <c r="C33" s="152">
        <f>_xlfn.IFERROR(VLOOKUP(I33,'[1]Sheet1'!$A$191:$D$206,2,FALSE),0)</f>
        <v>0</v>
      </c>
      <c r="D33" s="141">
        <f t="shared" si="0"/>
        <v>0</v>
      </c>
      <c r="E33" s="152">
        <f>_xlfn.IFERROR(VLOOKUP(I33,'[1]Sheet1'!$A$191:$D$206,3,FALSE),0)</f>
        <v>0</v>
      </c>
      <c r="F33" s="141">
        <f t="shared" si="1"/>
        <v>0</v>
      </c>
      <c r="G33" s="14">
        <f>_xlfn.IFERROR(VLOOKUP(I33,'[1]Sheet1'!$A$191:$D$206,4,FALSE),0)</f>
        <v>0</v>
      </c>
      <c r="H33" s="141">
        <f t="shared" si="2"/>
        <v>0</v>
      </c>
    </row>
    <row r="34" spans="1:8" ht="15">
      <c r="A34" s="15">
        <v>72</v>
      </c>
      <c r="B34" s="103" t="s">
        <v>228</v>
      </c>
      <c r="C34" s="152">
        <f>_xlfn.IFERROR(VLOOKUP(I34,'[1]Sheet1'!$A$191:$D$206,2,FALSE),0)</f>
        <v>0</v>
      </c>
      <c r="D34" s="141">
        <f t="shared" si="0"/>
        <v>0</v>
      </c>
      <c r="E34" s="152">
        <f>_xlfn.IFERROR(VLOOKUP(I34,'[1]Sheet1'!$A$191:$D$206,3,FALSE),0)</f>
        <v>0</v>
      </c>
      <c r="F34" s="141">
        <f t="shared" si="1"/>
        <v>0</v>
      </c>
      <c r="G34" s="14">
        <f>_xlfn.IFERROR(VLOOKUP(I34,'[1]Sheet1'!$A$191:$D$206,4,FALSE),0)</f>
        <v>0</v>
      </c>
      <c r="H34" s="141">
        <f t="shared" si="2"/>
        <v>0</v>
      </c>
    </row>
    <row r="35" spans="1:8" ht="15">
      <c r="A35" s="15">
        <v>79</v>
      </c>
      <c r="B35" s="103" t="s">
        <v>229</v>
      </c>
      <c r="C35" s="152">
        <f>_xlfn.IFERROR(VLOOKUP(I35,'[1]Sheet1'!$A$191:$D$206,2,FALSE),0)</f>
        <v>0</v>
      </c>
      <c r="D35" s="141">
        <f t="shared" si="0"/>
        <v>0</v>
      </c>
      <c r="E35" s="152">
        <f>_xlfn.IFERROR(VLOOKUP(I35,'[1]Sheet1'!$A$191:$D$206,3,FALSE),0)</f>
        <v>0</v>
      </c>
      <c r="F35" s="141">
        <f t="shared" si="1"/>
        <v>0</v>
      </c>
      <c r="G35" s="14">
        <f>_xlfn.IFERROR(VLOOKUP(I35,'[1]Sheet1'!$A$191:$D$206,4,FALSE),0)</f>
        <v>0</v>
      </c>
      <c r="H35" s="141">
        <f t="shared" si="2"/>
        <v>0</v>
      </c>
    </row>
    <row r="36" spans="1:8" ht="15">
      <c r="A36" s="15">
        <v>80</v>
      </c>
      <c r="B36" s="103" t="s">
        <v>230</v>
      </c>
      <c r="C36" s="152">
        <f>_xlfn.IFERROR(VLOOKUP(I36,'[1]Sheet1'!$A$191:$D$206,2,FALSE),0)</f>
        <v>0</v>
      </c>
      <c r="D36" s="141">
        <f t="shared" si="0"/>
        <v>0</v>
      </c>
      <c r="E36" s="152">
        <f>_xlfn.IFERROR(VLOOKUP(I36,'[1]Sheet1'!$A$191:$D$206,3,FALSE),0)</f>
        <v>0</v>
      </c>
      <c r="F36" s="141">
        <f t="shared" si="1"/>
        <v>0</v>
      </c>
      <c r="G36" s="14">
        <f>_xlfn.IFERROR(VLOOKUP(I36,'[1]Sheet1'!$A$191:$D$206,4,FALSE),0)</f>
        <v>0</v>
      </c>
      <c r="H36" s="141">
        <f t="shared" si="2"/>
        <v>0</v>
      </c>
    </row>
    <row r="37" spans="1:8" ht="15">
      <c r="A37" s="15">
        <v>81</v>
      </c>
      <c r="B37" s="103" t="s">
        <v>231</v>
      </c>
      <c r="C37" s="152">
        <f>_xlfn.IFERROR(VLOOKUP(I37,'[1]Sheet1'!$A$191:$D$206,2,FALSE),0)</f>
        <v>0</v>
      </c>
      <c r="D37" s="141">
        <f t="shared" si="0"/>
        <v>0</v>
      </c>
      <c r="E37" s="152">
        <f>_xlfn.IFERROR(VLOOKUP(I37,'[1]Sheet1'!$A$191:$D$206,3,FALSE),0)</f>
        <v>0</v>
      </c>
      <c r="F37" s="141">
        <f t="shared" si="1"/>
        <v>0</v>
      </c>
      <c r="G37" s="14">
        <f>_xlfn.IFERROR(VLOOKUP(I37,'[1]Sheet1'!$A$191:$D$206,4,FALSE),0)</f>
        <v>0</v>
      </c>
      <c r="H37" s="141">
        <f t="shared" si="2"/>
        <v>0</v>
      </c>
    </row>
    <row r="38" spans="1:8" ht="15">
      <c r="A38" s="15">
        <v>82</v>
      </c>
      <c r="B38" s="103" t="s">
        <v>232</v>
      </c>
      <c r="C38" s="152">
        <f>_xlfn.IFERROR(VLOOKUP(I38,'[1]Sheet1'!$A$191:$D$206,2,FALSE),0)</f>
        <v>0</v>
      </c>
      <c r="D38" s="141">
        <f t="shared" si="0"/>
        <v>0</v>
      </c>
      <c r="E38" s="152">
        <f>_xlfn.IFERROR(VLOOKUP(I38,'[1]Sheet1'!$A$191:$D$206,3,FALSE),0)</f>
        <v>0</v>
      </c>
      <c r="F38" s="141">
        <f t="shared" si="1"/>
        <v>0</v>
      </c>
      <c r="G38" s="14">
        <f>_xlfn.IFERROR(VLOOKUP(I38,'[1]Sheet1'!$A$191:$D$206,4,FALSE),0)</f>
        <v>0</v>
      </c>
      <c r="H38" s="141">
        <f t="shared" si="2"/>
        <v>0</v>
      </c>
    </row>
    <row r="39" spans="1:8" ht="15">
      <c r="A39" s="15">
        <v>89</v>
      </c>
      <c r="B39" s="103" t="s">
        <v>233</v>
      </c>
      <c r="C39" s="152">
        <f>_xlfn.IFERROR(VLOOKUP(I39,'[1]Sheet1'!$A$191:$D$206,2,FALSE),0)</f>
        <v>0</v>
      </c>
      <c r="D39" s="141">
        <f t="shared" si="0"/>
        <v>0</v>
      </c>
      <c r="E39" s="152">
        <f>_xlfn.IFERROR(VLOOKUP(I39,'[1]Sheet1'!$A$191:$D$206,3,FALSE),0)</f>
        <v>0</v>
      </c>
      <c r="F39" s="141">
        <f t="shared" si="1"/>
        <v>0</v>
      </c>
      <c r="G39" s="14">
        <f>_xlfn.IFERROR(VLOOKUP(I39,'[1]Sheet1'!$A$191:$D$206,4,FALSE),0)</f>
        <v>0</v>
      </c>
      <c r="H39" s="141">
        <f t="shared" si="2"/>
        <v>0</v>
      </c>
    </row>
    <row r="40" spans="1:8" ht="15">
      <c r="A40" s="15">
        <v>90</v>
      </c>
      <c r="B40" s="103" t="s">
        <v>234</v>
      </c>
      <c r="C40" s="14">
        <f>_xlfn.IFERROR(VLOOKUP(I40,'[1]Sheet1'!$A$191:$D$206,2,FALSE),0)</f>
        <v>0</v>
      </c>
      <c r="D40" s="141">
        <f t="shared" si="0"/>
        <v>0</v>
      </c>
      <c r="E40" s="14">
        <f>_xlfn.IFERROR(VLOOKUP(I40,'[1]Sheet1'!$A$191:$D$206,3,FALSE),0)</f>
        <v>0</v>
      </c>
      <c r="F40" s="141">
        <f t="shared" si="1"/>
        <v>0</v>
      </c>
      <c r="G40" s="14">
        <f>_xlfn.IFERROR(VLOOKUP(I40,'[1]Sheet1'!$A$191:$D$206,4,FALSE),0)</f>
        <v>0</v>
      </c>
      <c r="H40" s="141">
        <f t="shared" si="2"/>
        <v>0</v>
      </c>
    </row>
    <row r="41" spans="1:8" ht="15">
      <c r="A41" s="15">
        <v>91</v>
      </c>
      <c r="B41" s="103" t="s">
        <v>235</v>
      </c>
      <c r="C41" s="14">
        <f>_xlfn.IFERROR(VLOOKUP(I41,'[1]Sheet1'!$A$191:$D$206,2,FALSE),0)</f>
        <v>0</v>
      </c>
      <c r="D41" s="141">
        <f t="shared" si="0"/>
        <v>0</v>
      </c>
      <c r="E41" s="14">
        <f>_xlfn.IFERROR(VLOOKUP(I41,'[1]Sheet1'!$A$191:$D$206,3,FALSE),0)</f>
        <v>0</v>
      </c>
      <c r="F41" s="141">
        <f t="shared" si="1"/>
        <v>0</v>
      </c>
      <c r="G41" s="14">
        <f>_xlfn.IFERROR(VLOOKUP(I41,'[1]Sheet1'!$A$191:$D$206,4,FALSE),0)</f>
        <v>0</v>
      </c>
      <c r="H41" s="141">
        <f t="shared" si="2"/>
        <v>0</v>
      </c>
    </row>
    <row r="42" spans="1:8" ht="15">
      <c r="A42" s="15">
        <v>92</v>
      </c>
      <c r="B42" s="103" t="s">
        <v>236</v>
      </c>
      <c r="C42" s="14">
        <f>_xlfn.IFERROR(VLOOKUP(I42,'[1]Sheet1'!$A$191:$D$206,2,FALSE),0)</f>
        <v>0</v>
      </c>
      <c r="D42" s="141">
        <f t="shared" si="0"/>
        <v>0</v>
      </c>
      <c r="E42" s="14">
        <f>_xlfn.IFERROR(VLOOKUP(I42,'[1]Sheet1'!$A$191:$D$206,3,FALSE),0)</f>
        <v>0</v>
      </c>
      <c r="F42" s="141">
        <f t="shared" si="1"/>
        <v>0</v>
      </c>
      <c r="G42" s="14">
        <f>_xlfn.IFERROR(VLOOKUP(I42,'[1]Sheet1'!$A$191:$D$206,4,FALSE),0)</f>
        <v>0</v>
      </c>
      <c r="H42" s="141">
        <f t="shared" si="2"/>
        <v>0</v>
      </c>
    </row>
    <row r="43" spans="1:9" ht="15">
      <c r="A43" s="15">
        <v>99</v>
      </c>
      <c r="B43" s="103" t="s">
        <v>237</v>
      </c>
      <c r="C43" s="14">
        <f>_xlfn.IFERROR(VLOOKUP(I43,'[1]Sheet1'!$A$191:$D$206,2,FALSE),0)</f>
        <v>0</v>
      </c>
      <c r="D43" s="141">
        <f t="shared" si="0"/>
        <v>0</v>
      </c>
      <c r="E43" s="14">
        <f>_xlfn.IFERROR(VLOOKUP(I43,'[1]Sheet1'!$A$191:$D$206,3,FALSE),0)</f>
        <v>1</v>
      </c>
      <c r="F43" s="141">
        <f t="shared" si="1"/>
        <v>0.022727272727272728</v>
      </c>
      <c r="G43" s="14">
        <f>_xlfn.IFERROR(VLOOKUP(I43,'[1]Sheet1'!$A$191:$D$206,4,FALSE),0)</f>
        <v>1</v>
      </c>
      <c r="H43" s="141">
        <f t="shared" si="2"/>
        <v>0.01818181818181818</v>
      </c>
      <c r="I43" s="159" t="s">
        <v>448</v>
      </c>
    </row>
    <row r="44" spans="1:8" ht="15">
      <c r="A44" s="15">
        <v>100</v>
      </c>
      <c r="B44" s="103" t="s">
        <v>238</v>
      </c>
      <c r="C44" s="14">
        <f>_xlfn.IFERROR(VLOOKUP(I44,'[1]Sheet1'!$A$191:$D$206,2,FALSE),0)</f>
        <v>0</v>
      </c>
      <c r="D44" s="141">
        <f t="shared" si="0"/>
        <v>0</v>
      </c>
      <c r="E44" s="14">
        <f>_xlfn.IFERROR(VLOOKUP(I44,'[1]Sheet1'!$A$191:$D$206,3,FALSE),0)</f>
        <v>0</v>
      </c>
      <c r="F44" s="141">
        <f t="shared" si="1"/>
        <v>0</v>
      </c>
      <c r="G44" s="14">
        <f>_xlfn.IFERROR(VLOOKUP(I44,'[1]Sheet1'!$A$191:$D$206,4,FALSE),0)</f>
        <v>0</v>
      </c>
      <c r="H44" s="141">
        <f t="shared" si="2"/>
        <v>0</v>
      </c>
    </row>
    <row r="45" spans="1:8" ht="15">
      <c r="A45" s="15">
        <v>101</v>
      </c>
      <c r="B45" s="103" t="s">
        <v>239</v>
      </c>
      <c r="C45" s="14">
        <f>_xlfn.IFERROR(VLOOKUP(I45,'[1]Sheet1'!$A$191:$D$206,2,FALSE),0)</f>
        <v>0</v>
      </c>
      <c r="D45" s="141">
        <f t="shared" si="0"/>
        <v>0</v>
      </c>
      <c r="E45" s="14">
        <f>_xlfn.IFERROR(VLOOKUP(I45,'[1]Sheet1'!$A$191:$D$206,3,FALSE),0)</f>
        <v>0</v>
      </c>
      <c r="F45" s="141">
        <f t="shared" si="1"/>
        <v>0</v>
      </c>
      <c r="G45" s="14">
        <f>_xlfn.IFERROR(VLOOKUP(I45,'[1]Sheet1'!$A$191:$D$206,4,FALSE),0)</f>
        <v>0</v>
      </c>
      <c r="H45" s="141">
        <f t="shared" si="2"/>
        <v>0</v>
      </c>
    </row>
    <row r="46" spans="1:8" ht="15">
      <c r="A46" s="15">
        <v>102</v>
      </c>
      <c r="B46" s="103" t="s">
        <v>240</v>
      </c>
      <c r="C46" s="14">
        <f>_xlfn.IFERROR(VLOOKUP(I46,'[1]Sheet1'!$A$191:$D$206,2,FALSE),0)</f>
        <v>0</v>
      </c>
      <c r="D46" s="141">
        <f t="shared" si="0"/>
        <v>0</v>
      </c>
      <c r="E46" s="14">
        <f>_xlfn.IFERROR(VLOOKUP(I46,'[1]Sheet1'!$A$191:$D$206,3,FALSE),0)</f>
        <v>0</v>
      </c>
      <c r="F46" s="141">
        <f t="shared" si="1"/>
        <v>0</v>
      </c>
      <c r="G46" s="14">
        <f>_xlfn.IFERROR(VLOOKUP(I46,'[1]Sheet1'!$A$191:$D$206,4,FALSE),0)</f>
        <v>0</v>
      </c>
      <c r="H46" s="141">
        <f t="shared" si="2"/>
        <v>0</v>
      </c>
    </row>
    <row r="47" spans="1:8" ht="15">
      <c r="A47" s="15">
        <v>103</v>
      </c>
      <c r="B47" s="103" t="s">
        <v>241</v>
      </c>
      <c r="C47" s="14">
        <f>_xlfn.IFERROR(VLOOKUP(I47,'[1]Sheet1'!$A$191:$D$206,2,FALSE),0)</f>
        <v>0</v>
      </c>
      <c r="D47" s="141">
        <f t="shared" si="0"/>
        <v>0</v>
      </c>
      <c r="E47" s="14">
        <f>_xlfn.IFERROR(VLOOKUP(I47,'[1]Sheet1'!$A$191:$D$206,3,FALSE),0)</f>
        <v>0</v>
      </c>
      <c r="F47" s="141">
        <f t="shared" si="1"/>
        <v>0</v>
      </c>
      <c r="G47" s="14">
        <f>_xlfn.IFERROR(VLOOKUP(I47,'[1]Sheet1'!$A$191:$D$206,4,FALSE),0)</f>
        <v>0</v>
      </c>
      <c r="H47" s="141">
        <f t="shared" si="2"/>
        <v>0</v>
      </c>
    </row>
    <row r="48" spans="1:8" ht="15">
      <c r="A48" s="15">
        <v>109</v>
      </c>
      <c r="B48" s="103" t="s">
        <v>242</v>
      </c>
      <c r="C48" s="14">
        <f>_xlfn.IFERROR(VLOOKUP(I48,'[1]Sheet1'!$A$191:$D$206,2,FALSE),0)</f>
        <v>0</v>
      </c>
      <c r="D48" s="141">
        <f t="shared" si="0"/>
        <v>0</v>
      </c>
      <c r="E48" s="14">
        <f>_xlfn.IFERROR(VLOOKUP(I48,'[1]Sheet1'!$A$191:$D$206,3,FALSE),0)</f>
        <v>0</v>
      </c>
      <c r="F48" s="141">
        <f t="shared" si="1"/>
        <v>0</v>
      </c>
      <c r="G48" s="14">
        <f>_xlfn.IFERROR(VLOOKUP(I48,'[1]Sheet1'!$A$191:$D$206,4,FALSE),0)</f>
        <v>0</v>
      </c>
      <c r="H48" s="141">
        <f t="shared" si="2"/>
        <v>0</v>
      </c>
    </row>
    <row r="49" spans="1:9" ht="15">
      <c r="A49" s="15">
        <v>110</v>
      </c>
      <c r="B49" s="103" t="s">
        <v>243</v>
      </c>
      <c r="C49" s="14">
        <f>_xlfn.IFERROR(VLOOKUP(I49,'[1]Sheet1'!$A$191:$D$206,2,FALSE),0)</f>
        <v>0</v>
      </c>
      <c r="D49" s="141">
        <f t="shared" si="0"/>
        <v>0</v>
      </c>
      <c r="E49" s="14">
        <f>_xlfn.IFERROR(VLOOKUP(I49,'[1]Sheet1'!$A$191:$D$206,3,FALSE),0)</f>
        <v>1</v>
      </c>
      <c r="F49" s="141">
        <f t="shared" si="1"/>
        <v>0.022727272727272728</v>
      </c>
      <c r="G49" s="14">
        <f>_xlfn.IFERROR(VLOOKUP(I49,'[1]Sheet1'!$A$191:$D$206,4,FALSE),0)</f>
        <v>1</v>
      </c>
      <c r="H49" s="141">
        <f t="shared" si="2"/>
        <v>0.01818181818181818</v>
      </c>
      <c r="I49" s="159" t="s">
        <v>447</v>
      </c>
    </row>
    <row r="50" spans="1:8" ht="15">
      <c r="A50" s="15">
        <v>111</v>
      </c>
      <c r="B50" s="103" t="s">
        <v>244</v>
      </c>
      <c r="C50" s="14">
        <f>_xlfn.IFERROR(VLOOKUP(I50,'[1]Sheet1'!$A$191:$D$206,2,FALSE),0)</f>
        <v>0</v>
      </c>
      <c r="D50" s="141">
        <f t="shared" si="0"/>
        <v>0</v>
      </c>
      <c r="E50" s="14">
        <f>_xlfn.IFERROR(VLOOKUP(I50,'[1]Sheet1'!$A$191:$D$206,3,FALSE),0)</f>
        <v>0</v>
      </c>
      <c r="F50" s="141">
        <f t="shared" si="1"/>
        <v>0</v>
      </c>
      <c r="G50" s="14">
        <f>_xlfn.IFERROR(VLOOKUP(I50,'[1]Sheet1'!$A$191:$D$206,4,FALSE),0)</f>
        <v>0</v>
      </c>
      <c r="H50" s="141">
        <f t="shared" si="2"/>
        <v>0</v>
      </c>
    </row>
    <row r="51" spans="1:9" ht="15">
      <c r="A51" s="15">
        <v>112</v>
      </c>
      <c r="B51" s="103" t="s">
        <v>245</v>
      </c>
      <c r="C51" s="14">
        <f>_xlfn.IFERROR(VLOOKUP(I51,'[1]Sheet1'!$A$191:$D$206,2,FALSE),0)</f>
        <v>0</v>
      </c>
      <c r="D51" s="141">
        <f t="shared" si="0"/>
        <v>0</v>
      </c>
      <c r="E51" s="14">
        <f>_xlfn.IFERROR(VLOOKUP(I51,'[1]Sheet1'!$A$191:$D$206,3,FALSE),0)</f>
        <v>1</v>
      </c>
      <c r="F51" s="141">
        <f t="shared" si="1"/>
        <v>0.022727272727272728</v>
      </c>
      <c r="G51" s="14">
        <f>_xlfn.IFERROR(VLOOKUP(I51,'[1]Sheet1'!$A$191:$D$206,4,FALSE),0)</f>
        <v>1</v>
      </c>
      <c r="H51" s="141">
        <f t="shared" si="2"/>
        <v>0.01818181818181818</v>
      </c>
      <c r="I51" s="159" t="s">
        <v>395</v>
      </c>
    </row>
    <row r="52" spans="1:8" ht="15">
      <c r="A52" s="15">
        <v>119</v>
      </c>
      <c r="B52" s="103" t="s">
        <v>246</v>
      </c>
      <c r="C52" s="14">
        <f>_xlfn.IFERROR(VLOOKUP(I52,'[1]Sheet1'!$A$191:$D$206,2,FALSE),0)</f>
        <v>0</v>
      </c>
      <c r="D52" s="141">
        <f t="shared" si="0"/>
        <v>0</v>
      </c>
      <c r="E52" s="14">
        <f>_xlfn.IFERROR(VLOOKUP(I52,'[1]Sheet1'!$A$191:$D$206,3,FALSE),0)</f>
        <v>0</v>
      </c>
      <c r="F52" s="141">
        <f t="shared" si="1"/>
        <v>0</v>
      </c>
      <c r="G52" s="14">
        <f>_xlfn.IFERROR(VLOOKUP(I52,'[1]Sheet1'!$A$191:$D$206,4,FALSE),0)</f>
        <v>0</v>
      </c>
      <c r="H52" s="141">
        <f t="shared" si="2"/>
        <v>0</v>
      </c>
    </row>
    <row r="53" spans="1:9" ht="15">
      <c r="A53" s="15">
        <v>120</v>
      </c>
      <c r="B53" s="103" t="s">
        <v>247</v>
      </c>
      <c r="C53" s="14">
        <f>_xlfn.IFERROR(VLOOKUP(I53,'[1]Sheet1'!$A$191:$D$206,2,FALSE),0)</f>
        <v>2</v>
      </c>
      <c r="D53" s="141">
        <f t="shared" si="0"/>
        <v>0.18181818181818182</v>
      </c>
      <c r="E53" s="14">
        <f>_xlfn.IFERROR(VLOOKUP(I53,'[1]Sheet1'!$A$191:$D$206,3,FALSE),0)</f>
        <v>5</v>
      </c>
      <c r="F53" s="141">
        <f t="shared" si="1"/>
        <v>0.11363636363636363</v>
      </c>
      <c r="G53" s="14">
        <f>_xlfn.IFERROR(VLOOKUP(I53,'[1]Sheet1'!$A$191:$D$206,4,FALSE),0)</f>
        <v>7</v>
      </c>
      <c r="H53" s="141">
        <f t="shared" si="2"/>
        <v>0.12727272727272726</v>
      </c>
      <c r="I53" s="159" t="s">
        <v>371</v>
      </c>
    </row>
    <row r="54" spans="1:9" ht="15.75" thickBot="1">
      <c r="A54" s="17">
        <v>999</v>
      </c>
      <c r="B54" s="105" t="s">
        <v>248</v>
      </c>
      <c r="C54" s="77">
        <f>_xlfn.IFERROR(VLOOKUP(I54,'[1]Sheet1'!$A$191:$D$206,2,FALSE),0)</f>
        <v>5</v>
      </c>
      <c r="D54" s="142">
        <f t="shared" si="0"/>
        <v>0.45454545454545453</v>
      </c>
      <c r="E54" s="77">
        <f>_xlfn.IFERROR(VLOOKUP(I54,'[1]Sheet1'!$A$191:$D$206,3,FALSE),0)</f>
        <v>16</v>
      </c>
      <c r="F54" s="142">
        <f t="shared" si="1"/>
        <v>0.36363636363636365</v>
      </c>
      <c r="G54" s="77">
        <f>_xlfn.IFERROR(VLOOKUP(I54,'[1]Sheet1'!$A$191:$D$206,4,FALSE),0)</f>
        <v>21</v>
      </c>
      <c r="H54" s="142">
        <f t="shared" si="2"/>
        <v>0.38181818181818183</v>
      </c>
      <c r="I54" s="159" t="s">
        <v>372</v>
      </c>
    </row>
    <row r="55" spans="1:9" ht="15.75" thickBot="1">
      <c r="A55" s="265" t="s">
        <v>88</v>
      </c>
      <c r="B55" s="266"/>
      <c r="C55" s="153">
        <f>_xlfn.IFERROR(VLOOKUP(I55,'[1]Sheet1'!$A$191:$D$206,2,FALSE),0)</f>
        <v>11</v>
      </c>
      <c r="D55" s="59">
        <f t="shared" si="0"/>
        <v>1</v>
      </c>
      <c r="E55" s="154">
        <f>_xlfn.IFERROR(VLOOKUP(I55,'[1]Sheet1'!$A$191:$D$206,3,FALSE),0)</f>
        <v>44</v>
      </c>
      <c r="F55" s="59">
        <f t="shared" si="1"/>
        <v>1</v>
      </c>
      <c r="G55" s="154">
        <f>_xlfn.IFERROR(VLOOKUP(I55,'[1]Sheet1'!$A$191:$D$206,4,FALSE),0)</f>
        <v>55</v>
      </c>
      <c r="H55" s="59">
        <f t="shared" si="2"/>
        <v>1</v>
      </c>
      <c r="I55" s="159" t="s">
        <v>345</v>
      </c>
    </row>
    <row r="57" ht="15">
      <c r="G57" s="169"/>
    </row>
  </sheetData>
  <sheetProtection/>
  <mergeCells count="8">
    <mergeCell ref="A55:B55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58"/>
  <sheetViews>
    <sheetView zoomScalePageLayoutView="0" workbookViewId="0" topLeftCell="A14">
      <selection activeCell="C5" sqref="C5:J55"/>
    </sheetView>
  </sheetViews>
  <sheetFormatPr defaultColWidth="11.421875" defaultRowHeight="15"/>
  <cols>
    <col min="1" max="1" width="10.7109375" style="107" customWidth="1"/>
    <col min="2" max="2" width="80.7109375" style="107" customWidth="1"/>
    <col min="3" max="10" width="9.421875" style="107" customWidth="1"/>
    <col min="11" max="11" width="11.421875" style="159" customWidth="1"/>
    <col min="12" max="16384" width="11.421875" style="107" customWidth="1"/>
  </cols>
  <sheetData>
    <row r="1" spans="1:10" ht="24.75" customHeight="1" thickBot="1" thickTop="1">
      <c r="A1" s="203" t="s">
        <v>431</v>
      </c>
      <c r="B1" s="204"/>
      <c r="C1" s="204"/>
      <c r="D1" s="204"/>
      <c r="E1" s="204"/>
      <c r="F1" s="204"/>
      <c r="G1" s="204"/>
      <c r="H1" s="204"/>
      <c r="I1" s="204"/>
      <c r="J1" s="259"/>
    </row>
    <row r="2" spans="1:10" ht="19.5" customHeight="1" thickTop="1">
      <c r="A2" s="181" t="s">
        <v>198</v>
      </c>
      <c r="B2" s="202" t="s">
        <v>19</v>
      </c>
      <c r="C2" s="215" t="s">
        <v>92</v>
      </c>
      <c r="D2" s="216"/>
      <c r="E2" s="216"/>
      <c r="F2" s="216"/>
      <c r="G2" s="216"/>
      <c r="H2" s="217"/>
      <c r="I2" s="210" t="s">
        <v>88</v>
      </c>
      <c r="J2" s="211"/>
    </row>
    <row r="3" spans="1:10" ht="19.5" customHeight="1">
      <c r="A3" s="182"/>
      <c r="B3" s="185"/>
      <c r="C3" s="197" t="s">
        <v>93</v>
      </c>
      <c r="D3" s="202"/>
      <c r="E3" s="181" t="s">
        <v>94</v>
      </c>
      <c r="F3" s="184"/>
      <c r="G3" s="216" t="s">
        <v>95</v>
      </c>
      <c r="H3" s="217"/>
      <c r="I3" s="212"/>
      <c r="J3" s="213"/>
    </row>
    <row r="4" spans="1:10" ht="19.5" customHeight="1" thickBot="1">
      <c r="A4" s="270"/>
      <c r="B4" s="271"/>
      <c r="C4" s="51" t="s">
        <v>33</v>
      </c>
      <c r="D4" s="52" t="s">
        <v>34</v>
      </c>
      <c r="E4" s="49" t="s">
        <v>33</v>
      </c>
      <c r="F4" s="50" t="s">
        <v>34</v>
      </c>
      <c r="G4" s="53" t="s">
        <v>33</v>
      </c>
      <c r="H4" s="50" t="s">
        <v>34</v>
      </c>
      <c r="I4" s="54" t="s">
        <v>33</v>
      </c>
      <c r="J4" s="55" t="s">
        <v>34</v>
      </c>
    </row>
    <row r="5" spans="1:11" ht="15">
      <c r="A5" s="74" t="s">
        <v>35</v>
      </c>
      <c r="B5" s="101" t="s">
        <v>200</v>
      </c>
      <c r="C5" s="108">
        <f>_xlfn.IFERROR(VLOOKUP(K5,'[1]Sheet1'!$A$211:$I$226,2,FALSE),0)</f>
        <v>4</v>
      </c>
      <c r="D5" s="151">
        <f>_xlfn.IFERROR(VLOOKUP(K5,'[1]Sheet1'!$A$211:$I$226,3,FALSE)/100,0)</f>
        <v>0.3076923076923077</v>
      </c>
      <c r="E5" s="108">
        <f>_xlfn.IFERROR(VLOOKUP(K5,'[1]Sheet1'!$A$211:$I$226,4,FALSE),0)</f>
        <v>2</v>
      </c>
      <c r="F5" s="140">
        <f>_xlfn.IFERROR(VLOOKUP(K5,'[1]Sheet1'!$A$211:$I$226,5,FALSE)/100,0)</f>
        <v>0.06666666666666668</v>
      </c>
      <c r="G5" s="109">
        <f>_xlfn.IFERROR(VLOOKUP(K5,'[1]Sheet1'!$A$211:$I$226,6,FALSE),0)</f>
        <v>4</v>
      </c>
      <c r="H5" s="151">
        <f>_xlfn.IFERROR(VLOOKUP(K5,'[1]Sheet1'!$A$211:$I$226,7,FALSE)/100,0)</f>
        <v>0.33333333333333326</v>
      </c>
      <c r="I5" s="108">
        <f>_xlfn.IFERROR(VLOOKUP(K5,'[1]Sheet1'!$A$211:$I$226,8,FALSE),0)</f>
        <v>10</v>
      </c>
      <c r="J5" s="140">
        <f>_xlfn.IFERROR(VLOOKUP(K5,'[1]Sheet1'!$A$211:$I$226,9,FALSE)/100,0)</f>
        <v>0.18181818181818182</v>
      </c>
      <c r="K5" s="159" t="s">
        <v>365</v>
      </c>
    </row>
    <row r="6" spans="1:11" ht="15">
      <c r="A6" s="15">
        <v>10</v>
      </c>
      <c r="B6" s="103" t="s">
        <v>201</v>
      </c>
      <c r="C6" s="27">
        <f>_xlfn.IFERROR(VLOOKUP(K6,'[1]Sheet1'!$A$211:$I$226,2,FALSE),0)</f>
        <v>0</v>
      </c>
      <c r="D6" s="145">
        <f>_xlfn.IFERROR(VLOOKUP(K6,'[1]Sheet1'!$A$211:$I$226,3,FALSE)/100,0)</f>
        <v>0</v>
      </c>
      <c r="E6" s="27">
        <f>_xlfn.IFERROR(VLOOKUP(K6,'[1]Sheet1'!$A$211:$I$226,4,FALSE),0)</f>
        <v>0</v>
      </c>
      <c r="F6" s="141">
        <f>_xlfn.IFERROR(VLOOKUP(K6,'[1]Sheet1'!$A$211:$I$226,5,FALSE)/100,0)</f>
        <v>0</v>
      </c>
      <c r="G6" s="56">
        <f>_xlfn.IFERROR(VLOOKUP(K6,'[1]Sheet1'!$A$211:$I$226,6,FALSE),0)</f>
        <v>0</v>
      </c>
      <c r="H6" s="145">
        <f>_xlfn.IFERROR(VLOOKUP(K6,'[1]Sheet1'!$A$211:$I$226,7,FALSE)/100,0)</f>
        <v>0</v>
      </c>
      <c r="I6" s="27">
        <f>_xlfn.IFERROR(VLOOKUP(K6,'[1]Sheet1'!$A$211:$I$226,8,FALSE),0)</f>
        <v>0</v>
      </c>
      <c r="J6" s="141">
        <f>_xlfn.IFERROR(VLOOKUP(K6,'[1]Sheet1'!$A$211:$I$226,9,FALSE)/100,0)</f>
        <v>0</v>
      </c>
      <c r="K6" s="159" t="s">
        <v>366</v>
      </c>
    </row>
    <row r="7" spans="1:11" ht="15">
      <c r="A7" s="15">
        <v>11</v>
      </c>
      <c r="B7" s="103" t="s">
        <v>202</v>
      </c>
      <c r="C7" s="27">
        <f>_xlfn.IFERROR(VLOOKUP(K7,'[1]Sheet1'!$A$211:$I$226,2,FALSE),0)</f>
        <v>1</v>
      </c>
      <c r="D7" s="145">
        <f>_xlfn.IFERROR(VLOOKUP(K7,'[1]Sheet1'!$A$211:$I$226,3,FALSE)/100,0)</f>
        <v>0.07692307692307693</v>
      </c>
      <c r="E7" s="27">
        <f>_xlfn.IFERROR(VLOOKUP(K7,'[1]Sheet1'!$A$211:$I$226,4,FALSE),0)</f>
        <v>1</v>
      </c>
      <c r="F7" s="141">
        <f>_xlfn.IFERROR(VLOOKUP(K7,'[1]Sheet1'!$A$211:$I$226,5,FALSE)/100,0)</f>
        <v>0.03333333333333334</v>
      </c>
      <c r="G7" s="56">
        <f>_xlfn.IFERROR(VLOOKUP(K7,'[1]Sheet1'!$A$211:$I$226,6,FALSE),0)</f>
        <v>1</v>
      </c>
      <c r="H7" s="145">
        <f>_xlfn.IFERROR(VLOOKUP(K7,'[1]Sheet1'!$A$211:$I$226,7,FALSE)/100,0)</f>
        <v>0.08333333333333331</v>
      </c>
      <c r="I7" s="27">
        <f>_xlfn.IFERROR(VLOOKUP(K7,'[1]Sheet1'!$A$211:$I$226,8,FALSE),0)</f>
        <v>3</v>
      </c>
      <c r="J7" s="141">
        <f>_xlfn.IFERROR(VLOOKUP(K7,'[1]Sheet1'!$A$211:$I$226,9,FALSE)/100,0)</f>
        <v>0.05454545454545454</v>
      </c>
      <c r="K7" s="159" t="s">
        <v>443</v>
      </c>
    </row>
    <row r="8" spans="1:10" ht="15">
      <c r="A8" s="15">
        <v>12</v>
      </c>
      <c r="B8" s="103" t="s">
        <v>203</v>
      </c>
      <c r="C8" s="27">
        <f>_xlfn.IFERROR(VLOOKUP(K8,'[1]Sheet1'!$A$211:$I$226,2,FALSE),0)</f>
        <v>0</v>
      </c>
      <c r="D8" s="145">
        <f>_xlfn.IFERROR(VLOOKUP(K8,'[1]Sheet1'!$A$211:$I$226,3,FALSE)/100,0)</f>
        <v>0</v>
      </c>
      <c r="E8" s="27">
        <f>_xlfn.IFERROR(VLOOKUP(K8,'[1]Sheet1'!$A$211:$I$226,4,FALSE),0)</f>
        <v>0</v>
      </c>
      <c r="F8" s="141">
        <f>_xlfn.IFERROR(VLOOKUP(K8,'[1]Sheet1'!$A$211:$I$226,5,FALSE)/100,0)</f>
        <v>0</v>
      </c>
      <c r="G8" s="56">
        <f>_xlfn.IFERROR(VLOOKUP(K8,'[1]Sheet1'!$A$211:$I$226,6,FALSE),0)</f>
        <v>0</v>
      </c>
      <c r="H8" s="145">
        <f>_xlfn.IFERROR(VLOOKUP(K8,'[1]Sheet1'!$A$211:$I$226,7,FALSE)/100,0)</f>
        <v>0</v>
      </c>
      <c r="I8" s="27">
        <f>_xlfn.IFERROR(VLOOKUP(K8,'[1]Sheet1'!$A$211:$I$226,8,FALSE),0)</f>
        <v>0</v>
      </c>
      <c r="J8" s="141">
        <f>_xlfn.IFERROR(VLOOKUP(K8,'[1]Sheet1'!$A$211:$I$226,9,FALSE)/100,0)</f>
        <v>0</v>
      </c>
    </row>
    <row r="9" spans="1:11" ht="15">
      <c r="A9" s="15">
        <v>13</v>
      </c>
      <c r="B9" s="103" t="s">
        <v>204</v>
      </c>
      <c r="C9" s="27">
        <f>_xlfn.IFERROR(VLOOKUP(K9,'[1]Sheet1'!$A$211:$I$226,2,FALSE),0)</f>
        <v>0</v>
      </c>
      <c r="D9" s="145">
        <f>_xlfn.IFERROR(VLOOKUP(K9,'[1]Sheet1'!$A$211:$I$226,3,FALSE)/100,0)</f>
        <v>0</v>
      </c>
      <c r="E9" s="27">
        <f>_xlfn.IFERROR(VLOOKUP(K9,'[1]Sheet1'!$A$211:$I$226,4,FALSE),0)</f>
        <v>0</v>
      </c>
      <c r="F9" s="141">
        <f>_xlfn.IFERROR(VLOOKUP(K9,'[1]Sheet1'!$A$211:$I$226,5,FALSE)/100,0)</f>
        <v>0</v>
      </c>
      <c r="G9" s="56">
        <f>_xlfn.IFERROR(VLOOKUP(K9,'[1]Sheet1'!$A$211:$I$226,6,FALSE),0)</f>
        <v>1</v>
      </c>
      <c r="H9" s="145">
        <f>_xlfn.IFERROR(VLOOKUP(K9,'[1]Sheet1'!$A$211:$I$226,7,FALSE)/100,0)</f>
        <v>0.08333333333333331</v>
      </c>
      <c r="I9" s="27">
        <f>_xlfn.IFERROR(VLOOKUP(K9,'[1]Sheet1'!$A$211:$I$226,8,FALSE),0)</f>
        <v>1</v>
      </c>
      <c r="J9" s="141">
        <f>_xlfn.IFERROR(VLOOKUP(K9,'[1]Sheet1'!$A$211:$I$226,9,FALSE)/100,0)</f>
        <v>0.01818181818181818</v>
      </c>
      <c r="K9" s="159" t="s">
        <v>444</v>
      </c>
    </row>
    <row r="10" spans="1:10" ht="15">
      <c r="A10" s="15">
        <v>19</v>
      </c>
      <c r="B10" s="103" t="s">
        <v>205</v>
      </c>
      <c r="C10" s="27">
        <f>_xlfn.IFERROR(VLOOKUP(K10,'[1]Sheet1'!$A$211:$I$226,2,FALSE),0)</f>
        <v>0</v>
      </c>
      <c r="D10" s="145">
        <f>_xlfn.IFERROR(VLOOKUP(K10,'[1]Sheet1'!$A$211:$I$226,3,FALSE)/100,0)</f>
        <v>0</v>
      </c>
      <c r="E10" s="27">
        <f>_xlfn.IFERROR(VLOOKUP(K10,'[1]Sheet1'!$A$211:$I$226,4,FALSE),0)</f>
        <v>0</v>
      </c>
      <c r="F10" s="141">
        <f>_xlfn.IFERROR(VLOOKUP(K10,'[1]Sheet1'!$A$211:$I$226,5,FALSE)/100,0)</f>
        <v>0</v>
      </c>
      <c r="G10" s="56">
        <f>_xlfn.IFERROR(VLOOKUP(K10,'[1]Sheet1'!$A$211:$I$226,6,FALSE),0)</f>
        <v>0</v>
      </c>
      <c r="H10" s="145">
        <f>_xlfn.IFERROR(VLOOKUP(K10,'[1]Sheet1'!$A$211:$I$226,7,FALSE)/100,0)</f>
        <v>0</v>
      </c>
      <c r="I10" s="27">
        <f>_xlfn.IFERROR(VLOOKUP(K10,'[1]Sheet1'!$A$211:$I$226,8,FALSE),0)</f>
        <v>0</v>
      </c>
      <c r="J10" s="141">
        <f>_xlfn.IFERROR(VLOOKUP(K10,'[1]Sheet1'!$A$211:$I$226,9,FALSE)/100,0)</f>
        <v>0</v>
      </c>
    </row>
    <row r="11" spans="1:11" ht="15">
      <c r="A11" s="15">
        <v>20</v>
      </c>
      <c r="B11" s="103" t="s">
        <v>206</v>
      </c>
      <c r="C11" s="27">
        <f>_xlfn.IFERROR(VLOOKUP(K11,'[1]Sheet1'!$A$211:$I$226,2,FALSE),0)</f>
        <v>0</v>
      </c>
      <c r="D11" s="145">
        <f>_xlfn.IFERROR(VLOOKUP(K11,'[1]Sheet1'!$A$211:$I$226,3,FALSE)/100,0)</f>
        <v>0</v>
      </c>
      <c r="E11" s="27">
        <f>_xlfn.IFERROR(VLOOKUP(K11,'[1]Sheet1'!$A$211:$I$226,4,FALSE),0)</f>
        <v>0</v>
      </c>
      <c r="F11" s="141">
        <f>_xlfn.IFERROR(VLOOKUP(K11,'[1]Sheet1'!$A$211:$I$226,5,FALSE)/100,0)</f>
        <v>0</v>
      </c>
      <c r="G11" s="56">
        <f>_xlfn.IFERROR(VLOOKUP(K11,'[1]Sheet1'!$A$211:$I$226,6,FALSE),0)</f>
        <v>1</v>
      </c>
      <c r="H11" s="145">
        <f>_xlfn.IFERROR(VLOOKUP(K11,'[1]Sheet1'!$A$211:$I$226,7,FALSE)/100,0)</f>
        <v>0.08333333333333331</v>
      </c>
      <c r="I11" s="27">
        <f>_xlfn.IFERROR(VLOOKUP(K11,'[1]Sheet1'!$A$211:$I$226,8,FALSE),0)</f>
        <v>1</v>
      </c>
      <c r="J11" s="141">
        <f>_xlfn.IFERROR(VLOOKUP(K11,'[1]Sheet1'!$A$211:$I$226,9,FALSE)/100,0)</f>
        <v>0.01818181818181818</v>
      </c>
      <c r="K11" s="159" t="s">
        <v>445</v>
      </c>
    </row>
    <row r="12" spans="1:11" ht="15">
      <c r="A12" s="15">
        <v>21</v>
      </c>
      <c r="B12" s="103" t="s">
        <v>207</v>
      </c>
      <c r="C12" s="27">
        <f>_xlfn.IFERROR(VLOOKUP(K12,'[1]Sheet1'!$A$211:$I$226,2,FALSE),0)</f>
        <v>0</v>
      </c>
      <c r="D12" s="145">
        <f>_xlfn.IFERROR(VLOOKUP(K12,'[1]Sheet1'!$A$211:$I$226,3,FALSE)/100,0)</f>
        <v>0</v>
      </c>
      <c r="E12" s="27">
        <f>_xlfn.IFERROR(VLOOKUP(K12,'[1]Sheet1'!$A$211:$I$226,4,FALSE),0)</f>
        <v>1</v>
      </c>
      <c r="F12" s="141">
        <f>_xlfn.IFERROR(VLOOKUP(K12,'[1]Sheet1'!$A$211:$I$226,5,FALSE)/100,0)</f>
        <v>0.03333333333333334</v>
      </c>
      <c r="G12" s="56">
        <f>_xlfn.IFERROR(VLOOKUP(K12,'[1]Sheet1'!$A$211:$I$226,6,FALSE),0)</f>
        <v>1</v>
      </c>
      <c r="H12" s="145">
        <f>_xlfn.IFERROR(VLOOKUP(K12,'[1]Sheet1'!$A$211:$I$226,7,FALSE)/100,0)</f>
        <v>0.08333333333333331</v>
      </c>
      <c r="I12" s="27">
        <f>_xlfn.IFERROR(VLOOKUP(K12,'[1]Sheet1'!$A$211:$I$226,8,FALSE),0)</f>
        <v>2</v>
      </c>
      <c r="J12" s="141">
        <f>_xlfn.IFERROR(VLOOKUP(K12,'[1]Sheet1'!$A$211:$I$226,9,FALSE)/100,0)</f>
        <v>0.03636363636363636</v>
      </c>
      <c r="K12" s="159" t="s">
        <v>393</v>
      </c>
    </row>
    <row r="13" spans="1:10" ht="15">
      <c r="A13" s="15">
        <v>22</v>
      </c>
      <c r="B13" s="103" t="s">
        <v>208</v>
      </c>
      <c r="C13" s="27">
        <f>_xlfn.IFERROR(VLOOKUP(K13,'[1]Sheet1'!$A$211:$I$226,2,FALSE),0)</f>
        <v>0</v>
      </c>
      <c r="D13" s="145">
        <f>_xlfn.IFERROR(VLOOKUP(K13,'[1]Sheet1'!$A$211:$I$226,3,FALSE)/100,0)</f>
        <v>0</v>
      </c>
      <c r="E13" s="27">
        <f>_xlfn.IFERROR(VLOOKUP(K13,'[1]Sheet1'!$A$211:$I$226,4,FALSE),0)</f>
        <v>0</v>
      </c>
      <c r="F13" s="141">
        <f>_xlfn.IFERROR(VLOOKUP(K13,'[1]Sheet1'!$A$211:$I$226,5,FALSE)/100,0)</f>
        <v>0</v>
      </c>
      <c r="G13" s="56">
        <f>_xlfn.IFERROR(VLOOKUP(K13,'[1]Sheet1'!$A$211:$I$226,6,FALSE),0)</f>
        <v>0</v>
      </c>
      <c r="H13" s="145">
        <f>_xlfn.IFERROR(VLOOKUP(K13,'[1]Sheet1'!$A$211:$I$226,7,FALSE)/100,0)</f>
        <v>0</v>
      </c>
      <c r="I13" s="27">
        <f>_xlfn.IFERROR(VLOOKUP(K13,'[1]Sheet1'!$A$211:$I$226,8,FALSE),0)</f>
        <v>0</v>
      </c>
      <c r="J13" s="141">
        <f>_xlfn.IFERROR(VLOOKUP(K13,'[1]Sheet1'!$A$211:$I$226,9,FALSE)/100,0)</f>
        <v>0</v>
      </c>
    </row>
    <row r="14" spans="1:11" ht="15">
      <c r="A14" s="15">
        <v>29</v>
      </c>
      <c r="B14" s="103" t="s">
        <v>209</v>
      </c>
      <c r="C14" s="27">
        <f>_xlfn.IFERROR(VLOOKUP(K14,'[1]Sheet1'!$A$211:$I$226,2,FALSE),0)</f>
        <v>0</v>
      </c>
      <c r="D14" s="145">
        <f>_xlfn.IFERROR(VLOOKUP(K14,'[1]Sheet1'!$A$211:$I$226,3,FALSE)/100,0)</f>
        <v>0</v>
      </c>
      <c r="E14" s="27">
        <f>_xlfn.IFERROR(VLOOKUP(K14,'[1]Sheet1'!$A$211:$I$226,4,FALSE),0)</f>
        <v>0</v>
      </c>
      <c r="F14" s="141">
        <f>_xlfn.IFERROR(VLOOKUP(K14,'[1]Sheet1'!$A$211:$I$226,5,FALSE)/100,0)</f>
        <v>0</v>
      </c>
      <c r="G14" s="56">
        <f>_xlfn.IFERROR(VLOOKUP(K14,'[1]Sheet1'!$A$211:$I$226,6,FALSE),0)</f>
        <v>0</v>
      </c>
      <c r="H14" s="145">
        <f>_xlfn.IFERROR(VLOOKUP(K14,'[1]Sheet1'!$A$211:$I$226,7,FALSE)/100,0)</f>
        <v>0</v>
      </c>
      <c r="I14" s="27">
        <f>_xlfn.IFERROR(VLOOKUP(K14,'[1]Sheet1'!$A$211:$I$226,8,FALSE),0)</f>
        <v>0</v>
      </c>
      <c r="J14" s="141">
        <f>_xlfn.IFERROR(VLOOKUP(K14,'[1]Sheet1'!$A$211:$I$226,9,FALSE)/100,0)</f>
        <v>0</v>
      </c>
      <c r="K14" s="159" t="s">
        <v>394</v>
      </c>
    </row>
    <row r="15" spans="1:10" ht="15">
      <c r="A15" s="15">
        <v>30</v>
      </c>
      <c r="B15" s="103" t="s">
        <v>210</v>
      </c>
      <c r="C15" s="27">
        <f>_xlfn.IFERROR(VLOOKUP(K15,'[1]Sheet1'!$A$211:$I$226,2,FALSE),0)</f>
        <v>0</v>
      </c>
      <c r="D15" s="145">
        <f>_xlfn.IFERROR(VLOOKUP(K15,'[1]Sheet1'!$A$211:$I$226,3,FALSE)/100,0)</f>
        <v>0</v>
      </c>
      <c r="E15" s="27">
        <f>_xlfn.IFERROR(VLOOKUP(K15,'[1]Sheet1'!$A$211:$I$226,4,FALSE),0)</f>
        <v>0</v>
      </c>
      <c r="F15" s="141">
        <f>_xlfn.IFERROR(VLOOKUP(K15,'[1]Sheet1'!$A$211:$I$226,5,FALSE)/100,0)</f>
        <v>0</v>
      </c>
      <c r="G15" s="56">
        <f>_xlfn.IFERROR(VLOOKUP(K15,'[1]Sheet1'!$A$211:$I$226,6,FALSE),0)</f>
        <v>0</v>
      </c>
      <c r="H15" s="145">
        <f>_xlfn.IFERROR(VLOOKUP(K15,'[1]Sheet1'!$A$211:$I$226,7,FALSE)/100,0)</f>
        <v>0</v>
      </c>
      <c r="I15" s="27">
        <f>_xlfn.IFERROR(VLOOKUP(K15,'[1]Sheet1'!$A$211:$I$226,8,FALSE),0)</f>
        <v>0</v>
      </c>
      <c r="J15" s="141">
        <f>_xlfn.IFERROR(VLOOKUP(K15,'[1]Sheet1'!$A$211:$I$226,9,FALSE)/100,0)</f>
        <v>0</v>
      </c>
    </row>
    <row r="16" spans="1:10" ht="15">
      <c r="A16" s="15">
        <v>31</v>
      </c>
      <c r="B16" s="103" t="s">
        <v>211</v>
      </c>
      <c r="C16" s="27">
        <f>_xlfn.IFERROR(VLOOKUP(K16,'[1]Sheet1'!$A$211:$I$226,2,FALSE),0)</f>
        <v>0</v>
      </c>
      <c r="D16" s="145">
        <f>_xlfn.IFERROR(VLOOKUP(K16,'[1]Sheet1'!$A$211:$I$226,3,FALSE)/100,0)</f>
        <v>0</v>
      </c>
      <c r="E16" s="27">
        <f>_xlfn.IFERROR(VLOOKUP(K16,'[1]Sheet1'!$A$211:$I$226,4,FALSE),0)</f>
        <v>0</v>
      </c>
      <c r="F16" s="141">
        <f>_xlfn.IFERROR(VLOOKUP(K16,'[1]Sheet1'!$A$211:$I$226,5,FALSE)/100,0)</f>
        <v>0</v>
      </c>
      <c r="G16" s="56">
        <f>_xlfn.IFERROR(VLOOKUP(K16,'[1]Sheet1'!$A$211:$I$226,6,FALSE),0)</f>
        <v>0</v>
      </c>
      <c r="H16" s="145">
        <f>_xlfn.IFERROR(VLOOKUP(K16,'[1]Sheet1'!$A$211:$I$226,7,FALSE)/100,0)</f>
        <v>0</v>
      </c>
      <c r="I16" s="27">
        <f>_xlfn.IFERROR(VLOOKUP(K16,'[1]Sheet1'!$A$211:$I$226,8,FALSE),0)</f>
        <v>0</v>
      </c>
      <c r="J16" s="141">
        <f>_xlfn.IFERROR(VLOOKUP(K16,'[1]Sheet1'!$A$211:$I$226,9,FALSE)/100,0)</f>
        <v>0</v>
      </c>
    </row>
    <row r="17" spans="1:11" ht="15">
      <c r="A17" s="15">
        <v>32</v>
      </c>
      <c r="B17" s="103" t="s">
        <v>212</v>
      </c>
      <c r="C17" s="27">
        <f>_xlfn.IFERROR(VLOOKUP(K17,'[1]Sheet1'!$A$211:$I$226,2,FALSE),0)</f>
        <v>0</v>
      </c>
      <c r="D17" s="145">
        <f>_xlfn.IFERROR(VLOOKUP(K17,'[1]Sheet1'!$A$211:$I$226,3,FALSE)/100,0)</f>
        <v>0</v>
      </c>
      <c r="E17" s="27">
        <f>_xlfn.IFERROR(VLOOKUP(K17,'[1]Sheet1'!$A$211:$I$226,4,FALSE),0)</f>
        <v>1</v>
      </c>
      <c r="F17" s="141">
        <f>_xlfn.IFERROR(VLOOKUP(K17,'[1]Sheet1'!$A$211:$I$226,5,FALSE)/100,0)</f>
        <v>0.03333333333333334</v>
      </c>
      <c r="G17" s="56">
        <f>_xlfn.IFERROR(VLOOKUP(K17,'[1]Sheet1'!$A$211:$I$226,6,FALSE),0)</f>
        <v>0</v>
      </c>
      <c r="H17" s="145">
        <f>_xlfn.IFERROR(VLOOKUP(K17,'[1]Sheet1'!$A$211:$I$226,7,FALSE)/100,0)</f>
        <v>0</v>
      </c>
      <c r="I17" s="27">
        <f>_xlfn.IFERROR(VLOOKUP(K17,'[1]Sheet1'!$A$211:$I$226,8,FALSE),0)</f>
        <v>1</v>
      </c>
      <c r="J17" s="141">
        <f>_xlfn.IFERROR(VLOOKUP(K17,'[1]Sheet1'!$A$211:$I$226,9,FALSE)/100,0)</f>
        <v>0.01818181818181818</v>
      </c>
      <c r="K17" s="159" t="s">
        <v>446</v>
      </c>
    </row>
    <row r="18" spans="1:10" ht="15">
      <c r="A18" s="15">
        <v>39</v>
      </c>
      <c r="B18" s="103" t="s">
        <v>213</v>
      </c>
      <c r="C18" s="27">
        <f>_xlfn.IFERROR(VLOOKUP(K18,'[1]Sheet1'!$A$211:$I$226,2,FALSE),0)</f>
        <v>0</v>
      </c>
      <c r="D18" s="145">
        <f>_xlfn.IFERROR(VLOOKUP(K18,'[1]Sheet1'!$A$211:$I$226,3,FALSE)/100,0)</f>
        <v>0</v>
      </c>
      <c r="E18" s="27">
        <f>_xlfn.IFERROR(VLOOKUP(K18,'[1]Sheet1'!$A$211:$I$226,4,FALSE),0)</f>
        <v>0</v>
      </c>
      <c r="F18" s="141">
        <f>_xlfn.IFERROR(VLOOKUP(K18,'[1]Sheet1'!$A$211:$I$226,5,FALSE)/100,0)</f>
        <v>0</v>
      </c>
      <c r="G18" s="56">
        <f>_xlfn.IFERROR(VLOOKUP(K18,'[1]Sheet1'!$A$211:$I$226,6,FALSE),0)</f>
        <v>0</v>
      </c>
      <c r="H18" s="145">
        <f>_xlfn.IFERROR(VLOOKUP(K18,'[1]Sheet1'!$A$211:$I$226,7,FALSE)/100,0)</f>
        <v>0</v>
      </c>
      <c r="I18" s="27">
        <f>_xlfn.IFERROR(VLOOKUP(K18,'[1]Sheet1'!$A$211:$I$226,8,FALSE),0)</f>
        <v>0</v>
      </c>
      <c r="J18" s="141">
        <f>_xlfn.IFERROR(VLOOKUP(K18,'[1]Sheet1'!$A$211:$I$226,9,FALSE)/100,0)</f>
        <v>0</v>
      </c>
    </row>
    <row r="19" spans="1:10" ht="15">
      <c r="A19" s="15">
        <v>40</v>
      </c>
      <c r="B19" s="103" t="s">
        <v>214</v>
      </c>
      <c r="C19" s="27">
        <f>_xlfn.IFERROR(VLOOKUP(K19,'[1]Sheet1'!$A$211:$I$226,2,FALSE),0)</f>
        <v>0</v>
      </c>
      <c r="D19" s="145">
        <f>_xlfn.IFERROR(VLOOKUP(K19,'[1]Sheet1'!$A$211:$I$226,3,FALSE)/100,0)</f>
        <v>0</v>
      </c>
      <c r="E19" s="27">
        <f>_xlfn.IFERROR(VLOOKUP(K19,'[1]Sheet1'!$A$211:$I$226,4,FALSE),0)</f>
        <v>0</v>
      </c>
      <c r="F19" s="141">
        <f>_xlfn.IFERROR(VLOOKUP(K19,'[1]Sheet1'!$A$211:$I$226,5,FALSE)/100,0)</f>
        <v>0</v>
      </c>
      <c r="G19" s="56">
        <f>_xlfn.IFERROR(VLOOKUP(K19,'[1]Sheet1'!$A$211:$I$226,6,FALSE),0)</f>
        <v>0</v>
      </c>
      <c r="H19" s="145">
        <f>_xlfn.IFERROR(VLOOKUP(K19,'[1]Sheet1'!$A$211:$I$226,7,FALSE)/100,0)</f>
        <v>0</v>
      </c>
      <c r="I19" s="27">
        <f>_xlfn.IFERROR(VLOOKUP(K19,'[1]Sheet1'!$A$211:$I$226,8,FALSE),0)</f>
        <v>0</v>
      </c>
      <c r="J19" s="141">
        <f>_xlfn.IFERROR(VLOOKUP(K19,'[1]Sheet1'!$A$211:$I$226,9,FALSE)/100,0)</f>
        <v>0</v>
      </c>
    </row>
    <row r="20" spans="1:10" ht="15">
      <c r="A20" s="15">
        <v>41</v>
      </c>
      <c r="B20" s="103" t="s">
        <v>215</v>
      </c>
      <c r="C20" s="27">
        <f>_xlfn.IFERROR(VLOOKUP(K20,'[1]Sheet1'!$A$211:$I$226,2,FALSE),0)</f>
        <v>0</v>
      </c>
      <c r="D20" s="145">
        <f>_xlfn.IFERROR(VLOOKUP(K20,'[1]Sheet1'!$A$211:$I$226,3,FALSE)/100,0)</f>
        <v>0</v>
      </c>
      <c r="E20" s="27">
        <f>_xlfn.IFERROR(VLOOKUP(K20,'[1]Sheet1'!$A$211:$I$226,4,FALSE),0)</f>
        <v>0</v>
      </c>
      <c r="F20" s="141">
        <f>_xlfn.IFERROR(VLOOKUP(K20,'[1]Sheet1'!$A$211:$I$226,5,FALSE)/100,0)</f>
        <v>0</v>
      </c>
      <c r="G20" s="56">
        <f>_xlfn.IFERROR(VLOOKUP(K20,'[1]Sheet1'!$A$211:$I$226,6,FALSE),0)</f>
        <v>0</v>
      </c>
      <c r="H20" s="145">
        <f>_xlfn.IFERROR(VLOOKUP(K20,'[1]Sheet1'!$A$211:$I$226,7,FALSE)/100,0)</f>
        <v>0</v>
      </c>
      <c r="I20" s="27">
        <f>_xlfn.IFERROR(VLOOKUP(K20,'[1]Sheet1'!$A$211:$I$226,8,FALSE),0)</f>
        <v>0</v>
      </c>
      <c r="J20" s="141">
        <f>_xlfn.IFERROR(VLOOKUP(K20,'[1]Sheet1'!$A$211:$I$226,9,FALSE)/100,0)</f>
        <v>0</v>
      </c>
    </row>
    <row r="21" spans="1:11" ht="15">
      <c r="A21" s="15">
        <v>50</v>
      </c>
      <c r="B21" s="103" t="s">
        <v>216</v>
      </c>
      <c r="C21" s="27">
        <f>_xlfn.IFERROR(VLOOKUP(K21,'[1]Sheet1'!$A$211:$I$226,2,FALSE),0)</f>
        <v>0</v>
      </c>
      <c r="D21" s="145">
        <f>_xlfn.IFERROR(VLOOKUP(K21,'[1]Sheet1'!$A$211:$I$226,3,FALSE)/100,0)</f>
        <v>0</v>
      </c>
      <c r="E21" s="27">
        <f>_xlfn.IFERROR(VLOOKUP(K21,'[1]Sheet1'!$A$211:$I$226,4,FALSE),0)</f>
        <v>1</v>
      </c>
      <c r="F21" s="141">
        <f>_xlfn.IFERROR(VLOOKUP(K21,'[1]Sheet1'!$A$211:$I$226,5,FALSE)/100,0)</f>
        <v>0.03333333333333334</v>
      </c>
      <c r="G21" s="56">
        <f>_xlfn.IFERROR(VLOOKUP(K21,'[1]Sheet1'!$A$211:$I$226,6,FALSE),0)</f>
        <v>0</v>
      </c>
      <c r="H21" s="145">
        <f>_xlfn.IFERROR(VLOOKUP(K21,'[1]Sheet1'!$A$211:$I$226,7,FALSE)/100,0)</f>
        <v>0</v>
      </c>
      <c r="I21" s="27">
        <f>_xlfn.IFERROR(VLOOKUP(K21,'[1]Sheet1'!$A$211:$I$226,8,FALSE),0)</f>
        <v>1</v>
      </c>
      <c r="J21" s="141">
        <f>_xlfn.IFERROR(VLOOKUP(K21,'[1]Sheet1'!$A$211:$I$226,9,FALSE)/100,0)</f>
        <v>0.01818181818181818</v>
      </c>
      <c r="K21" s="159" t="s">
        <v>367</v>
      </c>
    </row>
    <row r="22" spans="1:11" ht="15">
      <c r="A22" s="15">
        <v>51</v>
      </c>
      <c r="B22" s="103" t="s">
        <v>216</v>
      </c>
      <c r="C22" s="27">
        <f>_xlfn.IFERROR(VLOOKUP(K22,'[1]Sheet1'!$A$211:$I$226,2,FALSE),0)</f>
        <v>0</v>
      </c>
      <c r="D22" s="145">
        <f>_xlfn.IFERROR(VLOOKUP(K22,'[1]Sheet1'!$A$211:$I$226,3,FALSE)/100,0)</f>
        <v>0</v>
      </c>
      <c r="E22" s="27">
        <f>_xlfn.IFERROR(VLOOKUP(K22,'[1]Sheet1'!$A$211:$I$226,4,FALSE),0)</f>
        <v>1</v>
      </c>
      <c r="F22" s="141">
        <f>_xlfn.IFERROR(VLOOKUP(K22,'[1]Sheet1'!$A$211:$I$226,5,FALSE)/100,0)</f>
        <v>0.03333333333333334</v>
      </c>
      <c r="G22" s="56">
        <f>_xlfn.IFERROR(VLOOKUP(K22,'[1]Sheet1'!$A$211:$I$226,6,FALSE),0)</f>
        <v>0</v>
      </c>
      <c r="H22" s="145">
        <f>_xlfn.IFERROR(VLOOKUP(K22,'[1]Sheet1'!$A$211:$I$226,7,FALSE)/100,0)</f>
        <v>0</v>
      </c>
      <c r="I22" s="27">
        <f>_xlfn.IFERROR(VLOOKUP(K22,'[1]Sheet1'!$A$211:$I$226,8,FALSE),0)</f>
        <v>1</v>
      </c>
      <c r="J22" s="141">
        <f>_xlfn.IFERROR(VLOOKUP(K22,'[1]Sheet1'!$A$211:$I$226,9,FALSE)/100,0)</f>
        <v>0.01818181818181818</v>
      </c>
      <c r="K22" s="159" t="s">
        <v>368</v>
      </c>
    </row>
    <row r="23" spans="1:11" ht="15">
      <c r="A23" s="15">
        <v>52</v>
      </c>
      <c r="B23" s="103" t="s">
        <v>217</v>
      </c>
      <c r="C23" s="27">
        <f>_xlfn.IFERROR(VLOOKUP(K23,'[1]Sheet1'!$A$211:$I$226,2,FALSE),0)</f>
        <v>0</v>
      </c>
      <c r="D23" s="145">
        <f>_xlfn.IFERROR(VLOOKUP(K23,'[1]Sheet1'!$A$211:$I$226,3,FALSE)/100,0)</f>
        <v>0</v>
      </c>
      <c r="E23" s="27">
        <f>_xlfn.IFERROR(VLOOKUP(K23,'[1]Sheet1'!$A$211:$I$226,4,FALSE),0)</f>
        <v>3</v>
      </c>
      <c r="F23" s="141">
        <f>_xlfn.IFERROR(VLOOKUP(K23,'[1]Sheet1'!$A$211:$I$226,5,FALSE)/100,0)</f>
        <v>0.1</v>
      </c>
      <c r="G23" s="56">
        <f>_xlfn.IFERROR(VLOOKUP(K23,'[1]Sheet1'!$A$211:$I$226,6,FALSE),0)</f>
        <v>0</v>
      </c>
      <c r="H23" s="145">
        <f>_xlfn.IFERROR(VLOOKUP(K23,'[1]Sheet1'!$A$211:$I$226,7,FALSE)/100,0)</f>
        <v>0</v>
      </c>
      <c r="I23" s="27">
        <f>_xlfn.IFERROR(VLOOKUP(K23,'[1]Sheet1'!$A$211:$I$226,8,FALSE),0)</f>
        <v>3</v>
      </c>
      <c r="J23" s="141">
        <f>_xlfn.IFERROR(VLOOKUP(K23,'[1]Sheet1'!$A$211:$I$226,9,FALSE)/100,0)</f>
        <v>0.05454545454545454</v>
      </c>
      <c r="K23" s="159" t="s">
        <v>369</v>
      </c>
    </row>
    <row r="24" spans="1:11" ht="28.5">
      <c r="A24" s="15">
        <v>53</v>
      </c>
      <c r="B24" s="103" t="s">
        <v>218</v>
      </c>
      <c r="C24" s="27">
        <f>_xlfn.IFERROR(VLOOKUP(K24,'[1]Sheet1'!$A$211:$I$226,2,FALSE),0)</f>
        <v>1</v>
      </c>
      <c r="D24" s="145">
        <f>_xlfn.IFERROR(VLOOKUP(K24,'[1]Sheet1'!$A$211:$I$226,3,FALSE)/100,0)</f>
        <v>0.07692307692307693</v>
      </c>
      <c r="E24" s="27">
        <f>_xlfn.IFERROR(VLOOKUP(K24,'[1]Sheet1'!$A$211:$I$226,4,FALSE),0)</f>
        <v>0</v>
      </c>
      <c r="F24" s="141">
        <f>_xlfn.IFERROR(VLOOKUP(K24,'[1]Sheet1'!$A$211:$I$226,5,FALSE)/100,0)</f>
        <v>0</v>
      </c>
      <c r="G24" s="56">
        <f>_xlfn.IFERROR(VLOOKUP(K24,'[1]Sheet1'!$A$211:$I$226,6,FALSE),0)</f>
        <v>0</v>
      </c>
      <c r="H24" s="145">
        <f>_xlfn.IFERROR(VLOOKUP(K24,'[1]Sheet1'!$A$211:$I$226,7,FALSE)/100,0)</f>
        <v>0</v>
      </c>
      <c r="I24" s="27">
        <f>_xlfn.IFERROR(VLOOKUP(K24,'[1]Sheet1'!$A$211:$I$226,8,FALSE),0)</f>
        <v>1</v>
      </c>
      <c r="J24" s="141">
        <f>_xlfn.IFERROR(VLOOKUP(K24,'[1]Sheet1'!$A$211:$I$226,9,FALSE)/100,0)</f>
        <v>0.01818181818181818</v>
      </c>
      <c r="K24" s="159" t="s">
        <v>370</v>
      </c>
    </row>
    <row r="25" spans="1:10" ht="15">
      <c r="A25" s="15">
        <v>54</v>
      </c>
      <c r="B25" s="103" t="s">
        <v>219</v>
      </c>
      <c r="C25" s="27">
        <f>_xlfn.IFERROR(VLOOKUP(K25,'[1]Sheet1'!$A$211:$I$226,2,FALSE),0)</f>
        <v>0</v>
      </c>
      <c r="D25" s="145">
        <f>_xlfn.IFERROR(VLOOKUP(K25,'[1]Sheet1'!$A$211:$I$226,3,FALSE)/100,0)</f>
        <v>0</v>
      </c>
      <c r="E25" s="27">
        <f>_xlfn.IFERROR(VLOOKUP(K25,'[1]Sheet1'!$A$211:$I$226,4,FALSE),0)</f>
        <v>0</v>
      </c>
      <c r="F25" s="141">
        <f>_xlfn.IFERROR(VLOOKUP(K25,'[1]Sheet1'!$A$211:$I$226,5,FALSE)/100,0)</f>
        <v>0</v>
      </c>
      <c r="G25" s="56">
        <f>_xlfn.IFERROR(VLOOKUP(K25,'[1]Sheet1'!$A$211:$I$226,6,FALSE),0)</f>
        <v>0</v>
      </c>
      <c r="H25" s="145">
        <f>_xlfn.IFERROR(VLOOKUP(K25,'[1]Sheet1'!$A$211:$I$226,7,FALSE)/100,0)</f>
        <v>0</v>
      </c>
      <c r="I25" s="27">
        <f>_xlfn.IFERROR(VLOOKUP(K25,'[1]Sheet1'!$A$211:$I$226,8,FALSE),0)</f>
        <v>0</v>
      </c>
      <c r="J25" s="141">
        <f>_xlfn.IFERROR(VLOOKUP(K25,'[1]Sheet1'!$A$211:$I$226,9,FALSE)/100,0)</f>
        <v>0</v>
      </c>
    </row>
    <row r="26" spans="1:10" ht="15">
      <c r="A26" s="15">
        <v>59</v>
      </c>
      <c r="B26" s="103" t="s">
        <v>220</v>
      </c>
      <c r="C26" s="27">
        <f>_xlfn.IFERROR(VLOOKUP(K26,'[1]Sheet1'!$A$211:$I$226,2,FALSE),0)</f>
        <v>0</v>
      </c>
      <c r="D26" s="145">
        <f>_xlfn.IFERROR(VLOOKUP(K26,'[1]Sheet1'!$A$211:$I$226,3,FALSE)/100,0)</f>
        <v>0</v>
      </c>
      <c r="E26" s="27">
        <f>_xlfn.IFERROR(VLOOKUP(K26,'[1]Sheet1'!$A$211:$I$226,4,FALSE),0)</f>
        <v>0</v>
      </c>
      <c r="F26" s="141">
        <f>_xlfn.IFERROR(VLOOKUP(K26,'[1]Sheet1'!$A$211:$I$226,5,FALSE)/100,0)</f>
        <v>0</v>
      </c>
      <c r="G26" s="56">
        <f>_xlfn.IFERROR(VLOOKUP(K26,'[1]Sheet1'!$A$211:$I$226,6,FALSE),0)</f>
        <v>0</v>
      </c>
      <c r="H26" s="145">
        <f>_xlfn.IFERROR(VLOOKUP(K26,'[1]Sheet1'!$A$211:$I$226,7,FALSE)/100,0)</f>
        <v>0</v>
      </c>
      <c r="I26" s="27">
        <f>_xlfn.IFERROR(VLOOKUP(K26,'[1]Sheet1'!$A$211:$I$226,8,FALSE),0)</f>
        <v>0</v>
      </c>
      <c r="J26" s="141">
        <f>_xlfn.IFERROR(VLOOKUP(K26,'[1]Sheet1'!$A$211:$I$226,9,FALSE)/100,0)</f>
        <v>0</v>
      </c>
    </row>
    <row r="27" spans="1:10" ht="15">
      <c r="A27" s="15">
        <v>60</v>
      </c>
      <c r="B27" s="103" t="s">
        <v>221</v>
      </c>
      <c r="C27" s="27">
        <f>_xlfn.IFERROR(VLOOKUP(K27,'[1]Sheet1'!$A$211:$I$226,2,FALSE),0)</f>
        <v>0</v>
      </c>
      <c r="D27" s="145">
        <f>_xlfn.IFERROR(VLOOKUP(K27,'[1]Sheet1'!$A$211:$I$226,3,FALSE)/100,0)</f>
        <v>0</v>
      </c>
      <c r="E27" s="27">
        <f>_xlfn.IFERROR(VLOOKUP(K27,'[1]Sheet1'!$A$211:$I$226,4,FALSE),0)</f>
        <v>0</v>
      </c>
      <c r="F27" s="141">
        <f>_xlfn.IFERROR(VLOOKUP(K27,'[1]Sheet1'!$A$211:$I$226,5,FALSE)/100,0)</f>
        <v>0</v>
      </c>
      <c r="G27" s="56">
        <f>_xlfn.IFERROR(VLOOKUP(K27,'[1]Sheet1'!$A$211:$I$226,6,FALSE),0)</f>
        <v>0</v>
      </c>
      <c r="H27" s="145">
        <f>_xlfn.IFERROR(VLOOKUP(K27,'[1]Sheet1'!$A$211:$I$226,7,FALSE)/100,0)</f>
        <v>0</v>
      </c>
      <c r="I27" s="27">
        <f>_xlfn.IFERROR(VLOOKUP(K27,'[1]Sheet1'!$A$211:$I$226,8,FALSE),0)</f>
        <v>0</v>
      </c>
      <c r="J27" s="141">
        <f>_xlfn.IFERROR(VLOOKUP(K27,'[1]Sheet1'!$A$211:$I$226,9,FALSE)/100,0)</f>
        <v>0</v>
      </c>
    </row>
    <row r="28" spans="1:10" ht="15">
      <c r="A28" s="15">
        <v>61</v>
      </c>
      <c r="B28" s="103" t="s">
        <v>222</v>
      </c>
      <c r="C28" s="27">
        <f>_xlfn.IFERROR(VLOOKUP(K28,'[1]Sheet1'!$A$211:$I$226,2,FALSE),0)</f>
        <v>0</v>
      </c>
      <c r="D28" s="145">
        <f>_xlfn.IFERROR(VLOOKUP(K28,'[1]Sheet1'!$A$211:$I$226,3,FALSE)/100,0)</f>
        <v>0</v>
      </c>
      <c r="E28" s="27">
        <f>_xlfn.IFERROR(VLOOKUP(K28,'[1]Sheet1'!$A$211:$I$226,4,FALSE),0)</f>
        <v>0</v>
      </c>
      <c r="F28" s="141">
        <f>_xlfn.IFERROR(VLOOKUP(K28,'[1]Sheet1'!$A$211:$I$226,5,FALSE)/100,0)</f>
        <v>0</v>
      </c>
      <c r="G28" s="56">
        <f>_xlfn.IFERROR(VLOOKUP(K28,'[1]Sheet1'!$A$211:$I$226,6,FALSE),0)</f>
        <v>0</v>
      </c>
      <c r="H28" s="145">
        <f>_xlfn.IFERROR(VLOOKUP(K28,'[1]Sheet1'!$A$211:$I$226,7,FALSE)/100,0)</f>
        <v>0</v>
      </c>
      <c r="I28" s="27">
        <f>_xlfn.IFERROR(VLOOKUP(K28,'[1]Sheet1'!$A$211:$I$226,8,FALSE),0)</f>
        <v>0</v>
      </c>
      <c r="J28" s="141">
        <f>_xlfn.IFERROR(VLOOKUP(K28,'[1]Sheet1'!$A$211:$I$226,9,FALSE)/100,0)</f>
        <v>0</v>
      </c>
    </row>
    <row r="29" spans="1:10" ht="15">
      <c r="A29" s="15">
        <v>62</v>
      </c>
      <c r="B29" s="103" t="s">
        <v>223</v>
      </c>
      <c r="C29" s="27">
        <f>_xlfn.IFERROR(VLOOKUP(K29,'[1]Sheet1'!$A$211:$I$226,2,FALSE),0)</f>
        <v>0</v>
      </c>
      <c r="D29" s="145">
        <f>_xlfn.IFERROR(VLOOKUP(K29,'[1]Sheet1'!$A$211:$I$226,3,FALSE)/100,0)</f>
        <v>0</v>
      </c>
      <c r="E29" s="27">
        <f>_xlfn.IFERROR(VLOOKUP(K29,'[1]Sheet1'!$A$211:$I$226,4,FALSE),0)</f>
        <v>0</v>
      </c>
      <c r="F29" s="141">
        <f>_xlfn.IFERROR(VLOOKUP(K29,'[1]Sheet1'!$A$211:$I$226,5,FALSE)/100,0)</f>
        <v>0</v>
      </c>
      <c r="G29" s="56">
        <f>_xlfn.IFERROR(VLOOKUP(K29,'[1]Sheet1'!$A$211:$I$226,6,FALSE),0)</f>
        <v>0</v>
      </c>
      <c r="H29" s="145">
        <f>_xlfn.IFERROR(VLOOKUP(K29,'[1]Sheet1'!$A$211:$I$226,7,FALSE)/100,0)</f>
        <v>0</v>
      </c>
      <c r="I29" s="27">
        <f>_xlfn.IFERROR(VLOOKUP(K29,'[1]Sheet1'!$A$211:$I$226,8,FALSE),0)</f>
        <v>0</v>
      </c>
      <c r="J29" s="141">
        <f>_xlfn.IFERROR(VLOOKUP(K29,'[1]Sheet1'!$A$211:$I$226,9,FALSE)/100,0)</f>
        <v>0</v>
      </c>
    </row>
    <row r="30" spans="1:10" ht="15">
      <c r="A30" s="15">
        <v>63</v>
      </c>
      <c r="B30" s="103" t="s">
        <v>224</v>
      </c>
      <c r="C30" s="27">
        <f>_xlfn.IFERROR(VLOOKUP(K30,'[1]Sheet1'!$A$211:$I$226,2,FALSE),0)</f>
        <v>0</v>
      </c>
      <c r="D30" s="145">
        <f>_xlfn.IFERROR(VLOOKUP(K30,'[1]Sheet1'!$A$211:$I$226,3,FALSE)/100,0)</f>
        <v>0</v>
      </c>
      <c r="E30" s="27">
        <f>_xlfn.IFERROR(VLOOKUP(K30,'[1]Sheet1'!$A$211:$I$226,4,FALSE),0)</f>
        <v>0</v>
      </c>
      <c r="F30" s="141">
        <f>_xlfn.IFERROR(VLOOKUP(K30,'[1]Sheet1'!$A$211:$I$226,5,FALSE)/100,0)</f>
        <v>0</v>
      </c>
      <c r="G30" s="56">
        <f>_xlfn.IFERROR(VLOOKUP(K30,'[1]Sheet1'!$A$211:$I$226,6,FALSE),0)</f>
        <v>0</v>
      </c>
      <c r="H30" s="145">
        <f>_xlfn.IFERROR(VLOOKUP(K30,'[1]Sheet1'!$A$211:$I$226,7,FALSE)/100,0)</f>
        <v>0</v>
      </c>
      <c r="I30" s="27">
        <f>_xlfn.IFERROR(VLOOKUP(K30,'[1]Sheet1'!$A$211:$I$226,8,FALSE),0)</f>
        <v>0</v>
      </c>
      <c r="J30" s="141">
        <f>_xlfn.IFERROR(VLOOKUP(K30,'[1]Sheet1'!$A$211:$I$226,9,FALSE)/100,0)</f>
        <v>0</v>
      </c>
    </row>
    <row r="31" spans="1:10" ht="28.5">
      <c r="A31" s="15">
        <v>69</v>
      </c>
      <c r="B31" s="103" t="s">
        <v>225</v>
      </c>
      <c r="C31" s="27">
        <f>_xlfn.IFERROR(VLOOKUP(K31,'[1]Sheet1'!$A$211:$I$226,2,FALSE),0)</f>
        <v>0</v>
      </c>
      <c r="D31" s="145">
        <f>_xlfn.IFERROR(VLOOKUP(K31,'[1]Sheet1'!$A$211:$I$226,3,FALSE)/100,0)</f>
        <v>0</v>
      </c>
      <c r="E31" s="27">
        <f>_xlfn.IFERROR(VLOOKUP(K31,'[1]Sheet1'!$A$211:$I$226,4,FALSE),0)</f>
        <v>0</v>
      </c>
      <c r="F31" s="141">
        <f>_xlfn.IFERROR(VLOOKUP(K31,'[1]Sheet1'!$A$211:$I$226,5,FALSE)/100,0)</f>
        <v>0</v>
      </c>
      <c r="G31" s="56">
        <f>_xlfn.IFERROR(VLOOKUP(K31,'[1]Sheet1'!$A$211:$I$226,6,FALSE),0)</f>
        <v>0</v>
      </c>
      <c r="H31" s="145">
        <f>_xlfn.IFERROR(VLOOKUP(K31,'[1]Sheet1'!$A$211:$I$226,7,FALSE)/100,0)</f>
        <v>0</v>
      </c>
      <c r="I31" s="27">
        <f>_xlfn.IFERROR(VLOOKUP(K31,'[1]Sheet1'!$A$211:$I$226,8,FALSE),0)</f>
        <v>0</v>
      </c>
      <c r="J31" s="141">
        <f>_xlfn.IFERROR(VLOOKUP(K31,'[1]Sheet1'!$A$211:$I$226,9,FALSE)/100,0)</f>
        <v>0</v>
      </c>
    </row>
    <row r="32" spans="1:10" ht="15">
      <c r="A32" s="15">
        <v>70</v>
      </c>
      <c r="B32" s="103" t="s">
        <v>226</v>
      </c>
      <c r="C32" s="27">
        <f>_xlfn.IFERROR(VLOOKUP(K32,'[1]Sheet1'!$A$211:$I$226,2,FALSE),0)</f>
        <v>0</v>
      </c>
      <c r="D32" s="145">
        <f>_xlfn.IFERROR(VLOOKUP(K32,'[1]Sheet1'!$A$211:$I$226,3,FALSE)/100,0)</f>
        <v>0</v>
      </c>
      <c r="E32" s="27">
        <f>_xlfn.IFERROR(VLOOKUP(K32,'[1]Sheet1'!$A$211:$I$226,4,FALSE),0)</f>
        <v>0</v>
      </c>
      <c r="F32" s="141">
        <f>_xlfn.IFERROR(VLOOKUP(K32,'[1]Sheet1'!$A$211:$I$226,5,FALSE)/100,0)</f>
        <v>0</v>
      </c>
      <c r="G32" s="56">
        <f>_xlfn.IFERROR(VLOOKUP(K32,'[1]Sheet1'!$A$211:$I$226,6,FALSE),0)</f>
        <v>0</v>
      </c>
      <c r="H32" s="145">
        <f>_xlfn.IFERROR(VLOOKUP(K32,'[1]Sheet1'!$A$211:$I$226,7,FALSE)/100,0)</f>
        <v>0</v>
      </c>
      <c r="I32" s="27">
        <f>_xlfn.IFERROR(VLOOKUP(K32,'[1]Sheet1'!$A$211:$I$226,8,FALSE),0)</f>
        <v>0</v>
      </c>
      <c r="J32" s="141">
        <f>_xlfn.IFERROR(VLOOKUP(K32,'[1]Sheet1'!$A$211:$I$226,9,FALSE)/100,0)</f>
        <v>0</v>
      </c>
    </row>
    <row r="33" spans="1:10" ht="15">
      <c r="A33" s="15">
        <v>71</v>
      </c>
      <c r="B33" s="103" t="s">
        <v>227</v>
      </c>
      <c r="C33" s="27">
        <f>_xlfn.IFERROR(VLOOKUP(K33,'[1]Sheet1'!$A$211:$I$226,2,FALSE),0)</f>
        <v>0</v>
      </c>
      <c r="D33" s="145">
        <f>_xlfn.IFERROR(VLOOKUP(K33,'[1]Sheet1'!$A$211:$I$226,3,FALSE)/100,0)</f>
        <v>0</v>
      </c>
      <c r="E33" s="27">
        <f>_xlfn.IFERROR(VLOOKUP(K33,'[1]Sheet1'!$A$211:$I$226,4,FALSE),0)</f>
        <v>0</v>
      </c>
      <c r="F33" s="141">
        <f>_xlfn.IFERROR(VLOOKUP(K33,'[1]Sheet1'!$A$211:$I$226,5,FALSE)/100,0)</f>
        <v>0</v>
      </c>
      <c r="G33" s="56">
        <f>_xlfn.IFERROR(VLOOKUP(K33,'[1]Sheet1'!$A$211:$I$226,6,FALSE),0)</f>
        <v>0</v>
      </c>
      <c r="H33" s="145">
        <f>_xlfn.IFERROR(VLOOKUP(K33,'[1]Sheet1'!$A$211:$I$226,7,FALSE)/100,0)</f>
        <v>0</v>
      </c>
      <c r="I33" s="27">
        <f>_xlfn.IFERROR(VLOOKUP(K33,'[1]Sheet1'!$A$211:$I$226,8,FALSE),0)</f>
        <v>0</v>
      </c>
      <c r="J33" s="141">
        <f>_xlfn.IFERROR(VLOOKUP(K33,'[1]Sheet1'!$A$211:$I$226,9,FALSE)/100,0)</f>
        <v>0</v>
      </c>
    </row>
    <row r="34" spans="1:10" ht="15">
      <c r="A34" s="15">
        <v>72</v>
      </c>
      <c r="B34" s="103" t="s">
        <v>228</v>
      </c>
      <c r="C34" s="27">
        <f>_xlfn.IFERROR(VLOOKUP(K34,'[1]Sheet1'!$A$211:$I$226,2,FALSE),0)</f>
        <v>0</v>
      </c>
      <c r="D34" s="145">
        <f>_xlfn.IFERROR(VLOOKUP(K34,'[1]Sheet1'!$A$211:$I$226,3,FALSE)/100,0)</f>
        <v>0</v>
      </c>
      <c r="E34" s="27">
        <f>_xlfn.IFERROR(VLOOKUP(K34,'[1]Sheet1'!$A$211:$I$226,4,FALSE),0)</f>
        <v>0</v>
      </c>
      <c r="F34" s="141">
        <f>_xlfn.IFERROR(VLOOKUP(K34,'[1]Sheet1'!$A$211:$I$226,5,FALSE)/100,0)</f>
        <v>0</v>
      </c>
      <c r="G34" s="56">
        <f>_xlfn.IFERROR(VLOOKUP(K34,'[1]Sheet1'!$A$211:$I$226,6,FALSE),0)</f>
        <v>0</v>
      </c>
      <c r="H34" s="145">
        <f>_xlfn.IFERROR(VLOOKUP(K34,'[1]Sheet1'!$A$211:$I$226,7,FALSE)/100,0)</f>
        <v>0</v>
      </c>
      <c r="I34" s="27">
        <f>_xlfn.IFERROR(VLOOKUP(K34,'[1]Sheet1'!$A$211:$I$226,8,FALSE),0)</f>
        <v>0</v>
      </c>
      <c r="J34" s="141">
        <f>_xlfn.IFERROR(VLOOKUP(K34,'[1]Sheet1'!$A$211:$I$226,9,FALSE)/100,0)</f>
        <v>0</v>
      </c>
    </row>
    <row r="35" spans="1:10" ht="15">
      <c r="A35" s="15">
        <v>79</v>
      </c>
      <c r="B35" s="103" t="s">
        <v>229</v>
      </c>
      <c r="C35" s="27">
        <f>_xlfn.IFERROR(VLOOKUP(K35,'[1]Sheet1'!$A$211:$I$226,2,FALSE),0)</f>
        <v>0</v>
      </c>
      <c r="D35" s="145">
        <f>_xlfn.IFERROR(VLOOKUP(K35,'[1]Sheet1'!$A$211:$I$226,3,FALSE)/100,0)</f>
        <v>0</v>
      </c>
      <c r="E35" s="27">
        <f>_xlfn.IFERROR(VLOOKUP(K35,'[1]Sheet1'!$A$211:$I$226,4,FALSE),0)</f>
        <v>0</v>
      </c>
      <c r="F35" s="141">
        <f>_xlfn.IFERROR(VLOOKUP(K35,'[1]Sheet1'!$A$211:$I$226,5,FALSE)/100,0)</f>
        <v>0</v>
      </c>
      <c r="G35" s="56">
        <f>_xlfn.IFERROR(VLOOKUP(K35,'[1]Sheet1'!$A$211:$I$226,6,FALSE),0)</f>
        <v>0</v>
      </c>
      <c r="H35" s="145">
        <f>_xlfn.IFERROR(VLOOKUP(K35,'[1]Sheet1'!$A$211:$I$226,7,FALSE)/100,0)</f>
        <v>0</v>
      </c>
      <c r="I35" s="27">
        <f>_xlfn.IFERROR(VLOOKUP(K35,'[1]Sheet1'!$A$211:$I$226,8,FALSE),0)</f>
        <v>0</v>
      </c>
      <c r="J35" s="141">
        <f>_xlfn.IFERROR(VLOOKUP(K35,'[1]Sheet1'!$A$211:$I$226,9,FALSE)/100,0)</f>
        <v>0</v>
      </c>
    </row>
    <row r="36" spans="1:10" ht="15">
      <c r="A36" s="15">
        <v>80</v>
      </c>
      <c r="B36" s="103" t="s">
        <v>230</v>
      </c>
      <c r="C36" s="27">
        <f>_xlfn.IFERROR(VLOOKUP(K36,'[1]Sheet1'!$A$211:$I$226,2,FALSE),0)</f>
        <v>0</v>
      </c>
      <c r="D36" s="145">
        <f>_xlfn.IFERROR(VLOOKUP(K36,'[1]Sheet1'!$A$211:$I$226,3,FALSE)/100,0)</f>
        <v>0</v>
      </c>
      <c r="E36" s="27">
        <f>_xlfn.IFERROR(VLOOKUP(K36,'[1]Sheet1'!$A$211:$I$226,4,FALSE),0)</f>
        <v>0</v>
      </c>
      <c r="F36" s="141">
        <f>_xlfn.IFERROR(VLOOKUP(K36,'[1]Sheet1'!$A$211:$I$226,5,FALSE)/100,0)</f>
        <v>0</v>
      </c>
      <c r="G36" s="56">
        <f>_xlfn.IFERROR(VLOOKUP(K36,'[1]Sheet1'!$A$211:$I$226,6,FALSE),0)</f>
        <v>0</v>
      </c>
      <c r="H36" s="145">
        <f>_xlfn.IFERROR(VLOOKUP(K36,'[1]Sheet1'!$A$211:$I$226,7,FALSE)/100,0)</f>
        <v>0</v>
      </c>
      <c r="I36" s="27">
        <f>_xlfn.IFERROR(VLOOKUP(K36,'[1]Sheet1'!$A$211:$I$226,8,FALSE),0)</f>
        <v>0</v>
      </c>
      <c r="J36" s="141">
        <f>_xlfn.IFERROR(VLOOKUP(K36,'[1]Sheet1'!$A$211:$I$226,9,FALSE)/100,0)</f>
        <v>0</v>
      </c>
    </row>
    <row r="37" spans="1:10" ht="15">
      <c r="A37" s="15">
        <v>81</v>
      </c>
      <c r="B37" s="103" t="s">
        <v>231</v>
      </c>
      <c r="C37" s="27">
        <f>_xlfn.IFERROR(VLOOKUP(K37,'[1]Sheet1'!$A$211:$I$226,2,FALSE),0)</f>
        <v>0</v>
      </c>
      <c r="D37" s="145">
        <f>_xlfn.IFERROR(VLOOKUP(K37,'[1]Sheet1'!$A$211:$I$226,3,FALSE)/100,0)</f>
        <v>0</v>
      </c>
      <c r="E37" s="27">
        <f>_xlfn.IFERROR(VLOOKUP(K37,'[1]Sheet1'!$A$211:$I$226,4,FALSE),0)</f>
        <v>0</v>
      </c>
      <c r="F37" s="141">
        <f>_xlfn.IFERROR(VLOOKUP(K37,'[1]Sheet1'!$A$211:$I$226,5,FALSE)/100,0)</f>
        <v>0</v>
      </c>
      <c r="G37" s="56">
        <f>_xlfn.IFERROR(VLOOKUP(K37,'[1]Sheet1'!$A$211:$I$226,6,FALSE),0)</f>
        <v>0</v>
      </c>
      <c r="H37" s="145">
        <f>_xlfn.IFERROR(VLOOKUP(K37,'[1]Sheet1'!$A$211:$I$226,7,FALSE)/100,0)</f>
        <v>0</v>
      </c>
      <c r="I37" s="27">
        <f>_xlfn.IFERROR(VLOOKUP(K37,'[1]Sheet1'!$A$211:$I$226,8,FALSE),0)</f>
        <v>0</v>
      </c>
      <c r="J37" s="141">
        <f>_xlfn.IFERROR(VLOOKUP(K37,'[1]Sheet1'!$A$211:$I$226,9,FALSE)/100,0)</f>
        <v>0</v>
      </c>
    </row>
    <row r="38" spans="1:10" ht="15">
      <c r="A38" s="15">
        <v>82</v>
      </c>
      <c r="B38" s="103" t="s">
        <v>232</v>
      </c>
      <c r="C38" s="27">
        <f>_xlfn.IFERROR(VLOOKUP(K38,'[1]Sheet1'!$A$211:$I$226,2,FALSE),0)</f>
        <v>0</v>
      </c>
      <c r="D38" s="145">
        <f>_xlfn.IFERROR(VLOOKUP(K38,'[1]Sheet1'!$A$211:$I$226,3,FALSE)/100,0)</f>
        <v>0</v>
      </c>
      <c r="E38" s="27">
        <f>_xlfn.IFERROR(VLOOKUP(K38,'[1]Sheet1'!$A$211:$I$226,4,FALSE),0)</f>
        <v>0</v>
      </c>
      <c r="F38" s="141">
        <f>_xlfn.IFERROR(VLOOKUP(K38,'[1]Sheet1'!$A$211:$I$226,5,FALSE)/100,0)</f>
        <v>0</v>
      </c>
      <c r="G38" s="56">
        <f>_xlfn.IFERROR(VLOOKUP(K38,'[1]Sheet1'!$A$211:$I$226,6,FALSE),0)</f>
        <v>0</v>
      </c>
      <c r="H38" s="145">
        <f>_xlfn.IFERROR(VLOOKUP(K38,'[1]Sheet1'!$A$211:$I$226,7,FALSE)/100,0)</f>
        <v>0</v>
      </c>
      <c r="I38" s="27">
        <f>_xlfn.IFERROR(VLOOKUP(K38,'[1]Sheet1'!$A$211:$I$226,8,FALSE),0)</f>
        <v>0</v>
      </c>
      <c r="J38" s="141">
        <f>_xlfn.IFERROR(VLOOKUP(K38,'[1]Sheet1'!$A$211:$I$226,9,FALSE)/100,0)</f>
        <v>0</v>
      </c>
    </row>
    <row r="39" spans="1:10" ht="15">
      <c r="A39" s="15">
        <v>89</v>
      </c>
      <c r="B39" s="103" t="s">
        <v>233</v>
      </c>
      <c r="C39" s="27">
        <f>_xlfn.IFERROR(VLOOKUP(K39,'[1]Sheet1'!$A$211:$I$226,2,FALSE),0)</f>
        <v>0</v>
      </c>
      <c r="D39" s="145">
        <f>_xlfn.IFERROR(VLOOKUP(K39,'[1]Sheet1'!$A$211:$I$226,3,FALSE)/100,0)</f>
        <v>0</v>
      </c>
      <c r="E39" s="27">
        <f>_xlfn.IFERROR(VLOOKUP(K39,'[1]Sheet1'!$A$211:$I$226,4,FALSE),0)</f>
        <v>0</v>
      </c>
      <c r="F39" s="141">
        <f>_xlfn.IFERROR(VLOOKUP(K39,'[1]Sheet1'!$A$211:$I$226,5,FALSE)/100,0)</f>
        <v>0</v>
      </c>
      <c r="G39" s="56">
        <f>_xlfn.IFERROR(VLOOKUP(K39,'[1]Sheet1'!$A$211:$I$226,6,FALSE),0)</f>
        <v>0</v>
      </c>
      <c r="H39" s="145">
        <f>_xlfn.IFERROR(VLOOKUP(K39,'[1]Sheet1'!$A$211:$I$226,7,FALSE)/100,0)</f>
        <v>0</v>
      </c>
      <c r="I39" s="27">
        <f>_xlfn.IFERROR(VLOOKUP(K39,'[1]Sheet1'!$A$211:$I$226,8,FALSE),0)</f>
        <v>0</v>
      </c>
      <c r="J39" s="141">
        <f>_xlfn.IFERROR(VLOOKUP(K39,'[1]Sheet1'!$A$211:$I$226,9,FALSE)/100,0)</f>
        <v>0</v>
      </c>
    </row>
    <row r="40" spans="1:10" ht="15">
      <c r="A40" s="15">
        <v>90</v>
      </c>
      <c r="B40" s="103" t="s">
        <v>234</v>
      </c>
      <c r="C40" s="27">
        <f>_xlfn.IFERROR(VLOOKUP(K40,'[1]Sheet1'!$A$211:$I$226,2,FALSE),0)</f>
        <v>0</v>
      </c>
      <c r="D40" s="145">
        <f>_xlfn.IFERROR(VLOOKUP(K40,'[1]Sheet1'!$A$211:$I$226,3,FALSE)/100,0)</f>
        <v>0</v>
      </c>
      <c r="E40" s="27">
        <f>_xlfn.IFERROR(VLOOKUP(K40,'[1]Sheet1'!$A$211:$I$226,4,FALSE),0)</f>
        <v>0</v>
      </c>
      <c r="F40" s="141">
        <f>_xlfn.IFERROR(VLOOKUP(K40,'[1]Sheet1'!$A$211:$I$226,5,FALSE)/100,0)</f>
        <v>0</v>
      </c>
      <c r="G40" s="56">
        <f>_xlfn.IFERROR(VLOOKUP(K40,'[1]Sheet1'!$A$211:$I$226,6,FALSE),0)</f>
        <v>0</v>
      </c>
      <c r="H40" s="145">
        <f>_xlfn.IFERROR(VLOOKUP(K40,'[1]Sheet1'!$A$211:$I$226,7,FALSE)/100,0)</f>
        <v>0</v>
      </c>
      <c r="I40" s="27">
        <f>_xlfn.IFERROR(VLOOKUP(K40,'[1]Sheet1'!$A$211:$I$226,8,FALSE),0)</f>
        <v>0</v>
      </c>
      <c r="J40" s="141">
        <f>_xlfn.IFERROR(VLOOKUP(K40,'[1]Sheet1'!$A$211:$I$226,9,FALSE)/100,0)</f>
        <v>0</v>
      </c>
    </row>
    <row r="41" spans="1:10" ht="15">
      <c r="A41" s="15">
        <v>91</v>
      </c>
      <c r="B41" s="103" t="s">
        <v>235</v>
      </c>
      <c r="C41" s="27">
        <f>_xlfn.IFERROR(VLOOKUP(K41,'[1]Sheet1'!$A$211:$I$226,2,FALSE),0)</f>
        <v>0</v>
      </c>
      <c r="D41" s="145">
        <f>_xlfn.IFERROR(VLOOKUP(K41,'[1]Sheet1'!$A$211:$I$226,3,FALSE)/100,0)</f>
        <v>0</v>
      </c>
      <c r="E41" s="27">
        <f>_xlfn.IFERROR(VLOOKUP(K41,'[1]Sheet1'!$A$211:$I$226,4,FALSE),0)</f>
        <v>0</v>
      </c>
      <c r="F41" s="141">
        <f>_xlfn.IFERROR(VLOOKUP(K41,'[1]Sheet1'!$A$211:$I$226,5,FALSE)/100,0)</f>
        <v>0</v>
      </c>
      <c r="G41" s="56">
        <f>_xlfn.IFERROR(VLOOKUP(K41,'[1]Sheet1'!$A$211:$I$226,6,FALSE),0)</f>
        <v>0</v>
      </c>
      <c r="H41" s="145">
        <f>_xlfn.IFERROR(VLOOKUP(K41,'[1]Sheet1'!$A$211:$I$226,7,FALSE)/100,0)</f>
        <v>0</v>
      </c>
      <c r="I41" s="27">
        <f>_xlfn.IFERROR(VLOOKUP(K41,'[1]Sheet1'!$A$211:$I$226,8,FALSE),0)</f>
        <v>0</v>
      </c>
      <c r="J41" s="141">
        <f>_xlfn.IFERROR(VLOOKUP(K41,'[1]Sheet1'!$A$211:$I$226,9,FALSE)/100,0)</f>
        <v>0</v>
      </c>
    </row>
    <row r="42" spans="1:10" ht="15">
      <c r="A42" s="15">
        <v>92</v>
      </c>
      <c r="B42" s="103" t="s">
        <v>236</v>
      </c>
      <c r="C42" s="27">
        <f>_xlfn.IFERROR(VLOOKUP(K42,'[1]Sheet1'!$A$211:$I$226,2,FALSE),0)</f>
        <v>0</v>
      </c>
      <c r="D42" s="145">
        <f>_xlfn.IFERROR(VLOOKUP(K42,'[1]Sheet1'!$A$211:$I$226,3,FALSE)/100,0)</f>
        <v>0</v>
      </c>
      <c r="E42" s="27">
        <f>_xlfn.IFERROR(VLOOKUP(K42,'[1]Sheet1'!$A$211:$I$226,4,FALSE),0)</f>
        <v>0</v>
      </c>
      <c r="F42" s="141">
        <f>_xlfn.IFERROR(VLOOKUP(K42,'[1]Sheet1'!$A$211:$I$226,5,FALSE)/100,0)</f>
        <v>0</v>
      </c>
      <c r="G42" s="56">
        <f>_xlfn.IFERROR(VLOOKUP(K42,'[1]Sheet1'!$A$211:$I$226,6,FALSE),0)</f>
        <v>0</v>
      </c>
      <c r="H42" s="145">
        <f>_xlfn.IFERROR(VLOOKUP(K42,'[1]Sheet1'!$A$211:$I$226,7,FALSE)/100,0)</f>
        <v>0</v>
      </c>
      <c r="I42" s="27">
        <f>_xlfn.IFERROR(VLOOKUP(K42,'[1]Sheet1'!$A$211:$I$226,8,FALSE),0)</f>
        <v>0</v>
      </c>
      <c r="J42" s="141">
        <f>_xlfn.IFERROR(VLOOKUP(K42,'[1]Sheet1'!$A$211:$I$226,9,FALSE)/100,0)</f>
        <v>0</v>
      </c>
    </row>
    <row r="43" spans="1:11" ht="15">
      <c r="A43" s="15">
        <v>99</v>
      </c>
      <c r="B43" s="103" t="s">
        <v>237</v>
      </c>
      <c r="C43" s="27">
        <f>_xlfn.IFERROR(VLOOKUP(K43,'[1]Sheet1'!$A$211:$I$226,2,FALSE),0)</f>
        <v>0</v>
      </c>
      <c r="D43" s="145">
        <f>_xlfn.IFERROR(VLOOKUP(K43,'[1]Sheet1'!$A$211:$I$226,3,FALSE)/100,0)</f>
        <v>0</v>
      </c>
      <c r="E43" s="27">
        <f>_xlfn.IFERROR(VLOOKUP(K43,'[1]Sheet1'!$A$211:$I$226,4,FALSE),0)</f>
        <v>1</v>
      </c>
      <c r="F43" s="141">
        <f>_xlfn.IFERROR(VLOOKUP(K43,'[1]Sheet1'!$A$211:$I$226,5,FALSE)/100,0)</f>
        <v>0.03333333333333334</v>
      </c>
      <c r="G43" s="56">
        <f>_xlfn.IFERROR(VLOOKUP(K43,'[1]Sheet1'!$A$211:$I$226,6,FALSE),0)</f>
        <v>0</v>
      </c>
      <c r="H43" s="145">
        <f>_xlfn.IFERROR(VLOOKUP(K43,'[1]Sheet1'!$A$211:$I$226,7,FALSE)/100,0)</f>
        <v>0</v>
      </c>
      <c r="I43" s="27">
        <f>_xlfn.IFERROR(VLOOKUP(K43,'[1]Sheet1'!$A$211:$I$226,8,FALSE),0)</f>
        <v>1</v>
      </c>
      <c r="J43" s="141">
        <f>_xlfn.IFERROR(VLOOKUP(K43,'[1]Sheet1'!$A$211:$I$226,9,FALSE)/100,0)</f>
        <v>0.01818181818181818</v>
      </c>
      <c r="K43" s="159" t="s">
        <v>448</v>
      </c>
    </row>
    <row r="44" spans="1:10" ht="15">
      <c r="A44" s="15">
        <v>100</v>
      </c>
      <c r="B44" s="103" t="s">
        <v>238</v>
      </c>
      <c r="C44" s="27">
        <f>_xlfn.IFERROR(VLOOKUP(K44,'[1]Sheet1'!$A$211:$I$226,2,FALSE),0)</f>
        <v>0</v>
      </c>
      <c r="D44" s="145">
        <f>_xlfn.IFERROR(VLOOKUP(K44,'[1]Sheet1'!$A$211:$I$226,3,FALSE)/100,0)</f>
        <v>0</v>
      </c>
      <c r="E44" s="27">
        <f>_xlfn.IFERROR(VLOOKUP(K44,'[1]Sheet1'!$A$211:$I$226,4,FALSE),0)</f>
        <v>0</v>
      </c>
      <c r="F44" s="141">
        <f>_xlfn.IFERROR(VLOOKUP(K44,'[1]Sheet1'!$A$211:$I$226,5,FALSE)/100,0)</f>
        <v>0</v>
      </c>
      <c r="G44" s="56">
        <f>_xlfn.IFERROR(VLOOKUP(K44,'[1]Sheet1'!$A$211:$I$226,6,FALSE),0)</f>
        <v>0</v>
      </c>
      <c r="H44" s="145">
        <f>_xlfn.IFERROR(VLOOKUP(K44,'[1]Sheet1'!$A$211:$I$226,7,FALSE)/100,0)</f>
        <v>0</v>
      </c>
      <c r="I44" s="27">
        <f>_xlfn.IFERROR(VLOOKUP(K44,'[1]Sheet1'!$A$211:$I$226,8,FALSE),0)</f>
        <v>0</v>
      </c>
      <c r="J44" s="141">
        <f>_xlfn.IFERROR(VLOOKUP(K44,'[1]Sheet1'!$A$211:$I$226,9,FALSE)/100,0)</f>
        <v>0</v>
      </c>
    </row>
    <row r="45" spans="1:10" ht="15">
      <c r="A45" s="15">
        <v>101</v>
      </c>
      <c r="B45" s="103" t="s">
        <v>239</v>
      </c>
      <c r="C45" s="27">
        <f>_xlfn.IFERROR(VLOOKUP(K45,'[1]Sheet1'!$A$211:$I$226,2,FALSE),0)</f>
        <v>0</v>
      </c>
      <c r="D45" s="145">
        <f>_xlfn.IFERROR(VLOOKUP(K45,'[1]Sheet1'!$A$211:$I$226,3,FALSE)/100,0)</f>
        <v>0</v>
      </c>
      <c r="E45" s="27">
        <f>_xlfn.IFERROR(VLOOKUP(K45,'[1]Sheet1'!$A$211:$I$226,4,FALSE),0)</f>
        <v>0</v>
      </c>
      <c r="F45" s="141">
        <f>_xlfn.IFERROR(VLOOKUP(K45,'[1]Sheet1'!$A$211:$I$226,5,FALSE)/100,0)</f>
        <v>0</v>
      </c>
      <c r="G45" s="56">
        <f>_xlfn.IFERROR(VLOOKUP(K45,'[1]Sheet1'!$A$211:$I$226,6,FALSE),0)</f>
        <v>0</v>
      </c>
      <c r="H45" s="145">
        <f>_xlfn.IFERROR(VLOOKUP(K45,'[1]Sheet1'!$A$211:$I$226,7,FALSE)/100,0)</f>
        <v>0</v>
      </c>
      <c r="I45" s="27">
        <f>_xlfn.IFERROR(VLOOKUP(K45,'[1]Sheet1'!$A$211:$I$226,8,FALSE),0)</f>
        <v>0</v>
      </c>
      <c r="J45" s="141">
        <f>_xlfn.IFERROR(VLOOKUP(K45,'[1]Sheet1'!$A$211:$I$226,9,FALSE)/100,0)</f>
        <v>0</v>
      </c>
    </row>
    <row r="46" spans="1:10" ht="15">
      <c r="A46" s="15">
        <v>102</v>
      </c>
      <c r="B46" s="103" t="s">
        <v>240</v>
      </c>
      <c r="C46" s="27">
        <f>_xlfn.IFERROR(VLOOKUP(K46,'[1]Sheet1'!$A$211:$I$226,2,FALSE),0)</f>
        <v>0</v>
      </c>
      <c r="D46" s="145">
        <f>_xlfn.IFERROR(VLOOKUP(K46,'[1]Sheet1'!$A$211:$I$226,3,FALSE)/100,0)</f>
        <v>0</v>
      </c>
      <c r="E46" s="27">
        <f>_xlfn.IFERROR(VLOOKUP(K46,'[1]Sheet1'!$A$211:$I$226,4,FALSE),0)</f>
        <v>0</v>
      </c>
      <c r="F46" s="141">
        <f>_xlfn.IFERROR(VLOOKUP(K46,'[1]Sheet1'!$A$211:$I$226,5,FALSE)/100,0)</f>
        <v>0</v>
      </c>
      <c r="G46" s="56">
        <f>_xlfn.IFERROR(VLOOKUP(K46,'[1]Sheet1'!$A$211:$I$226,6,FALSE),0)</f>
        <v>0</v>
      </c>
      <c r="H46" s="145">
        <f>_xlfn.IFERROR(VLOOKUP(K46,'[1]Sheet1'!$A$211:$I$226,7,FALSE)/100,0)</f>
        <v>0</v>
      </c>
      <c r="I46" s="27">
        <f>_xlfn.IFERROR(VLOOKUP(K46,'[1]Sheet1'!$A$211:$I$226,8,FALSE),0)</f>
        <v>0</v>
      </c>
      <c r="J46" s="141">
        <f>_xlfn.IFERROR(VLOOKUP(K46,'[1]Sheet1'!$A$211:$I$226,9,FALSE)/100,0)</f>
        <v>0</v>
      </c>
    </row>
    <row r="47" spans="1:10" ht="15">
      <c r="A47" s="15">
        <v>103</v>
      </c>
      <c r="B47" s="103" t="s">
        <v>241</v>
      </c>
      <c r="C47" s="27">
        <f>_xlfn.IFERROR(VLOOKUP(K47,'[1]Sheet1'!$A$211:$I$226,2,FALSE),0)</f>
        <v>0</v>
      </c>
      <c r="D47" s="145">
        <f>_xlfn.IFERROR(VLOOKUP(K47,'[1]Sheet1'!$A$211:$I$226,3,FALSE)/100,0)</f>
        <v>0</v>
      </c>
      <c r="E47" s="27">
        <f>_xlfn.IFERROR(VLOOKUP(K47,'[1]Sheet1'!$A$211:$I$226,4,FALSE),0)</f>
        <v>0</v>
      </c>
      <c r="F47" s="141">
        <f>_xlfn.IFERROR(VLOOKUP(K47,'[1]Sheet1'!$A$211:$I$226,5,FALSE)/100,0)</f>
        <v>0</v>
      </c>
      <c r="G47" s="56">
        <f>_xlfn.IFERROR(VLOOKUP(K47,'[1]Sheet1'!$A$211:$I$226,6,FALSE),0)</f>
        <v>0</v>
      </c>
      <c r="H47" s="145">
        <f>_xlfn.IFERROR(VLOOKUP(K47,'[1]Sheet1'!$A$211:$I$226,7,FALSE)/100,0)</f>
        <v>0</v>
      </c>
      <c r="I47" s="27">
        <f>_xlfn.IFERROR(VLOOKUP(K47,'[1]Sheet1'!$A$211:$I$226,8,FALSE),0)</f>
        <v>0</v>
      </c>
      <c r="J47" s="141">
        <f>_xlfn.IFERROR(VLOOKUP(K47,'[1]Sheet1'!$A$211:$I$226,9,FALSE)/100,0)</f>
        <v>0</v>
      </c>
    </row>
    <row r="48" spans="1:10" ht="15">
      <c r="A48" s="15">
        <v>109</v>
      </c>
      <c r="B48" s="103" t="s">
        <v>242</v>
      </c>
      <c r="C48" s="27">
        <f>_xlfn.IFERROR(VLOOKUP(K48,'[1]Sheet1'!$A$211:$I$226,2,FALSE),0)</f>
        <v>0</v>
      </c>
      <c r="D48" s="145">
        <f>_xlfn.IFERROR(VLOOKUP(K48,'[1]Sheet1'!$A$211:$I$226,3,FALSE)/100,0)</f>
        <v>0</v>
      </c>
      <c r="E48" s="27">
        <f>_xlfn.IFERROR(VLOOKUP(K48,'[1]Sheet1'!$A$211:$I$226,4,FALSE),0)</f>
        <v>0</v>
      </c>
      <c r="F48" s="141">
        <f>_xlfn.IFERROR(VLOOKUP(K48,'[1]Sheet1'!$A$211:$I$226,5,FALSE)/100,0)</f>
        <v>0</v>
      </c>
      <c r="G48" s="56">
        <f>_xlfn.IFERROR(VLOOKUP(K48,'[1]Sheet1'!$A$211:$I$226,6,FALSE),0)</f>
        <v>0</v>
      </c>
      <c r="H48" s="145">
        <f>_xlfn.IFERROR(VLOOKUP(K48,'[1]Sheet1'!$A$211:$I$226,7,FALSE)/100,0)</f>
        <v>0</v>
      </c>
      <c r="I48" s="27">
        <f>_xlfn.IFERROR(VLOOKUP(K48,'[1]Sheet1'!$A$211:$I$226,8,FALSE),0)</f>
        <v>0</v>
      </c>
      <c r="J48" s="141">
        <f>_xlfn.IFERROR(VLOOKUP(K48,'[1]Sheet1'!$A$211:$I$226,9,FALSE)/100,0)</f>
        <v>0</v>
      </c>
    </row>
    <row r="49" spans="1:11" ht="15">
      <c r="A49" s="15">
        <v>110</v>
      </c>
      <c r="B49" s="103" t="s">
        <v>243</v>
      </c>
      <c r="C49" s="27">
        <f>_xlfn.IFERROR(VLOOKUP(K49,'[1]Sheet1'!$A$211:$I$226,2,FALSE),0)</f>
        <v>0</v>
      </c>
      <c r="D49" s="145">
        <f>_xlfn.IFERROR(VLOOKUP(K49,'[1]Sheet1'!$A$211:$I$226,3,FALSE)/100,0)</f>
        <v>0</v>
      </c>
      <c r="E49" s="27">
        <f>_xlfn.IFERROR(VLOOKUP(K49,'[1]Sheet1'!$A$211:$I$226,4,FALSE),0)</f>
        <v>1</v>
      </c>
      <c r="F49" s="141">
        <f>_xlfn.IFERROR(VLOOKUP(K49,'[1]Sheet1'!$A$211:$I$226,5,FALSE)/100,0)</f>
        <v>0.03333333333333334</v>
      </c>
      <c r="G49" s="56">
        <f>_xlfn.IFERROR(VLOOKUP(K49,'[1]Sheet1'!$A$211:$I$226,6,FALSE),0)</f>
        <v>0</v>
      </c>
      <c r="H49" s="145">
        <f>_xlfn.IFERROR(VLOOKUP(K49,'[1]Sheet1'!$A$211:$I$226,7,FALSE)/100,0)</f>
        <v>0</v>
      </c>
      <c r="I49" s="27">
        <f>_xlfn.IFERROR(VLOOKUP(K49,'[1]Sheet1'!$A$211:$I$226,8,FALSE),0)</f>
        <v>1</v>
      </c>
      <c r="J49" s="141">
        <f>_xlfn.IFERROR(VLOOKUP(K49,'[1]Sheet1'!$A$211:$I$226,9,FALSE)/100,0)</f>
        <v>0.01818181818181818</v>
      </c>
      <c r="K49" s="159" t="s">
        <v>447</v>
      </c>
    </row>
    <row r="50" spans="1:10" ht="15">
      <c r="A50" s="15">
        <v>111</v>
      </c>
      <c r="B50" s="103" t="s">
        <v>244</v>
      </c>
      <c r="C50" s="27">
        <f>_xlfn.IFERROR(VLOOKUP(K50,'[1]Sheet1'!$A$211:$I$226,2,FALSE),0)</f>
        <v>0</v>
      </c>
      <c r="D50" s="145">
        <f>_xlfn.IFERROR(VLOOKUP(K50,'[1]Sheet1'!$A$211:$I$226,3,FALSE)/100,0)</f>
        <v>0</v>
      </c>
      <c r="E50" s="27">
        <f>_xlfn.IFERROR(VLOOKUP(K50,'[1]Sheet1'!$A$211:$I$226,4,FALSE),0)</f>
        <v>0</v>
      </c>
      <c r="F50" s="141">
        <f>_xlfn.IFERROR(VLOOKUP(K50,'[1]Sheet1'!$A$211:$I$226,5,FALSE)/100,0)</f>
        <v>0</v>
      </c>
      <c r="G50" s="56">
        <f>_xlfn.IFERROR(VLOOKUP(K50,'[1]Sheet1'!$A$211:$I$226,6,FALSE),0)</f>
        <v>0</v>
      </c>
      <c r="H50" s="145">
        <f>_xlfn.IFERROR(VLOOKUP(K50,'[1]Sheet1'!$A$211:$I$226,7,FALSE)/100,0)</f>
        <v>0</v>
      </c>
      <c r="I50" s="27">
        <f>_xlfn.IFERROR(VLOOKUP(K50,'[1]Sheet1'!$A$211:$I$226,8,FALSE),0)</f>
        <v>0</v>
      </c>
      <c r="J50" s="141">
        <f>_xlfn.IFERROR(VLOOKUP(K50,'[1]Sheet1'!$A$211:$I$226,9,FALSE)/100,0)</f>
        <v>0</v>
      </c>
    </row>
    <row r="51" spans="1:11" ht="15">
      <c r="A51" s="15">
        <v>112</v>
      </c>
      <c r="B51" s="103" t="s">
        <v>245</v>
      </c>
      <c r="C51" s="27">
        <f>_xlfn.IFERROR(VLOOKUP(K51,'[1]Sheet1'!$A$211:$I$226,2,FALSE),0)</f>
        <v>0</v>
      </c>
      <c r="D51" s="145">
        <f>_xlfn.IFERROR(VLOOKUP(K51,'[1]Sheet1'!$A$211:$I$226,3,FALSE)/100,0)</f>
        <v>0</v>
      </c>
      <c r="E51" s="27">
        <f>_xlfn.IFERROR(VLOOKUP(K51,'[1]Sheet1'!$A$211:$I$226,4,FALSE),0)</f>
        <v>1</v>
      </c>
      <c r="F51" s="141">
        <f>_xlfn.IFERROR(VLOOKUP(K51,'[1]Sheet1'!$A$211:$I$226,5,FALSE)/100,0)</f>
        <v>0.03333333333333334</v>
      </c>
      <c r="G51" s="56">
        <f>_xlfn.IFERROR(VLOOKUP(K51,'[1]Sheet1'!$A$211:$I$226,6,FALSE),0)</f>
        <v>0</v>
      </c>
      <c r="H51" s="145">
        <f>_xlfn.IFERROR(VLOOKUP(K51,'[1]Sheet1'!$A$211:$I$226,7,FALSE)/100,0)</f>
        <v>0</v>
      </c>
      <c r="I51" s="27">
        <f>_xlfn.IFERROR(VLOOKUP(K51,'[1]Sheet1'!$A$211:$I$226,8,FALSE),0)</f>
        <v>1</v>
      </c>
      <c r="J51" s="141">
        <f>_xlfn.IFERROR(VLOOKUP(K51,'[1]Sheet1'!$A$211:$I$226,9,FALSE)/100,0)</f>
        <v>0.01818181818181818</v>
      </c>
      <c r="K51" s="159" t="s">
        <v>395</v>
      </c>
    </row>
    <row r="52" spans="1:10" ht="15">
      <c r="A52" s="15">
        <v>119</v>
      </c>
      <c r="B52" s="103" t="s">
        <v>246</v>
      </c>
      <c r="C52" s="27">
        <f>_xlfn.IFERROR(VLOOKUP(K52,'[1]Sheet1'!$A$211:$I$226,2,FALSE),0)</f>
        <v>0</v>
      </c>
      <c r="D52" s="145">
        <f>_xlfn.IFERROR(VLOOKUP(K52,'[1]Sheet1'!$A$211:$I$226,3,FALSE)/100,0)</f>
        <v>0</v>
      </c>
      <c r="E52" s="27">
        <f>_xlfn.IFERROR(VLOOKUP(K52,'[1]Sheet1'!$A$211:$I$226,4,FALSE),0)</f>
        <v>0</v>
      </c>
      <c r="F52" s="141">
        <f>_xlfn.IFERROR(VLOOKUP(K52,'[1]Sheet1'!$A$211:$I$226,5,FALSE)/100,0)</f>
        <v>0</v>
      </c>
      <c r="G52" s="56">
        <f>_xlfn.IFERROR(VLOOKUP(K52,'[1]Sheet1'!$A$211:$I$226,6,FALSE),0)</f>
        <v>0</v>
      </c>
      <c r="H52" s="145">
        <f>_xlfn.IFERROR(VLOOKUP(K52,'[1]Sheet1'!$A$211:$I$226,7,FALSE)/100,0)</f>
        <v>0</v>
      </c>
      <c r="I52" s="27">
        <f>_xlfn.IFERROR(VLOOKUP(K52,'[1]Sheet1'!$A$211:$I$226,8,FALSE),0)</f>
        <v>0</v>
      </c>
      <c r="J52" s="141">
        <f>_xlfn.IFERROR(VLOOKUP(K52,'[1]Sheet1'!$A$211:$I$226,9,FALSE)/100,0)</f>
        <v>0</v>
      </c>
    </row>
    <row r="53" spans="1:11" ht="15">
      <c r="A53" s="15">
        <v>120</v>
      </c>
      <c r="B53" s="103" t="s">
        <v>247</v>
      </c>
      <c r="C53" s="27">
        <f>_xlfn.IFERROR(VLOOKUP(K53,'[1]Sheet1'!$A$211:$I$226,2,FALSE),0)</f>
        <v>4</v>
      </c>
      <c r="D53" s="145">
        <f>_xlfn.IFERROR(VLOOKUP(K53,'[1]Sheet1'!$A$211:$I$226,3,FALSE)/100,0)</f>
        <v>0.3076923076923077</v>
      </c>
      <c r="E53" s="27">
        <f>_xlfn.IFERROR(VLOOKUP(K53,'[1]Sheet1'!$A$211:$I$226,4,FALSE),0)</f>
        <v>3</v>
      </c>
      <c r="F53" s="141">
        <f>_xlfn.IFERROR(VLOOKUP(K53,'[1]Sheet1'!$A$211:$I$226,5,FALSE)/100,0)</f>
        <v>0.1</v>
      </c>
      <c r="G53" s="56">
        <f>_xlfn.IFERROR(VLOOKUP(K53,'[1]Sheet1'!$A$211:$I$226,6,FALSE),0)</f>
        <v>0</v>
      </c>
      <c r="H53" s="145">
        <f>_xlfn.IFERROR(VLOOKUP(K53,'[1]Sheet1'!$A$211:$I$226,7,FALSE)/100,0)</f>
        <v>0</v>
      </c>
      <c r="I53" s="27">
        <f>_xlfn.IFERROR(VLOOKUP(K53,'[1]Sheet1'!$A$211:$I$226,8,FALSE),0)</f>
        <v>7</v>
      </c>
      <c r="J53" s="141">
        <f>_xlfn.IFERROR(VLOOKUP(K53,'[1]Sheet1'!$A$211:$I$226,9,FALSE)/100,0)</f>
        <v>0.12727272727272726</v>
      </c>
      <c r="K53" s="159" t="s">
        <v>371</v>
      </c>
    </row>
    <row r="54" spans="1:11" ht="15.75" thickBot="1">
      <c r="A54" s="17">
        <v>999</v>
      </c>
      <c r="B54" s="105" t="s">
        <v>248</v>
      </c>
      <c r="C54" s="28">
        <f>_xlfn.IFERROR(VLOOKUP(K54,'[1]Sheet1'!$A$211:$I$226,2,FALSE),0)</f>
        <v>3</v>
      </c>
      <c r="D54" s="147">
        <f>_xlfn.IFERROR(VLOOKUP(K54,'[1]Sheet1'!$A$211:$I$226,3,FALSE)/100,0)</f>
        <v>0.23076923076923075</v>
      </c>
      <c r="E54" s="28">
        <f>_xlfn.IFERROR(VLOOKUP(K54,'[1]Sheet1'!$A$211:$I$226,4,FALSE),0)</f>
        <v>14</v>
      </c>
      <c r="F54" s="142">
        <f>_xlfn.IFERROR(VLOOKUP(K54,'[1]Sheet1'!$A$211:$I$226,5,FALSE)/100,0)</f>
        <v>0.46666666666666656</v>
      </c>
      <c r="G54" s="57">
        <f>_xlfn.IFERROR(VLOOKUP(K54,'[1]Sheet1'!$A$211:$I$226,6,FALSE),0)</f>
        <v>4</v>
      </c>
      <c r="H54" s="147">
        <f>_xlfn.IFERROR(VLOOKUP(K54,'[1]Sheet1'!$A$211:$I$226,7,FALSE)/100,0)</f>
        <v>0.33333333333333326</v>
      </c>
      <c r="I54" s="28">
        <f>_xlfn.IFERROR(VLOOKUP(K54,'[1]Sheet1'!$A$211:$I$226,8,FALSE),0)</f>
        <v>21</v>
      </c>
      <c r="J54" s="142">
        <f>_xlfn.IFERROR(VLOOKUP(K54,'[1]Sheet1'!$A$211:$I$226,9,FALSE)/100,0)</f>
        <v>0.3818181818181819</v>
      </c>
      <c r="K54" s="159" t="s">
        <v>372</v>
      </c>
    </row>
    <row r="55" spans="1:11" ht="15.75" thickBot="1">
      <c r="A55" s="265" t="s">
        <v>88</v>
      </c>
      <c r="B55" s="269"/>
      <c r="C55" s="29">
        <f>_xlfn.IFERROR(VLOOKUP(K55,'[1]Sheet1'!$A$211:$I$226,2,FALSE),0)</f>
        <v>13</v>
      </c>
      <c r="D55" s="58">
        <f>_xlfn.IFERROR(VLOOKUP(K55,'[1]Sheet1'!$A$211:$I$226,3,FALSE)/100,0)</f>
        <v>1</v>
      </c>
      <c r="E55" s="29">
        <f>_xlfn.IFERROR(VLOOKUP(K55,'[1]Sheet1'!$A$211:$I$226,4,FALSE),0)</f>
        <v>30</v>
      </c>
      <c r="F55" s="59">
        <f>_xlfn.IFERROR(VLOOKUP(K55,'[1]Sheet1'!$A$211:$I$226,5,FALSE)/100,0)</f>
        <v>1</v>
      </c>
      <c r="G55" s="31">
        <f>_xlfn.IFERROR(VLOOKUP(K55,'[1]Sheet1'!$A$211:$I$226,6,FALSE),0)</f>
        <v>12</v>
      </c>
      <c r="H55" s="58">
        <f>_xlfn.IFERROR(VLOOKUP(K55,'[1]Sheet1'!$A$211:$I$226,7,FALSE)/100,0)</f>
        <v>1</v>
      </c>
      <c r="I55" s="29">
        <f>_xlfn.IFERROR(VLOOKUP(K55,'[1]Sheet1'!$A$211:$I$226,8,FALSE),0)</f>
        <v>55</v>
      </c>
      <c r="J55" s="59">
        <f>_xlfn.IFERROR(VLOOKUP(K55,'[1]Sheet1'!$A$211:$I$226,9,FALSE)/100,0)</f>
        <v>1</v>
      </c>
      <c r="K55" s="159" t="s">
        <v>345</v>
      </c>
    </row>
    <row r="58" ht="15">
      <c r="I58" s="170"/>
    </row>
  </sheetData>
  <sheetProtection/>
  <mergeCells count="9">
    <mergeCell ref="A55:B55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63"/>
  <sheetViews>
    <sheetView zoomScalePageLayoutView="0" workbookViewId="0" topLeftCell="A14">
      <selection activeCell="C5" sqref="C5:H55"/>
    </sheetView>
  </sheetViews>
  <sheetFormatPr defaultColWidth="11.421875" defaultRowHeight="15"/>
  <cols>
    <col min="1" max="1" width="10.7109375" style="107" customWidth="1"/>
    <col min="2" max="2" width="80.7109375" style="107" customWidth="1"/>
    <col min="3" max="8" width="12.140625" style="107" customWidth="1"/>
    <col min="9" max="9" width="11.421875" style="159" customWidth="1"/>
    <col min="10" max="16384" width="11.421875" style="107" customWidth="1"/>
  </cols>
  <sheetData>
    <row r="1" spans="1:8" ht="24.75" customHeight="1" thickBot="1" thickTop="1">
      <c r="A1" s="203" t="s">
        <v>432</v>
      </c>
      <c r="B1" s="204"/>
      <c r="C1" s="204"/>
      <c r="D1" s="204"/>
      <c r="E1" s="204"/>
      <c r="F1" s="204"/>
      <c r="G1" s="205"/>
      <c r="H1" s="206"/>
    </row>
    <row r="2" spans="1:8" ht="19.5" customHeight="1" thickBot="1" thickTop="1">
      <c r="A2" s="181" t="s">
        <v>198</v>
      </c>
      <c r="B2" s="202" t="s">
        <v>19</v>
      </c>
      <c r="C2" s="194" t="s">
        <v>96</v>
      </c>
      <c r="D2" s="268"/>
      <c r="E2" s="268"/>
      <c r="F2" s="196"/>
      <c r="G2" s="210" t="s">
        <v>88</v>
      </c>
      <c r="H2" s="211"/>
    </row>
    <row r="3" spans="1:8" ht="19.5" customHeight="1">
      <c r="A3" s="182"/>
      <c r="B3" s="185"/>
      <c r="C3" s="201" t="s">
        <v>97</v>
      </c>
      <c r="D3" s="202"/>
      <c r="E3" s="171" t="s">
        <v>98</v>
      </c>
      <c r="F3" s="172"/>
      <c r="G3" s="212"/>
      <c r="H3" s="213"/>
    </row>
    <row r="4" spans="1:8" ht="19.5" customHeight="1" thickBot="1">
      <c r="A4" s="270"/>
      <c r="B4" s="271"/>
      <c r="C4" s="53" t="s">
        <v>33</v>
      </c>
      <c r="D4" s="98" t="s">
        <v>34</v>
      </c>
      <c r="E4" s="49" t="s">
        <v>33</v>
      </c>
      <c r="F4" s="100" t="s">
        <v>34</v>
      </c>
      <c r="G4" s="96" t="s">
        <v>33</v>
      </c>
      <c r="H4" s="155" t="s">
        <v>34</v>
      </c>
    </row>
    <row r="5" spans="1:9" ht="15">
      <c r="A5" s="74" t="s">
        <v>35</v>
      </c>
      <c r="B5" s="101" t="s">
        <v>200</v>
      </c>
      <c r="C5" s="108">
        <f>_xlfn.IFERROR(VLOOKUP(I5,'[1]Sheet1'!$A$231:$D$246,3,FALSE),0)</f>
        <v>6</v>
      </c>
      <c r="D5" s="151">
        <f>C5/$C$55</f>
        <v>0.20689655172413793</v>
      </c>
      <c r="E5" s="108">
        <f>_xlfn.IFERROR(VLOOKUP(I5,'[1]Sheet1'!$A$231:$D$246,2,FALSE),0)</f>
        <v>4</v>
      </c>
      <c r="F5" s="140">
        <f>E5/$E$55</f>
        <v>0.15384615384615385</v>
      </c>
      <c r="G5" s="109">
        <f>_xlfn.IFERROR(VLOOKUP(I5,'[1]Sheet1'!$A$231:$D$246,4,FALSE),0)</f>
        <v>10</v>
      </c>
      <c r="H5" s="140">
        <f>G5/$G$55</f>
        <v>0.18181818181818182</v>
      </c>
      <c r="I5" s="159" t="s">
        <v>365</v>
      </c>
    </row>
    <row r="6" spans="1:9" ht="15">
      <c r="A6" s="15">
        <v>10</v>
      </c>
      <c r="B6" s="103" t="s">
        <v>201</v>
      </c>
      <c r="C6" s="27">
        <f>_xlfn.IFERROR(VLOOKUP(I6,'[1]Sheet1'!$A$231:$D$246,3,FALSE),0)</f>
        <v>0</v>
      </c>
      <c r="D6" s="145">
        <f aca="true" t="shared" si="0" ref="D6:D55">C6/$C$55</f>
        <v>0</v>
      </c>
      <c r="E6" s="27">
        <f>_xlfn.IFERROR(VLOOKUP(I6,'[1]Sheet1'!$A$231:$D$246,2,FALSE),0)</f>
        <v>0</v>
      </c>
      <c r="F6" s="141">
        <f aca="true" t="shared" si="1" ref="F6:F55">E6/$E$55</f>
        <v>0</v>
      </c>
      <c r="G6" s="56">
        <f>_xlfn.IFERROR(VLOOKUP(I6,'[1]Sheet1'!$A$231:$D$246,4,FALSE),0)</f>
        <v>0</v>
      </c>
      <c r="H6" s="141">
        <f aca="true" t="shared" si="2" ref="H6:H55">G6/$G$55</f>
        <v>0</v>
      </c>
      <c r="I6" s="159" t="s">
        <v>366</v>
      </c>
    </row>
    <row r="7" spans="1:9" ht="15">
      <c r="A7" s="15">
        <v>11</v>
      </c>
      <c r="B7" s="103" t="s">
        <v>202</v>
      </c>
      <c r="C7" s="27">
        <f>_xlfn.IFERROR(VLOOKUP(I7,'[1]Sheet1'!$A$231:$D$246,3,FALSE),0)</f>
        <v>2</v>
      </c>
      <c r="D7" s="145">
        <f t="shared" si="0"/>
        <v>0.06896551724137931</v>
      </c>
      <c r="E7" s="27">
        <f>_xlfn.IFERROR(VLOOKUP(I7,'[1]Sheet1'!$A$231:$D$246,2,FALSE),0)</f>
        <v>1</v>
      </c>
      <c r="F7" s="141">
        <f t="shared" si="1"/>
        <v>0.038461538461538464</v>
      </c>
      <c r="G7" s="27">
        <f>_xlfn.IFERROR(VLOOKUP(I7,'[1]Sheet1'!$A$231:$D$246,4,FALSE),0)</f>
        <v>3</v>
      </c>
      <c r="H7" s="141">
        <f t="shared" si="2"/>
        <v>0.05454545454545454</v>
      </c>
      <c r="I7" s="159" t="s">
        <v>443</v>
      </c>
    </row>
    <row r="8" spans="1:8" ht="15">
      <c r="A8" s="15">
        <v>12</v>
      </c>
      <c r="B8" s="103" t="s">
        <v>203</v>
      </c>
      <c r="C8" s="27">
        <f>_xlfn.IFERROR(VLOOKUP(I8,'[1]Sheet1'!$A$231:$D$246,3,FALSE),0)</f>
        <v>0</v>
      </c>
      <c r="D8" s="145">
        <f t="shared" si="0"/>
        <v>0</v>
      </c>
      <c r="E8" s="27">
        <f>_xlfn.IFERROR(VLOOKUP(I8,'[1]Sheet1'!$A$231:$D$246,2,FALSE),0)</f>
        <v>0</v>
      </c>
      <c r="F8" s="141">
        <f t="shared" si="1"/>
        <v>0</v>
      </c>
      <c r="G8" s="27">
        <f>_xlfn.IFERROR(VLOOKUP(I8,'[1]Sheet1'!$A$231:$D$246,4,FALSE),0)</f>
        <v>0</v>
      </c>
      <c r="H8" s="141">
        <f t="shared" si="2"/>
        <v>0</v>
      </c>
    </row>
    <row r="9" spans="1:9" ht="15">
      <c r="A9" s="15">
        <v>13</v>
      </c>
      <c r="B9" s="103" t="s">
        <v>204</v>
      </c>
      <c r="C9" s="27">
        <f>_xlfn.IFERROR(VLOOKUP(I9,'[1]Sheet1'!$A$231:$D$246,3,FALSE),0)</f>
        <v>0</v>
      </c>
      <c r="D9" s="145">
        <f t="shared" si="0"/>
        <v>0</v>
      </c>
      <c r="E9" s="27">
        <f>_xlfn.IFERROR(VLOOKUP(I9,'[1]Sheet1'!$A$231:$D$246,2,FALSE),0)</f>
        <v>1</v>
      </c>
      <c r="F9" s="141">
        <f t="shared" si="1"/>
        <v>0.038461538461538464</v>
      </c>
      <c r="G9" s="27">
        <f>_xlfn.IFERROR(VLOOKUP(I9,'[1]Sheet1'!$A$231:$D$246,4,FALSE),0)</f>
        <v>1</v>
      </c>
      <c r="H9" s="141">
        <f t="shared" si="2"/>
        <v>0.01818181818181818</v>
      </c>
      <c r="I9" s="159" t="s">
        <v>444</v>
      </c>
    </row>
    <row r="10" spans="1:8" ht="15">
      <c r="A10" s="15">
        <v>19</v>
      </c>
      <c r="B10" s="103" t="s">
        <v>205</v>
      </c>
      <c r="C10" s="27">
        <f>_xlfn.IFERROR(VLOOKUP(I10,'[1]Sheet1'!$A$231:$D$246,3,FALSE),0)</f>
        <v>0</v>
      </c>
      <c r="D10" s="145">
        <f t="shared" si="0"/>
        <v>0</v>
      </c>
      <c r="E10" s="27">
        <f>_xlfn.IFERROR(VLOOKUP(I10,'[1]Sheet1'!$A$231:$D$246,2,FALSE),0)</f>
        <v>0</v>
      </c>
      <c r="F10" s="141">
        <f t="shared" si="1"/>
        <v>0</v>
      </c>
      <c r="G10" s="27">
        <f>_xlfn.IFERROR(VLOOKUP(I10,'[1]Sheet1'!$A$231:$D$246,4,FALSE),0)</f>
        <v>0</v>
      </c>
      <c r="H10" s="141">
        <f t="shared" si="2"/>
        <v>0</v>
      </c>
    </row>
    <row r="11" spans="1:9" ht="15">
      <c r="A11" s="15">
        <v>20</v>
      </c>
      <c r="B11" s="103" t="s">
        <v>206</v>
      </c>
      <c r="C11" s="27">
        <f>_xlfn.IFERROR(VLOOKUP(I11,'[1]Sheet1'!$A$231:$D$246,3,FALSE),0)</f>
        <v>1</v>
      </c>
      <c r="D11" s="145">
        <f t="shared" si="0"/>
        <v>0.034482758620689655</v>
      </c>
      <c r="E11" s="27">
        <f>_xlfn.IFERROR(VLOOKUP(I11,'[1]Sheet1'!$A$231:$D$246,2,FALSE),0)</f>
        <v>0</v>
      </c>
      <c r="F11" s="141">
        <f t="shared" si="1"/>
        <v>0</v>
      </c>
      <c r="G11" s="56">
        <f>_xlfn.IFERROR(VLOOKUP(I11,'[1]Sheet1'!$A$231:$D$246,4,FALSE),0)</f>
        <v>1</v>
      </c>
      <c r="H11" s="141">
        <f t="shared" si="2"/>
        <v>0.01818181818181818</v>
      </c>
      <c r="I11" s="159" t="s">
        <v>445</v>
      </c>
    </row>
    <row r="12" spans="1:9" ht="15">
      <c r="A12" s="15">
        <v>21</v>
      </c>
      <c r="B12" s="103" t="s">
        <v>207</v>
      </c>
      <c r="C12" s="27">
        <f>_xlfn.IFERROR(VLOOKUP(I12,'[1]Sheet1'!$A$231:$D$246,3,FALSE),0)</f>
        <v>2</v>
      </c>
      <c r="D12" s="145">
        <f t="shared" si="0"/>
        <v>0.06896551724137931</v>
      </c>
      <c r="E12" s="27">
        <f>_xlfn.IFERROR(VLOOKUP(I12,'[1]Sheet1'!$A$231:$D$246,2,FALSE),0)</f>
        <v>0</v>
      </c>
      <c r="F12" s="141">
        <f t="shared" si="1"/>
        <v>0</v>
      </c>
      <c r="G12" s="27">
        <f>_xlfn.IFERROR(VLOOKUP(I12,'[1]Sheet1'!$A$231:$D$246,4,FALSE),0)</f>
        <v>2</v>
      </c>
      <c r="H12" s="141">
        <f t="shared" si="2"/>
        <v>0.03636363636363636</v>
      </c>
      <c r="I12" s="159" t="s">
        <v>393</v>
      </c>
    </row>
    <row r="13" spans="1:8" ht="15">
      <c r="A13" s="15">
        <v>22</v>
      </c>
      <c r="B13" s="103" t="s">
        <v>208</v>
      </c>
      <c r="C13" s="27">
        <f>_xlfn.IFERROR(VLOOKUP(I13,'[1]Sheet1'!$A$231:$D$246,3,FALSE),0)</f>
        <v>0</v>
      </c>
      <c r="D13" s="145">
        <f t="shared" si="0"/>
        <v>0</v>
      </c>
      <c r="E13" s="27">
        <f>_xlfn.IFERROR(VLOOKUP(I13,'[1]Sheet1'!$A$231:$D$246,2,FALSE),0)</f>
        <v>0</v>
      </c>
      <c r="F13" s="141">
        <f t="shared" si="1"/>
        <v>0</v>
      </c>
      <c r="G13" s="27">
        <f>_xlfn.IFERROR(VLOOKUP(I13,'[1]Sheet1'!$A$231:$D$246,4,FALSE),0)</f>
        <v>0</v>
      </c>
      <c r="H13" s="141">
        <f t="shared" si="2"/>
        <v>0</v>
      </c>
    </row>
    <row r="14" spans="1:9" ht="15">
      <c r="A14" s="15">
        <v>29</v>
      </c>
      <c r="B14" s="103" t="s">
        <v>209</v>
      </c>
      <c r="C14" s="27">
        <f>_xlfn.IFERROR(VLOOKUP(I14,'[1]Sheet1'!$A$231:$D$246,3,FALSE),0)</f>
        <v>0</v>
      </c>
      <c r="D14" s="145">
        <f t="shared" si="0"/>
        <v>0</v>
      </c>
      <c r="E14" s="27">
        <f>_xlfn.IFERROR(VLOOKUP(I14,'[1]Sheet1'!$A$231:$D$246,2,FALSE),0)</f>
        <v>0</v>
      </c>
      <c r="F14" s="141">
        <f t="shared" si="1"/>
        <v>0</v>
      </c>
      <c r="G14" s="27">
        <f>_xlfn.IFERROR(VLOOKUP(I14,'[1]Sheet1'!$A$231:$D$246,4,FALSE),0)</f>
        <v>0</v>
      </c>
      <c r="H14" s="141">
        <f t="shared" si="2"/>
        <v>0</v>
      </c>
      <c r="I14" s="159" t="s">
        <v>394</v>
      </c>
    </row>
    <row r="15" spans="1:8" ht="15">
      <c r="A15" s="15">
        <v>30</v>
      </c>
      <c r="B15" s="103" t="s">
        <v>210</v>
      </c>
      <c r="C15" s="27">
        <f>_xlfn.IFERROR(VLOOKUP(I15,'[1]Sheet1'!$A$231:$D$246,3,FALSE),0)</f>
        <v>0</v>
      </c>
      <c r="D15" s="145">
        <f t="shared" si="0"/>
        <v>0</v>
      </c>
      <c r="E15" s="27">
        <f>_xlfn.IFERROR(VLOOKUP(I15,'[1]Sheet1'!$A$231:$D$246,2,FALSE),0)</f>
        <v>0</v>
      </c>
      <c r="F15" s="141">
        <f t="shared" si="1"/>
        <v>0</v>
      </c>
      <c r="G15" s="56">
        <f>_xlfn.IFERROR(VLOOKUP(I15,'[1]Sheet1'!$A$231:$D$246,4,FALSE),0)</f>
        <v>0</v>
      </c>
      <c r="H15" s="141">
        <f t="shared" si="2"/>
        <v>0</v>
      </c>
    </row>
    <row r="16" spans="1:8" ht="15">
      <c r="A16" s="15">
        <v>31</v>
      </c>
      <c r="B16" s="103" t="s">
        <v>211</v>
      </c>
      <c r="C16" s="27">
        <f>_xlfn.IFERROR(VLOOKUP(I16,'[1]Sheet1'!$A$231:$D$246,3,FALSE),0)</f>
        <v>0</v>
      </c>
      <c r="D16" s="145">
        <f t="shared" si="0"/>
        <v>0</v>
      </c>
      <c r="E16" s="27">
        <f>_xlfn.IFERROR(VLOOKUP(I16,'[1]Sheet1'!$A$231:$D$246,2,FALSE),0)</f>
        <v>0</v>
      </c>
      <c r="F16" s="141">
        <f t="shared" si="1"/>
        <v>0</v>
      </c>
      <c r="G16" s="27">
        <f>_xlfn.IFERROR(VLOOKUP(I16,'[1]Sheet1'!$A$231:$D$246,4,FALSE),0)</f>
        <v>0</v>
      </c>
      <c r="H16" s="141">
        <f t="shared" si="2"/>
        <v>0</v>
      </c>
    </row>
    <row r="17" spans="1:9" ht="15">
      <c r="A17" s="15">
        <v>32</v>
      </c>
      <c r="B17" s="103" t="s">
        <v>212</v>
      </c>
      <c r="C17" s="27">
        <f>_xlfn.IFERROR(VLOOKUP(I17,'[1]Sheet1'!$A$231:$D$246,3,FALSE),0)</f>
        <v>0</v>
      </c>
      <c r="D17" s="145">
        <f t="shared" si="0"/>
        <v>0</v>
      </c>
      <c r="E17" s="27">
        <f>_xlfn.IFERROR(VLOOKUP(I17,'[1]Sheet1'!$A$231:$D$246,2,FALSE),0)</f>
        <v>1</v>
      </c>
      <c r="F17" s="141">
        <f t="shared" si="1"/>
        <v>0.038461538461538464</v>
      </c>
      <c r="G17" s="27">
        <f>_xlfn.IFERROR(VLOOKUP(I17,'[1]Sheet1'!$A$231:$D$246,4,FALSE),0)</f>
        <v>1</v>
      </c>
      <c r="H17" s="141">
        <f t="shared" si="2"/>
        <v>0.01818181818181818</v>
      </c>
      <c r="I17" s="159" t="s">
        <v>446</v>
      </c>
    </row>
    <row r="18" spans="1:8" ht="15">
      <c r="A18" s="15">
        <v>39</v>
      </c>
      <c r="B18" s="103" t="s">
        <v>213</v>
      </c>
      <c r="C18" s="27">
        <f>_xlfn.IFERROR(VLOOKUP(I18,'[1]Sheet1'!$A$231:$D$246,3,FALSE),0)</f>
        <v>0</v>
      </c>
      <c r="D18" s="145">
        <f t="shared" si="0"/>
        <v>0</v>
      </c>
      <c r="E18" s="27">
        <f>_xlfn.IFERROR(VLOOKUP(I18,'[1]Sheet1'!$A$231:$D$246,2,FALSE),0)</f>
        <v>0</v>
      </c>
      <c r="F18" s="141">
        <f t="shared" si="1"/>
        <v>0</v>
      </c>
      <c r="G18" s="27">
        <f>_xlfn.IFERROR(VLOOKUP(I18,'[1]Sheet1'!$A$231:$D$246,4,FALSE),0)</f>
        <v>0</v>
      </c>
      <c r="H18" s="141">
        <f t="shared" si="2"/>
        <v>0</v>
      </c>
    </row>
    <row r="19" spans="1:8" ht="15">
      <c r="A19" s="15">
        <v>40</v>
      </c>
      <c r="B19" s="103" t="s">
        <v>214</v>
      </c>
      <c r="C19" s="27">
        <f>_xlfn.IFERROR(VLOOKUP(I19,'[1]Sheet1'!$A$231:$D$246,3,FALSE),0)</f>
        <v>0</v>
      </c>
      <c r="D19" s="145">
        <f t="shared" si="0"/>
        <v>0</v>
      </c>
      <c r="E19" s="27">
        <f>_xlfn.IFERROR(VLOOKUP(I19,'[1]Sheet1'!$A$231:$D$246,2,FALSE),0)</f>
        <v>0</v>
      </c>
      <c r="F19" s="141">
        <f t="shared" si="1"/>
        <v>0</v>
      </c>
      <c r="G19" s="56">
        <f>_xlfn.IFERROR(VLOOKUP(I19,'[1]Sheet1'!$A$231:$D$246,4,FALSE),0)</f>
        <v>0</v>
      </c>
      <c r="H19" s="141">
        <f t="shared" si="2"/>
        <v>0</v>
      </c>
    </row>
    <row r="20" spans="1:8" ht="15">
      <c r="A20" s="15">
        <v>41</v>
      </c>
      <c r="B20" s="103" t="s">
        <v>215</v>
      </c>
      <c r="C20" s="27">
        <f>_xlfn.IFERROR(VLOOKUP(I20,'[1]Sheet1'!$A$231:$D$246,3,FALSE),0)</f>
        <v>0</v>
      </c>
      <c r="D20" s="145">
        <f t="shared" si="0"/>
        <v>0</v>
      </c>
      <c r="E20" s="27">
        <f>_xlfn.IFERROR(VLOOKUP(I20,'[1]Sheet1'!$A$231:$D$246,2,FALSE),0)</f>
        <v>0</v>
      </c>
      <c r="F20" s="141">
        <f t="shared" si="1"/>
        <v>0</v>
      </c>
      <c r="G20" s="27">
        <f>_xlfn.IFERROR(VLOOKUP(I20,'[1]Sheet1'!$A$231:$D$246,4,FALSE),0)</f>
        <v>0</v>
      </c>
      <c r="H20" s="141">
        <f t="shared" si="2"/>
        <v>0</v>
      </c>
    </row>
    <row r="21" spans="1:9" ht="15">
      <c r="A21" s="15">
        <v>50</v>
      </c>
      <c r="B21" s="103" t="s">
        <v>216</v>
      </c>
      <c r="C21" s="27">
        <f>_xlfn.IFERROR(VLOOKUP(I21,'[1]Sheet1'!$A$231:$D$246,3,FALSE),0)</f>
        <v>1</v>
      </c>
      <c r="D21" s="145">
        <f t="shared" si="0"/>
        <v>0.034482758620689655</v>
      </c>
      <c r="E21" s="27">
        <f>_xlfn.IFERROR(VLOOKUP(I21,'[1]Sheet1'!$A$231:$D$246,2,FALSE),0)</f>
        <v>0</v>
      </c>
      <c r="F21" s="141">
        <f t="shared" si="1"/>
        <v>0</v>
      </c>
      <c r="G21" s="56">
        <f>_xlfn.IFERROR(VLOOKUP(I21,'[1]Sheet1'!$A$231:$D$246,4,FALSE),0)</f>
        <v>1</v>
      </c>
      <c r="H21" s="141">
        <f t="shared" si="2"/>
        <v>0.01818181818181818</v>
      </c>
      <c r="I21" s="159" t="s">
        <v>367</v>
      </c>
    </row>
    <row r="22" spans="1:9" ht="15">
      <c r="A22" s="15">
        <v>51</v>
      </c>
      <c r="B22" s="103" t="s">
        <v>216</v>
      </c>
      <c r="C22" s="27">
        <f>_xlfn.IFERROR(VLOOKUP(I22,'[1]Sheet1'!$A$231:$D$246,3,FALSE),0)</f>
        <v>1</v>
      </c>
      <c r="D22" s="145">
        <f t="shared" si="0"/>
        <v>0.034482758620689655</v>
      </c>
      <c r="E22" s="27">
        <f>_xlfn.IFERROR(VLOOKUP(I22,'[1]Sheet1'!$A$231:$D$246,2,FALSE),0)</f>
        <v>0</v>
      </c>
      <c r="F22" s="141">
        <f t="shared" si="1"/>
        <v>0</v>
      </c>
      <c r="G22" s="27">
        <f>_xlfn.IFERROR(VLOOKUP(I22,'[1]Sheet1'!$A$231:$D$246,4,FALSE),0)</f>
        <v>1</v>
      </c>
      <c r="H22" s="141">
        <f t="shared" si="2"/>
        <v>0.01818181818181818</v>
      </c>
      <c r="I22" s="159" t="s">
        <v>368</v>
      </c>
    </row>
    <row r="23" spans="1:9" ht="15">
      <c r="A23" s="15">
        <v>52</v>
      </c>
      <c r="B23" s="103" t="s">
        <v>217</v>
      </c>
      <c r="C23" s="27">
        <f>_xlfn.IFERROR(VLOOKUP(I23,'[1]Sheet1'!$A$231:$D$246,3,FALSE),0)</f>
        <v>2</v>
      </c>
      <c r="D23" s="145">
        <f t="shared" si="0"/>
        <v>0.06896551724137931</v>
      </c>
      <c r="E23" s="27">
        <f>_xlfn.IFERROR(VLOOKUP(I23,'[1]Sheet1'!$A$231:$D$246,2,FALSE),0)</f>
        <v>1</v>
      </c>
      <c r="F23" s="141">
        <f t="shared" si="1"/>
        <v>0.038461538461538464</v>
      </c>
      <c r="G23" s="27">
        <f>_xlfn.IFERROR(VLOOKUP(I23,'[1]Sheet1'!$A$231:$D$246,4,FALSE),0)</f>
        <v>3</v>
      </c>
      <c r="H23" s="141">
        <f t="shared" si="2"/>
        <v>0.05454545454545454</v>
      </c>
      <c r="I23" s="159" t="s">
        <v>369</v>
      </c>
    </row>
    <row r="24" spans="1:9" ht="28.5">
      <c r="A24" s="15">
        <v>53</v>
      </c>
      <c r="B24" s="103" t="s">
        <v>218</v>
      </c>
      <c r="C24" s="27">
        <f>_xlfn.IFERROR(VLOOKUP(I24,'[1]Sheet1'!$A$231:$D$246,3,FALSE),0)</f>
        <v>0</v>
      </c>
      <c r="D24" s="145">
        <f t="shared" si="0"/>
        <v>0</v>
      </c>
      <c r="E24" s="27">
        <f>_xlfn.IFERROR(VLOOKUP(I24,'[1]Sheet1'!$A$231:$D$246,2,FALSE),0)</f>
        <v>1</v>
      </c>
      <c r="F24" s="141">
        <f t="shared" si="1"/>
        <v>0.038461538461538464</v>
      </c>
      <c r="G24" s="27">
        <f>_xlfn.IFERROR(VLOOKUP(I24,'[1]Sheet1'!$A$231:$D$246,4,FALSE),0)</f>
        <v>1</v>
      </c>
      <c r="H24" s="141">
        <f t="shared" si="2"/>
        <v>0.01818181818181818</v>
      </c>
      <c r="I24" s="159" t="s">
        <v>370</v>
      </c>
    </row>
    <row r="25" spans="1:8" ht="15">
      <c r="A25" s="15">
        <v>54</v>
      </c>
      <c r="B25" s="103" t="s">
        <v>219</v>
      </c>
      <c r="C25" s="27">
        <f>_xlfn.IFERROR(VLOOKUP(I25,'[1]Sheet1'!$A$231:$D$246,3,FALSE),0)</f>
        <v>0</v>
      </c>
      <c r="D25" s="145">
        <f t="shared" si="0"/>
        <v>0</v>
      </c>
      <c r="E25" s="27">
        <f>_xlfn.IFERROR(VLOOKUP(I25,'[1]Sheet1'!$A$231:$D$246,2,FALSE),0)</f>
        <v>0</v>
      </c>
      <c r="F25" s="141">
        <f t="shared" si="1"/>
        <v>0</v>
      </c>
      <c r="G25" s="27">
        <f>_xlfn.IFERROR(VLOOKUP(I25,'[1]Sheet1'!$A$231:$D$246,4,FALSE),0)</f>
        <v>0</v>
      </c>
      <c r="H25" s="141">
        <f t="shared" si="2"/>
        <v>0</v>
      </c>
    </row>
    <row r="26" spans="1:8" ht="15">
      <c r="A26" s="15">
        <v>59</v>
      </c>
      <c r="B26" s="103" t="s">
        <v>220</v>
      </c>
      <c r="C26" s="27">
        <f>_xlfn.IFERROR(VLOOKUP(I26,'[1]Sheet1'!$A$231:$D$246,3,FALSE),0)</f>
        <v>0</v>
      </c>
      <c r="D26" s="145">
        <f t="shared" si="0"/>
        <v>0</v>
      </c>
      <c r="E26" s="27">
        <f>_xlfn.IFERROR(VLOOKUP(I26,'[1]Sheet1'!$A$231:$D$246,2,FALSE),0)</f>
        <v>0</v>
      </c>
      <c r="F26" s="141">
        <f t="shared" si="1"/>
        <v>0</v>
      </c>
      <c r="G26" s="27">
        <f>_xlfn.IFERROR(VLOOKUP(I26,'[1]Sheet1'!$A$231:$D$246,4,FALSE),0)</f>
        <v>0</v>
      </c>
      <c r="H26" s="141">
        <f t="shared" si="2"/>
        <v>0</v>
      </c>
    </row>
    <row r="27" spans="1:8" ht="15">
      <c r="A27" s="15">
        <v>60</v>
      </c>
      <c r="B27" s="103" t="s">
        <v>221</v>
      </c>
      <c r="C27" s="27">
        <f>_xlfn.IFERROR(VLOOKUP(I27,'[1]Sheet1'!$A$231:$D$246,3,FALSE),0)</f>
        <v>0</v>
      </c>
      <c r="D27" s="145">
        <f t="shared" si="0"/>
        <v>0</v>
      </c>
      <c r="E27" s="27">
        <f>_xlfn.IFERROR(VLOOKUP(I27,'[1]Sheet1'!$A$231:$D$246,2,FALSE),0)</f>
        <v>0</v>
      </c>
      <c r="F27" s="141">
        <f t="shared" si="1"/>
        <v>0</v>
      </c>
      <c r="G27" s="56">
        <f>_xlfn.IFERROR(VLOOKUP(I27,'[1]Sheet1'!$A$231:$D$246,4,FALSE),0)</f>
        <v>0</v>
      </c>
      <c r="H27" s="141">
        <f t="shared" si="2"/>
        <v>0</v>
      </c>
    </row>
    <row r="28" spans="1:8" ht="15">
      <c r="A28" s="15">
        <v>61</v>
      </c>
      <c r="B28" s="103" t="s">
        <v>222</v>
      </c>
      <c r="C28" s="27">
        <f>_xlfn.IFERROR(VLOOKUP(I28,'[1]Sheet1'!$A$231:$D$246,3,FALSE),0)</f>
        <v>0</v>
      </c>
      <c r="D28" s="145">
        <f t="shared" si="0"/>
        <v>0</v>
      </c>
      <c r="E28" s="27">
        <f>_xlfn.IFERROR(VLOOKUP(I28,'[1]Sheet1'!$A$231:$D$246,2,FALSE),0)</f>
        <v>0</v>
      </c>
      <c r="F28" s="141">
        <f t="shared" si="1"/>
        <v>0</v>
      </c>
      <c r="G28" s="27">
        <f>_xlfn.IFERROR(VLOOKUP(I28,'[1]Sheet1'!$A$231:$D$246,4,FALSE),0)</f>
        <v>0</v>
      </c>
      <c r="H28" s="141">
        <f t="shared" si="2"/>
        <v>0</v>
      </c>
    </row>
    <row r="29" spans="1:8" ht="15">
      <c r="A29" s="15">
        <v>62</v>
      </c>
      <c r="B29" s="103" t="s">
        <v>223</v>
      </c>
      <c r="C29" s="27">
        <f>_xlfn.IFERROR(VLOOKUP(I29,'[1]Sheet1'!$A$231:$D$246,3,FALSE),0)</f>
        <v>0</v>
      </c>
      <c r="D29" s="145">
        <f t="shared" si="0"/>
        <v>0</v>
      </c>
      <c r="E29" s="27">
        <f>_xlfn.IFERROR(VLOOKUP(I29,'[1]Sheet1'!$A$231:$D$246,2,FALSE),0)</f>
        <v>0</v>
      </c>
      <c r="F29" s="141">
        <f t="shared" si="1"/>
        <v>0</v>
      </c>
      <c r="G29" s="27">
        <f>_xlfn.IFERROR(VLOOKUP(I29,'[1]Sheet1'!$A$231:$D$246,4,FALSE),0)</f>
        <v>0</v>
      </c>
      <c r="H29" s="141">
        <f t="shared" si="2"/>
        <v>0</v>
      </c>
    </row>
    <row r="30" spans="1:8" ht="15">
      <c r="A30" s="15">
        <v>63</v>
      </c>
      <c r="B30" s="103" t="s">
        <v>224</v>
      </c>
      <c r="C30" s="27">
        <f>_xlfn.IFERROR(VLOOKUP(I30,'[1]Sheet1'!$A$231:$D$246,3,FALSE),0)</f>
        <v>0</v>
      </c>
      <c r="D30" s="145">
        <f t="shared" si="0"/>
        <v>0</v>
      </c>
      <c r="E30" s="27">
        <f>_xlfn.IFERROR(VLOOKUP(I30,'[1]Sheet1'!$A$231:$D$246,2,FALSE),0)</f>
        <v>0</v>
      </c>
      <c r="F30" s="141">
        <f t="shared" si="1"/>
        <v>0</v>
      </c>
      <c r="G30" s="27">
        <f>_xlfn.IFERROR(VLOOKUP(I30,'[1]Sheet1'!$A$231:$D$246,4,FALSE),0)</f>
        <v>0</v>
      </c>
      <c r="H30" s="141">
        <f t="shared" si="2"/>
        <v>0</v>
      </c>
    </row>
    <row r="31" spans="1:8" ht="28.5">
      <c r="A31" s="15">
        <v>69</v>
      </c>
      <c r="B31" s="103" t="s">
        <v>225</v>
      </c>
      <c r="C31" s="27">
        <f>_xlfn.IFERROR(VLOOKUP(I31,'[1]Sheet1'!$A$231:$D$246,3,FALSE),0)</f>
        <v>0</v>
      </c>
      <c r="D31" s="145">
        <f t="shared" si="0"/>
        <v>0</v>
      </c>
      <c r="E31" s="27">
        <f>_xlfn.IFERROR(VLOOKUP(I31,'[1]Sheet1'!$A$231:$D$246,2,FALSE),0)</f>
        <v>0</v>
      </c>
      <c r="F31" s="141">
        <f t="shared" si="1"/>
        <v>0</v>
      </c>
      <c r="G31" s="27">
        <f>_xlfn.IFERROR(VLOOKUP(I31,'[1]Sheet1'!$A$231:$D$246,4,FALSE),0)</f>
        <v>0</v>
      </c>
      <c r="H31" s="141">
        <f t="shared" si="2"/>
        <v>0</v>
      </c>
    </row>
    <row r="32" spans="1:8" ht="15">
      <c r="A32" s="15">
        <v>70</v>
      </c>
      <c r="B32" s="103" t="s">
        <v>226</v>
      </c>
      <c r="C32" s="27">
        <f>_xlfn.IFERROR(VLOOKUP(I32,'[1]Sheet1'!$A$231:$D$246,3,FALSE),0)</f>
        <v>0</v>
      </c>
      <c r="D32" s="145">
        <f t="shared" si="0"/>
        <v>0</v>
      </c>
      <c r="E32" s="27">
        <f>_xlfn.IFERROR(VLOOKUP(I32,'[1]Sheet1'!$A$231:$D$246,2,FALSE),0)</f>
        <v>0</v>
      </c>
      <c r="F32" s="141">
        <f t="shared" si="1"/>
        <v>0</v>
      </c>
      <c r="G32" s="56">
        <f>_xlfn.IFERROR(VLOOKUP(I32,'[1]Sheet1'!$A$231:$D$246,4,FALSE),0)</f>
        <v>0</v>
      </c>
      <c r="H32" s="141">
        <f t="shared" si="2"/>
        <v>0</v>
      </c>
    </row>
    <row r="33" spans="1:8" ht="15">
      <c r="A33" s="15">
        <v>71</v>
      </c>
      <c r="B33" s="103" t="s">
        <v>227</v>
      </c>
      <c r="C33" s="27">
        <f>_xlfn.IFERROR(VLOOKUP(I33,'[1]Sheet1'!$A$231:$D$246,3,FALSE),0)</f>
        <v>0</v>
      </c>
      <c r="D33" s="145">
        <f t="shared" si="0"/>
        <v>0</v>
      </c>
      <c r="E33" s="27">
        <f>_xlfn.IFERROR(VLOOKUP(I33,'[1]Sheet1'!$A$231:$D$246,2,FALSE),0)</f>
        <v>0</v>
      </c>
      <c r="F33" s="141">
        <f t="shared" si="1"/>
        <v>0</v>
      </c>
      <c r="G33" s="27">
        <f>_xlfn.IFERROR(VLOOKUP(I33,'[1]Sheet1'!$A$231:$D$246,4,FALSE),0)</f>
        <v>0</v>
      </c>
      <c r="H33" s="141">
        <f t="shared" si="2"/>
        <v>0</v>
      </c>
    </row>
    <row r="34" spans="1:8" ht="15">
      <c r="A34" s="15">
        <v>72</v>
      </c>
      <c r="B34" s="103" t="s">
        <v>228</v>
      </c>
      <c r="C34" s="27">
        <f>_xlfn.IFERROR(VLOOKUP(I34,'[1]Sheet1'!$A$231:$D$246,3,FALSE),0)</f>
        <v>0</v>
      </c>
      <c r="D34" s="145">
        <f t="shared" si="0"/>
        <v>0</v>
      </c>
      <c r="E34" s="27">
        <f>_xlfn.IFERROR(VLOOKUP(I34,'[1]Sheet1'!$A$231:$D$246,2,FALSE),0)</f>
        <v>0</v>
      </c>
      <c r="F34" s="141">
        <f t="shared" si="1"/>
        <v>0</v>
      </c>
      <c r="G34" s="27">
        <f>_xlfn.IFERROR(VLOOKUP(I34,'[1]Sheet1'!$A$231:$D$246,4,FALSE),0)</f>
        <v>0</v>
      </c>
      <c r="H34" s="141">
        <f t="shared" si="2"/>
        <v>0</v>
      </c>
    </row>
    <row r="35" spans="1:8" ht="15">
      <c r="A35" s="15">
        <v>79</v>
      </c>
      <c r="B35" s="103" t="s">
        <v>229</v>
      </c>
      <c r="C35" s="27">
        <f>_xlfn.IFERROR(VLOOKUP(I35,'[1]Sheet1'!$A$231:$D$246,3,FALSE),0)</f>
        <v>0</v>
      </c>
      <c r="D35" s="145">
        <f t="shared" si="0"/>
        <v>0</v>
      </c>
      <c r="E35" s="27">
        <f>_xlfn.IFERROR(VLOOKUP(I35,'[1]Sheet1'!$A$231:$D$246,2,FALSE),0)</f>
        <v>0</v>
      </c>
      <c r="F35" s="141">
        <f t="shared" si="1"/>
        <v>0</v>
      </c>
      <c r="G35" s="27">
        <f>_xlfn.IFERROR(VLOOKUP(I35,'[1]Sheet1'!$A$231:$D$246,4,FALSE),0)</f>
        <v>0</v>
      </c>
      <c r="H35" s="141">
        <f t="shared" si="2"/>
        <v>0</v>
      </c>
    </row>
    <row r="36" spans="1:8" ht="15">
      <c r="A36" s="15">
        <v>80</v>
      </c>
      <c r="B36" s="103" t="s">
        <v>230</v>
      </c>
      <c r="C36" s="27">
        <f>_xlfn.IFERROR(VLOOKUP(I36,'[1]Sheet1'!$A$231:$D$246,3,FALSE),0)</f>
        <v>0</v>
      </c>
      <c r="D36" s="145">
        <f t="shared" si="0"/>
        <v>0</v>
      </c>
      <c r="E36" s="27">
        <f>_xlfn.IFERROR(VLOOKUP(I36,'[1]Sheet1'!$A$231:$D$246,2,FALSE),0)</f>
        <v>0</v>
      </c>
      <c r="F36" s="141">
        <f t="shared" si="1"/>
        <v>0</v>
      </c>
      <c r="G36" s="56">
        <f>_xlfn.IFERROR(VLOOKUP(I36,'[1]Sheet1'!$A$231:$D$246,4,FALSE),0)</f>
        <v>0</v>
      </c>
      <c r="H36" s="141">
        <f t="shared" si="2"/>
        <v>0</v>
      </c>
    </row>
    <row r="37" spans="1:8" ht="15">
      <c r="A37" s="15">
        <v>81</v>
      </c>
      <c r="B37" s="103" t="s">
        <v>231</v>
      </c>
      <c r="C37" s="27">
        <f>_xlfn.IFERROR(VLOOKUP(I37,'[1]Sheet1'!$A$231:$D$246,3,FALSE),0)</f>
        <v>0</v>
      </c>
      <c r="D37" s="145">
        <f t="shared" si="0"/>
        <v>0</v>
      </c>
      <c r="E37" s="27">
        <f>_xlfn.IFERROR(VLOOKUP(I37,'[1]Sheet1'!$A$231:$D$246,2,FALSE),0)</f>
        <v>0</v>
      </c>
      <c r="F37" s="141">
        <f t="shared" si="1"/>
        <v>0</v>
      </c>
      <c r="G37" s="27">
        <f>_xlfn.IFERROR(VLOOKUP(I37,'[1]Sheet1'!$A$231:$D$246,4,FALSE),0)</f>
        <v>0</v>
      </c>
      <c r="H37" s="141">
        <f t="shared" si="2"/>
        <v>0</v>
      </c>
    </row>
    <row r="38" spans="1:8" ht="15">
      <c r="A38" s="15">
        <v>82</v>
      </c>
      <c r="B38" s="103" t="s">
        <v>232</v>
      </c>
      <c r="C38" s="27">
        <f>_xlfn.IFERROR(VLOOKUP(I38,'[1]Sheet1'!$A$231:$D$246,3,FALSE),0)</f>
        <v>0</v>
      </c>
      <c r="D38" s="145">
        <f t="shared" si="0"/>
        <v>0</v>
      </c>
      <c r="E38" s="27">
        <f>_xlfn.IFERROR(VLOOKUP(I38,'[1]Sheet1'!$A$231:$D$246,2,FALSE),0)</f>
        <v>0</v>
      </c>
      <c r="F38" s="141">
        <f t="shared" si="1"/>
        <v>0</v>
      </c>
      <c r="G38" s="27">
        <f>_xlfn.IFERROR(VLOOKUP(I38,'[1]Sheet1'!$A$231:$D$246,4,FALSE),0)</f>
        <v>0</v>
      </c>
      <c r="H38" s="141">
        <f t="shared" si="2"/>
        <v>0</v>
      </c>
    </row>
    <row r="39" spans="1:8" ht="15">
      <c r="A39" s="15">
        <v>89</v>
      </c>
      <c r="B39" s="103" t="s">
        <v>233</v>
      </c>
      <c r="C39" s="27">
        <f>_xlfn.IFERROR(VLOOKUP(I39,'[1]Sheet1'!$A$231:$D$246,3,FALSE),0)</f>
        <v>0</v>
      </c>
      <c r="D39" s="145">
        <f t="shared" si="0"/>
        <v>0</v>
      </c>
      <c r="E39" s="27">
        <f>_xlfn.IFERROR(VLOOKUP(I39,'[1]Sheet1'!$A$231:$D$246,2,FALSE),0)</f>
        <v>0</v>
      </c>
      <c r="F39" s="141">
        <f t="shared" si="1"/>
        <v>0</v>
      </c>
      <c r="G39" s="27">
        <f>_xlfn.IFERROR(VLOOKUP(I39,'[1]Sheet1'!$A$231:$D$246,4,FALSE),0)</f>
        <v>0</v>
      </c>
      <c r="H39" s="141">
        <f t="shared" si="2"/>
        <v>0</v>
      </c>
    </row>
    <row r="40" spans="1:8" ht="15">
      <c r="A40" s="15">
        <v>90</v>
      </c>
      <c r="B40" s="103" t="s">
        <v>234</v>
      </c>
      <c r="C40" s="27">
        <f>_xlfn.IFERROR(VLOOKUP(I40,'[1]Sheet1'!$A$231:$D$246,3,FALSE),0)</f>
        <v>0</v>
      </c>
      <c r="D40" s="145">
        <f t="shared" si="0"/>
        <v>0</v>
      </c>
      <c r="E40" s="27">
        <f>_xlfn.IFERROR(VLOOKUP(I40,'[1]Sheet1'!$A$231:$D$246,2,FALSE),0)</f>
        <v>0</v>
      </c>
      <c r="F40" s="141">
        <f t="shared" si="1"/>
        <v>0</v>
      </c>
      <c r="G40" s="56">
        <f>_xlfn.IFERROR(VLOOKUP(I40,'[1]Sheet1'!$A$231:$D$246,4,FALSE),0)</f>
        <v>0</v>
      </c>
      <c r="H40" s="141">
        <f t="shared" si="2"/>
        <v>0</v>
      </c>
    </row>
    <row r="41" spans="1:8" ht="15">
      <c r="A41" s="15">
        <v>91</v>
      </c>
      <c r="B41" s="103" t="s">
        <v>235</v>
      </c>
      <c r="C41" s="27">
        <f>_xlfn.IFERROR(VLOOKUP(I41,'[1]Sheet1'!$A$231:$D$246,3,FALSE),0)</f>
        <v>0</v>
      </c>
      <c r="D41" s="145">
        <f t="shared" si="0"/>
        <v>0</v>
      </c>
      <c r="E41" s="27">
        <f>_xlfn.IFERROR(VLOOKUP(I41,'[1]Sheet1'!$A$231:$D$246,2,FALSE),0)</f>
        <v>0</v>
      </c>
      <c r="F41" s="141">
        <f t="shared" si="1"/>
        <v>0</v>
      </c>
      <c r="G41" s="27">
        <f>_xlfn.IFERROR(VLOOKUP(I41,'[1]Sheet1'!$A$231:$D$246,4,FALSE),0)</f>
        <v>0</v>
      </c>
      <c r="H41" s="141">
        <f t="shared" si="2"/>
        <v>0</v>
      </c>
    </row>
    <row r="42" spans="1:8" ht="15">
      <c r="A42" s="15">
        <v>92</v>
      </c>
      <c r="B42" s="103" t="s">
        <v>236</v>
      </c>
      <c r="C42" s="27">
        <f>_xlfn.IFERROR(VLOOKUP(I42,'[1]Sheet1'!$A$231:$D$246,3,FALSE),0)</f>
        <v>0</v>
      </c>
      <c r="D42" s="145">
        <f t="shared" si="0"/>
        <v>0</v>
      </c>
      <c r="E42" s="27">
        <f>_xlfn.IFERROR(VLOOKUP(I42,'[1]Sheet1'!$A$231:$D$246,2,FALSE),0)</f>
        <v>0</v>
      </c>
      <c r="F42" s="141">
        <f t="shared" si="1"/>
        <v>0</v>
      </c>
      <c r="G42" s="27">
        <f>_xlfn.IFERROR(VLOOKUP(I42,'[1]Sheet1'!$A$231:$D$246,4,FALSE),0)</f>
        <v>0</v>
      </c>
      <c r="H42" s="141">
        <f t="shared" si="2"/>
        <v>0</v>
      </c>
    </row>
    <row r="43" spans="1:9" ht="15">
      <c r="A43" s="15">
        <v>99</v>
      </c>
      <c r="B43" s="103" t="s">
        <v>237</v>
      </c>
      <c r="C43" s="27">
        <f>_xlfn.IFERROR(VLOOKUP(I43,'[1]Sheet1'!$A$231:$D$246,3,FALSE),0)</f>
        <v>0</v>
      </c>
      <c r="D43" s="145">
        <f t="shared" si="0"/>
        <v>0</v>
      </c>
      <c r="E43" s="27">
        <f>_xlfn.IFERROR(VLOOKUP(I43,'[1]Sheet1'!$A$231:$D$246,2,FALSE),0)</f>
        <v>1</v>
      </c>
      <c r="F43" s="141">
        <f t="shared" si="1"/>
        <v>0.038461538461538464</v>
      </c>
      <c r="G43" s="27">
        <f>_xlfn.IFERROR(VLOOKUP(I43,'[1]Sheet1'!$A$231:$D$246,4,FALSE),0)</f>
        <v>1</v>
      </c>
      <c r="H43" s="141">
        <f t="shared" si="2"/>
        <v>0.01818181818181818</v>
      </c>
      <c r="I43" s="159" t="s">
        <v>448</v>
      </c>
    </row>
    <row r="44" spans="1:8" ht="15">
      <c r="A44" s="15">
        <v>100</v>
      </c>
      <c r="B44" s="103" t="s">
        <v>238</v>
      </c>
      <c r="C44" s="27">
        <f>_xlfn.IFERROR(VLOOKUP(I44,'[1]Sheet1'!$A$231:$D$246,3,FALSE),0)</f>
        <v>0</v>
      </c>
      <c r="D44" s="145">
        <f t="shared" si="0"/>
        <v>0</v>
      </c>
      <c r="E44" s="27">
        <f>_xlfn.IFERROR(VLOOKUP(I44,'[1]Sheet1'!$A$231:$D$246,2,FALSE),0)</f>
        <v>0</v>
      </c>
      <c r="F44" s="141">
        <f t="shared" si="1"/>
        <v>0</v>
      </c>
      <c r="G44" s="56">
        <f>_xlfn.IFERROR(VLOOKUP(I44,'[1]Sheet1'!$A$231:$D$246,4,FALSE),0)</f>
        <v>0</v>
      </c>
      <c r="H44" s="141">
        <f t="shared" si="2"/>
        <v>0</v>
      </c>
    </row>
    <row r="45" spans="1:8" ht="15">
      <c r="A45" s="15">
        <v>101</v>
      </c>
      <c r="B45" s="103" t="s">
        <v>239</v>
      </c>
      <c r="C45" s="27">
        <f>_xlfn.IFERROR(VLOOKUP(I45,'[1]Sheet1'!$A$231:$D$246,3,FALSE),0)</f>
        <v>0</v>
      </c>
      <c r="D45" s="145">
        <f t="shared" si="0"/>
        <v>0</v>
      </c>
      <c r="E45" s="27">
        <f>_xlfn.IFERROR(VLOOKUP(I45,'[1]Sheet1'!$A$231:$D$246,2,FALSE),0)</f>
        <v>0</v>
      </c>
      <c r="F45" s="141">
        <f t="shared" si="1"/>
        <v>0</v>
      </c>
      <c r="G45" s="27">
        <f>_xlfn.IFERROR(VLOOKUP(I45,'[1]Sheet1'!$A$231:$D$246,4,FALSE),0)</f>
        <v>0</v>
      </c>
      <c r="H45" s="141">
        <f t="shared" si="2"/>
        <v>0</v>
      </c>
    </row>
    <row r="46" spans="1:8" ht="15">
      <c r="A46" s="15">
        <v>102</v>
      </c>
      <c r="B46" s="103" t="s">
        <v>240</v>
      </c>
      <c r="C46" s="27">
        <f>_xlfn.IFERROR(VLOOKUP(I46,'[1]Sheet1'!$A$231:$D$246,3,FALSE),0)</f>
        <v>0</v>
      </c>
      <c r="D46" s="145">
        <f t="shared" si="0"/>
        <v>0</v>
      </c>
      <c r="E46" s="27">
        <f>_xlfn.IFERROR(VLOOKUP(I46,'[1]Sheet1'!$A$231:$D$246,2,FALSE),0)</f>
        <v>0</v>
      </c>
      <c r="F46" s="141">
        <f t="shared" si="1"/>
        <v>0</v>
      </c>
      <c r="G46" s="27">
        <f>_xlfn.IFERROR(VLOOKUP(I46,'[1]Sheet1'!$A$231:$D$246,4,FALSE),0)</f>
        <v>0</v>
      </c>
      <c r="H46" s="141">
        <f t="shared" si="2"/>
        <v>0</v>
      </c>
    </row>
    <row r="47" spans="1:8" ht="15">
      <c r="A47" s="15">
        <v>103</v>
      </c>
      <c r="B47" s="103" t="s">
        <v>241</v>
      </c>
      <c r="C47" s="27">
        <f>_xlfn.IFERROR(VLOOKUP(I47,'[1]Sheet1'!$A$231:$D$246,3,FALSE),0)</f>
        <v>0</v>
      </c>
      <c r="D47" s="145">
        <f t="shared" si="0"/>
        <v>0</v>
      </c>
      <c r="E47" s="27">
        <f>_xlfn.IFERROR(VLOOKUP(I47,'[1]Sheet1'!$A$231:$D$246,2,FALSE),0)</f>
        <v>0</v>
      </c>
      <c r="F47" s="141">
        <f t="shared" si="1"/>
        <v>0</v>
      </c>
      <c r="G47" s="27">
        <f>_xlfn.IFERROR(VLOOKUP(I47,'[1]Sheet1'!$A$231:$D$246,4,FALSE),0)</f>
        <v>0</v>
      </c>
      <c r="H47" s="141">
        <f t="shared" si="2"/>
        <v>0</v>
      </c>
    </row>
    <row r="48" spans="1:8" ht="15">
      <c r="A48" s="15">
        <v>109</v>
      </c>
      <c r="B48" s="103" t="s">
        <v>242</v>
      </c>
      <c r="C48" s="27">
        <f>_xlfn.IFERROR(VLOOKUP(I48,'[1]Sheet1'!$A$231:$D$246,3,FALSE),0)</f>
        <v>0</v>
      </c>
      <c r="D48" s="145">
        <f t="shared" si="0"/>
        <v>0</v>
      </c>
      <c r="E48" s="27">
        <f>_xlfn.IFERROR(VLOOKUP(I48,'[1]Sheet1'!$A$231:$D$246,2,FALSE),0)</f>
        <v>0</v>
      </c>
      <c r="F48" s="141">
        <f t="shared" si="1"/>
        <v>0</v>
      </c>
      <c r="G48" s="27">
        <f>_xlfn.IFERROR(VLOOKUP(I48,'[1]Sheet1'!$A$231:$D$246,4,FALSE),0)</f>
        <v>0</v>
      </c>
      <c r="H48" s="141">
        <f t="shared" si="2"/>
        <v>0</v>
      </c>
    </row>
    <row r="49" spans="1:9" ht="15">
      <c r="A49" s="15">
        <v>110</v>
      </c>
      <c r="B49" s="103" t="s">
        <v>243</v>
      </c>
      <c r="C49" s="27">
        <f>_xlfn.IFERROR(VLOOKUP(I49,'[1]Sheet1'!$A$231:$D$246,3,FALSE),0)</f>
        <v>1</v>
      </c>
      <c r="D49" s="145">
        <f t="shared" si="0"/>
        <v>0.034482758620689655</v>
      </c>
      <c r="E49" s="27">
        <f>_xlfn.IFERROR(VLOOKUP(I49,'[1]Sheet1'!$A$231:$D$246,2,FALSE),0)</f>
        <v>0</v>
      </c>
      <c r="F49" s="141">
        <f t="shared" si="1"/>
        <v>0</v>
      </c>
      <c r="G49" s="56">
        <f>_xlfn.IFERROR(VLOOKUP(I49,'[1]Sheet1'!$A$231:$D$246,4,FALSE),0)</f>
        <v>1</v>
      </c>
      <c r="H49" s="141">
        <f t="shared" si="2"/>
        <v>0.01818181818181818</v>
      </c>
      <c r="I49" s="159" t="s">
        <v>447</v>
      </c>
    </row>
    <row r="50" spans="1:8" ht="15">
      <c r="A50" s="15">
        <v>111</v>
      </c>
      <c r="B50" s="103" t="s">
        <v>244</v>
      </c>
      <c r="C50" s="27">
        <f>_xlfn.IFERROR(VLOOKUP(I50,'[1]Sheet1'!$A$231:$D$246,3,FALSE),0)</f>
        <v>0</v>
      </c>
      <c r="D50" s="145">
        <f t="shared" si="0"/>
        <v>0</v>
      </c>
      <c r="E50" s="27">
        <f>_xlfn.IFERROR(VLOOKUP(I50,'[1]Sheet1'!$A$231:$D$246,2,FALSE),0)</f>
        <v>0</v>
      </c>
      <c r="F50" s="141">
        <f t="shared" si="1"/>
        <v>0</v>
      </c>
      <c r="G50" s="27">
        <f>_xlfn.IFERROR(VLOOKUP(I50,'[1]Sheet1'!$A$231:$D$246,4,FALSE),0)</f>
        <v>0</v>
      </c>
      <c r="H50" s="141">
        <f t="shared" si="2"/>
        <v>0</v>
      </c>
    </row>
    <row r="51" spans="1:9" ht="15">
      <c r="A51" s="15">
        <v>112</v>
      </c>
      <c r="B51" s="103" t="s">
        <v>245</v>
      </c>
      <c r="C51" s="27">
        <f>_xlfn.IFERROR(VLOOKUP(I51,'[1]Sheet1'!$A$231:$D$246,3,FALSE),0)</f>
        <v>1</v>
      </c>
      <c r="D51" s="145">
        <f t="shared" si="0"/>
        <v>0.034482758620689655</v>
      </c>
      <c r="E51" s="27">
        <f>_xlfn.IFERROR(VLOOKUP(I51,'[1]Sheet1'!$A$231:$D$246,2,FALSE),0)</f>
        <v>0</v>
      </c>
      <c r="F51" s="141">
        <f t="shared" si="1"/>
        <v>0</v>
      </c>
      <c r="G51" s="27">
        <f>_xlfn.IFERROR(VLOOKUP(I51,'[1]Sheet1'!$A$231:$D$246,4,FALSE),0)</f>
        <v>1</v>
      </c>
      <c r="H51" s="141">
        <f t="shared" si="2"/>
        <v>0.01818181818181818</v>
      </c>
      <c r="I51" s="159" t="s">
        <v>395</v>
      </c>
    </row>
    <row r="52" spans="1:8" ht="15">
      <c r="A52" s="15">
        <v>119</v>
      </c>
      <c r="B52" s="103" t="s">
        <v>246</v>
      </c>
      <c r="C52" s="27">
        <f>_xlfn.IFERROR(VLOOKUP(I52,'[1]Sheet1'!$A$231:$D$246,3,FALSE),0)</f>
        <v>0</v>
      </c>
      <c r="D52" s="145">
        <f t="shared" si="0"/>
        <v>0</v>
      </c>
      <c r="E52" s="27">
        <f>_xlfn.IFERROR(VLOOKUP(I52,'[1]Sheet1'!$A$231:$D$246,2,FALSE),0)</f>
        <v>0</v>
      </c>
      <c r="F52" s="141">
        <f t="shared" si="1"/>
        <v>0</v>
      </c>
      <c r="G52" s="27">
        <f>_xlfn.IFERROR(VLOOKUP(I52,'[1]Sheet1'!$A$231:$D$246,4,FALSE),0)</f>
        <v>0</v>
      </c>
      <c r="H52" s="141">
        <f t="shared" si="2"/>
        <v>0</v>
      </c>
    </row>
    <row r="53" spans="1:9" ht="15">
      <c r="A53" s="15">
        <v>120</v>
      </c>
      <c r="B53" s="103" t="s">
        <v>247</v>
      </c>
      <c r="C53" s="27">
        <f>_xlfn.IFERROR(VLOOKUP(I53,'[1]Sheet1'!$A$231:$D$246,3,FALSE),0)</f>
        <v>4</v>
      </c>
      <c r="D53" s="145">
        <f t="shared" si="0"/>
        <v>0.13793103448275862</v>
      </c>
      <c r="E53" s="27">
        <f>_xlfn.IFERROR(VLOOKUP(I53,'[1]Sheet1'!$A$231:$D$246,2,FALSE),0)</f>
        <v>3</v>
      </c>
      <c r="F53" s="141">
        <f t="shared" si="1"/>
        <v>0.11538461538461539</v>
      </c>
      <c r="G53" s="56">
        <f>_xlfn.IFERROR(VLOOKUP(I53,'[1]Sheet1'!$A$231:$D$246,4,FALSE),0)</f>
        <v>7</v>
      </c>
      <c r="H53" s="141">
        <f t="shared" si="2"/>
        <v>0.12727272727272726</v>
      </c>
      <c r="I53" s="159" t="s">
        <v>371</v>
      </c>
    </row>
    <row r="54" spans="1:9" ht="15.75" thickBot="1">
      <c r="A54" s="17">
        <v>999</v>
      </c>
      <c r="B54" s="105" t="s">
        <v>248</v>
      </c>
      <c r="C54" s="28">
        <f>_xlfn.IFERROR(VLOOKUP(I54,'[1]Sheet1'!$A$231:$D$246,3,FALSE),0)</f>
        <v>8</v>
      </c>
      <c r="D54" s="147">
        <f t="shared" si="0"/>
        <v>0.27586206896551724</v>
      </c>
      <c r="E54" s="28">
        <f>_xlfn.IFERROR(VLOOKUP(I54,'[1]Sheet1'!$A$231:$D$246,2,FALSE),0)</f>
        <v>13</v>
      </c>
      <c r="F54" s="142">
        <f t="shared" si="1"/>
        <v>0.5</v>
      </c>
      <c r="G54" s="57">
        <f>_xlfn.IFERROR(VLOOKUP(I54,'[1]Sheet1'!$A$231:$D$246,4,FALSE),0)</f>
        <v>21</v>
      </c>
      <c r="H54" s="142">
        <f t="shared" si="2"/>
        <v>0.38181818181818183</v>
      </c>
      <c r="I54" s="159" t="s">
        <v>372</v>
      </c>
    </row>
    <row r="55" spans="1:9" ht="15.75" thickBot="1">
      <c r="A55" s="265" t="s">
        <v>88</v>
      </c>
      <c r="B55" s="269"/>
      <c r="C55" s="29">
        <f>_xlfn.IFERROR(VLOOKUP(I55,'[1]Sheet1'!$A$231:$D$246,3,FALSE),0)</f>
        <v>29</v>
      </c>
      <c r="D55" s="58">
        <f t="shared" si="0"/>
        <v>1</v>
      </c>
      <c r="E55" s="29">
        <f>_xlfn.IFERROR(VLOOKUP(I55,'[1]Sheet1'!$A$231:$D$246,2,FALSE),0)</f>
        <v>26</v>
      </c>
      <c r="F55" s="59">
        <f t="shared" si="1"/>
        <v>1</v>
      </c>
      <c r="G55" s="29">
        <f>_xlfn.IFERROR(VLOOKUP(I55,'[1]Sheet1'!$A$231:$D$246,4,FALSE),0)</f>
        <v>55</v>
      </c>
      <c r="H55" s="59">
        <f t="shared" si="2"/>
        <v>1</v>
      </c>
      <c r="I55" s="159" t="s">
        <v>345</v>
      </c>
    </row>
    <row r="56" spans="1:8" ht="15">
      <c r="A56" s="117"/>
      <c r="B56" s="80"/>
      <c r="C56" s="118"/>
      <c r="D56" s="148"/>
      <c r="E56" s="118"/>
      <c r="F56" s="148"/>
      <c r="G56" s="118"/>
      <c r="H56" s="148"/>
    </row>
    <row r="57" spans="1:8" ht="15">
      <c r="A57" s="69" t="s">
        <v>99</v>
      </c>
      <c r="B57" s="70"/>
      <c r="C57" s="70"/>
      <c r="D57" s="92"/>
      <c r="E57" s="70"/>
      <c r="F57" s="92"/>
      <c r="G57" s="70"/>
      <c r="H57" s="70"/>
    </row>
    <row r="58" spans="1:8" ht="15">
      <c r="A58" s="71" t="s">
        <v>100</v>
      </c>
      <c r="B58" s="70"/>
      <c r="C58" s="70"/>
      <c r="D58" s="92"/>
      <c r="E58" s="70"/>
      <c r="F58" s="92"/>
      <c r="G58" s="70"/>
      <c r="H58" s="70"/>
    </row>
    <row r="59" spans="1:8" ht="15">
      <c r="A59" s="71" t="s">
        <v>101</v>
      </c>
      <c r="B59" s="70"/>
      <c r="C59" s="70"/>
      <c r="D59" s="92"/>
      <c r="E59" s="70"/>
      <c r="F59" s="92"/>
      <c r="G59" s="70"/>
      <c r="H59" s="70"/>
    </row>
    <row r="60" spans="1:8" ht="15">
      <c r="A60" s="71" t="s">
        <v>102</v>
      </c>
      <c r="B60" s="70"/>
      <c r="C60" s="70"/>
      <c r="D60" s="92"/>
      <c r="E60" s="70"/>
      <c r="F60" s="92"/>
      <c r="G60" s="70"/>
      <c r="H60" s="70"/>
    </row>
    <row r="61" spans="1:8" ht="15">
      <c r="A61" s="71" t="s">
        <v>103</v>
      </c>
      <c r="B61" s="70"/>
      <c r="C61" s="70"/>
      <c r="D61" s="92"/>
      <c r="E61" s="70"/>
      <c r="F61" s="92"/>
      <c r="G61" s="70"/>
      <c r="H61" s="70"/>
    </row>
    <row r="62" spans="1:8" ht="15">
      <c r="A62" s="71" t="s">
        <v>104</v>
      </c>
      <c r="B62" s="70"/>
      <c r="C62" s="70"/>
      <c r="D62" s="92"/>
      <c r="E62" s="70"/>
      <c r="F62" s="92"/>
      <c r="G62" s="70"/>
      <c r="H62" s="70"/>
    </row>
    <row r="63" spans="1:8" ht="15">
      <c r="A63" s="70"/>
      <c r="B63" s="70"/>
      <c r="C63" s="70"/>
      <c r="D63" s="92"/>
      <c r="E63" s="70"/>
      <c r="F63" s="92"/>
      <c r="G63" s="70"/>
      <c r="H63" s="70"/>
    </row>
  </sheetData>
  <sheetProtection/>
  <mergeCells count="8">
    <mergeCell ref="A55:B55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R49"/>
  <sheetViews>
    <sheetView zoomScalePageLayoutView="0" workbookViewId="0" topLeftCell="A6">
      <selection activeCell="O48" sqref="O48"/>
    </sheetView>
  </sheetViews>
  <sheetFormatPr defaultColWidth="11.421875" defaultRowHeight="15"/>
  <cols>
    <col min="1" max="1" width="10.7109375" style="107" customWidth="1"/>
    <col min="2" max="2" width="59.57421875" style="107" bestFit="1" customWidth="1"/>
    <col min="3" max="16" width="10.28125" style="107" customWidth="1"/>
    <col min="17" max="17" width="11.421875" style="159" customWidth="1"/>
    <col min="18" max="16384" width="11.421875" style="107" customWidth="1"/>
  </cols>
  <sheetData>
    <row r="1" spans="1:16" ht="24.75" customHeight="1" thickBot="1" thickTop="1">
      <c r="A1" s="178" t="s">
        <v>332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</row>
    <row r="2" spans="1:16" ht="24.75" customHeight="1" thickBot="1" thickTop="1">
      <c r="A2" s="178" t="s">
        <v>433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</row>
    <row r="3" spans="1:16" ht="19.5" customHeight="1" thickBot="1" thickTop="1">
      <c r="A3" s="181" t="s">
        <v>198</v>
      </c>
      <c r="B3" s="184" t="s">
        <v>199</v>
      </c>
      <c r="C3" s="173" t="s">
        <v>32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</row>
    <row r="4" spans="1:16" ht="19.5" customHeight="1">
      <c r="A4" s="182"/>
      <c r="B4" s="185"/>
      <c r="C4" s="171">
        <v>2012</v>
      </c>
      <c r="D4" s="172"/>
      <c r="E4" s="171">
        <v>2013</v>
      </c>
      <c r="F4" s="172"/>
      <c r="G4" s="171">
        <v>2014</v>
      </c>
      <c r="H4" s="172"/>
      <c r="I4" s="171">
        <v>2015</v>
      </c>
      <c r="J4" s="172"/>
      <c r="K4" s="171">
        <v>2016</v>
      </c>
      <c r="L4" s="172"/>
      <c r="M4" s="171">
        <v>2017</v>
      </c>
      <c r="N4" s="172"/>
      <c r="O4" s="171">
        <v>2018</v>
      </c>
      <c r="P4" s="172"/>
    </row>
    <row r="5" spans="1:16" ht="19.5" customHeight="1" thickBot="1">
      <c r="A5" s="183"/>
      <c r="B5" s="186"/>
      <c r="C5" s="61" t="s">
        <v>33</v>
      </c>
      <c r="D5" s="60" t="s">
        <v>34</v>
      </c>
      <c r="E5" s="61" t="s">
        <v>33</v>
      </c>
      <c r="F5" s="60" t="s">
        <v>34</v>
      </c>
      <c r="G5" s="61" t="s">
        <v>33</v>
      </c>
      <c r="H5" s="60" t="s">
        <v>34</v>
      </c>
      <c r="I5" s="61" t="s">
        <v>33</v>
      </c>
      <c r="J5" s="60" t="s">
        <v>34</v>
      </c>
      <c r="K5" s="61" t="s">
        <v>33</v>
      </c>
      <c r="L5" s="60" t="s">
        <v>34</v>
      </c>
      <c r="M5" s="61" t="s">
        <v>33</v>
      </c>
      <c r="N5" s="60" t="s">
        <v>34</v>
      </c>
      <c r="O5" s="61" t="s">
        <v>33</v>
      </c>
      <c r="P5" s="60" t="s">
        <v>34</v>
      </c>
    </row>
    <row r="6" spans="1:18" ht="15">
      <c r="A6" s="143" t="s">
        <v>35</v>
      </c>
      <c r="B6" s="101" t="s">
        <v>249</v>
      </c>
      <c r="C6" s="108">
        <v>5</v>
      </c>
      <c r="D6" s="140">
        <v>0.10638297872340426</v>
      </c>
      <c r="E6" s="108">
        <v>10</v>
      </c>
      <c r="F6" s="140">
        <v>0.19607843137254902</v>
      </c>
      <c r="G6" s="108">
        <v>6</v>
      </c>
      <c r="H6" s="140">
        <v>0.13636363636363635</v>
      </c>
      <c r="I6" s="108">
        <v>8</v>
      </c>
      <c r="J6" s="140">
        <v>0.2</v>
      </c>
      <c r="K6" s="108">
        <v>5</v>
      </c>
      <c r="L6" s="140">
        <v>0.11904761904761903</v>
      </c>
      <c r="M6" s="108">
        <v>10</v>
      </c>
      <c r="N6" s="140">
        <v>0.18867924528301888</v>
      </c>
      <c r="O6" s="108">
        <f>_xlfn.IFERROR(VLOOKUP(Q6,'[1]Sheet1'!$A$251:$C$262,2,FALSE),0)</f>
        <v>11</v>
      </c>
      <c r="P6" s="140">
        <f>_xlfn.IFERROR(VLOOKUP(Q6,'[1]Sheet1'!$A$251:$C$262,3,FALSE)/100,0)</f>
        <v>0.2</v>
      </c>
      <c r="Q6" s="159" t="s">
        <v>373</v>
      </c>
      <c r="R6" s="161"/>
    </row>
    <row r="7" spans="1:18" ht="15">
      <c r="A7" s="144" t="s">
        <v>250</v>
      </c>
      <c r="B7" s="103" t="s">
        <v>251</v>
      </c>
      <c r="C7" s="27">
        <v>4</v>
      </c>
      <c r="D7" s="141">
        <v>0.0851063829787234</v>
      </c>
      <c r="E7" s="27">
        <v>2</v>
      </c>
      <c r="F7" s="141">
        <v>0.0392156862745098</v>
      </c>
      <c r="G7" s="27">
        <v>3</v>
      </c>
      <c r="H7" s="141">
        <v>0.06818181818181818</v>
      </c>
      <c r="I7" s="27">
        <v>1</v>
      </c>
      <c r="J7" s="141">
        <v>0.025</v>
      </c>
      <c r="K7" s="27">
        <v>2</v>
      </c>
      <c r="L7" s="141">
        <v>0.047619047619047616</v>
      </c>
      <c r="M7" s="27">
        <v>2</v>
      </c>
      <c r="N7" s="141">
        <v>0.03773584905660377</v>
      </c>
      <c r="O7" s="27">
        <f>_xlfn.IFERROR(VLOOKUP(Q7,'[1]Sheet1'!$A$251:$C$262,2,FALSE),0)</f>
        <v>2</v>
      </c>
      <c r="P7" s="141">
        <f>_xlfn.IFERROR(VLOOKUP(Q7,'[1]Sheet1'!$A$251:$C$262,3,FALSE)/100,0)</f>
        <v>0.03636363636363636</v>
      </c>
      <c r="Q7" s="159" t="s">
        <v>374</v>
      </c>
      <c r="R7" s="161"/>
    </row>
    <row r="8" spans="1:18" ht="15">
      <c r="A8" s="144" t="s">
        <v>252</v>
      </c>
      <c r="B8" s="103" t="s">
        <v>253</v>
      </c>
      <c r="C8" s="27">
        <v>0</v>
      </c>
      <c r="D8" s="141">
        <v>0</v>
      </c>
      <c r="E8" s="27">
        <v>2</v>
      </c>
      <c r="F8" s="141">
        <v>0.0392156862745098</v>
      </c>
      <c r="G8" s="27">
        <v>3</v>
      </c>
      <c r="H8" s="141">
        <v>0.06818181818181818</v>
      </c>
      <c r="I8" s="27">
        <v>4</v>
      </c>
      <c r="J8" s="141">
        <v>0.1</v>
      </c>
      <c r="K8" s="27">
        <v>4</v>
      </c>
      <c r="L8" s="141">
        <v>0.09523809523809523</v>
      </c>
      <c r="M8" s="27">
        <v>7</v>
      </c>
      <c r="N8" s="141">
        <v>0.1320754716981132</v>
      </c>
      <c r="O8" s="27">
        <f>_xlfn.IFERROR(VLOOKUP(Q8,'[1]Sheet1'!$A$251:$C$262,2,FALSE),0)</f>
        <v>3</v>
      </c>
      <c r="P8" s="141">
        <f>_xlfn.IFERROR(VLOOKUP(Q8,'[1]Sheet1'!$A$251:$C$262,3,FALSE)/100,0)</f>
        <v>0.05454545454545454</v>
      </c>
      <c r="Q8" s="159" t="s">
        <v>375</v>
      </c>
      <c r="R8" s="161"/>
    </row>
    <row r="9" spans="1:18" ht="15">
      <c r="A9" s="144" t="s">
        <v>254</v>
      </c>
      <c r="B9" s="103" t="s">
        <v>255</v>
      </c>
      <c r="C9" s="27">
        <v>0</v>
      </c>
      <c r="D9" s="141">
        <v>0</v>
      </c>
      <c r="E9" s="27">
        <v>0</v>
      </c>
      <c r="F9" s="141">
        <v>0</v>
      </c>
      <c r="G9" s="27">
        <v>0</v>
      </c>
      <c r="H9" s="141">
        <v>0</v>
      </c>
      <c r="I9" s="27">
        <v>0</v>
      </c>
      <c r="J9" s="141">
        <v>0</v>
      </c>
      <c r="K9" s="27">
        <v>0</v>
      </c>
      <c r="L9" s="141">
        <v>0</v>
      </c>
      <c r="M9" s="27">
        <v>0</v>
      </c>
      <c r="N9" s="141">
        <v>0</v>
      </c>
      <c r="O9" s="27">
        <f>_xlfn.IFERROR(VLOOKUP(Q9,'[1]Sheet1'!$A$251:$C$262,2,FALSE),0)</f>
        <v>0</v>
      </c>
      <c r="P9" s="141">
        <f>_xlfn.IFERROR(VLOOKUP(Q9,'[1]Sheet1'!$A$251:$C$262,3,FALSE)/100,0)</f>
        <v>0</v>
      </c>
      <c r="R9" s="161"/>
    </row>
    <row r="10" spans="1:18" ht="15">
      <c r="A10" s="144" t="s">
        <v>256</v>
      </c>
      <c r="B10" s="103" t="s">
        <v>257</v>
      </c>
      <c r="C10" s="27">
        <v>0</v>
      </c>
      <c r="D10" s="141">
        <v>0</v>
      </c>
      <c r="E10" s="27">
        <v>0</v>
      </c>
      <c r="F10" s="141">
        <v>0</v>
      </c>
      <c r="G10" s="27">
        <v>0</v>
      </c>
      <c r="H10" s="141">
        <v>0</v>
      </c>
      <c r="I10" s="27">
        <v>0</v>
      </c>
      <c r="J10" s="141">
        <v>0</v>
      </c>
      <c r="K10" s="27">
        <v>0</v>
      </c>
      <c r="L10" s="141">
        <v>0</v>
      </c>
      <c r="M10" s="27">
        <v>0</v>
      </c>
      <c r="N10" s="141">
        <v>0</v>
      </c>
      <c r="O10" s="27">
        <f>_xlfn.IFERROR(VLOOKUP(Q10,'[1]Sheet1'!$A$251:$C$262,2,FALSE),0)</f>
        <v>0</v>
      </c>
      <c r="P10" s="141">
        <f>_xlfn.IFERROR(VLOOKUP(Q10,'[1]Sheet1'!$A$251:$C$262,3,FALSE)/100,0)</f>
        <v>0</v>
      </c>
      <c r="R10" s="161"/>
    </row>
    <row r="11" spans="1:18" ht="15">
      <c r="A11" s="144" t="s">
        <v>258</v>
      </c>
      <c r="B11" s="103" t="s">
        <v>259</v>
      </c>
      <c r="C11" s="27">
        <v>0</v>
      </c>
      <c r="D11" s="141">
        <v>0</v>
      </c>
      <c r="E11" s="27">
        <v>0</v>
      </c>
      <c r="F11" s="141">
        <v>0</v>
      </c>
      <c r="G11" s="27">
        <v>0</v>
      </c>
      <c r="H11" s="141">
        <v>0</v>
      </c>
      <c r="I11" s="27">
        <v>0</v>
      </c>
      <c r="J11" s="141">
        <v>0</v>
      </c>
      <c r="K11" s="27">
        <v>0</v>
      </c>
      <c r="L11" s="141">
        <v>0</v>
      </c>
      <c r="M11" s="27">
        <v>0</v>
      </c>
      <c r="N11" s="141">
        <v>0</v>
      </c>
      <c r="O11" s="27">
        <f>_xlfn.IFERROR(VLOOKUP(Q11,'[1]Sheet1'!$A$251:$C$262,2,FALSE),0)</f>
        <v>0</v>
      </c>
      <c r="P11" s="141">
        <f>_xlfn.IFERROR(VLOOKUP(Q11,'[1]Sheet1'!$A$251:$C$262,3,FALSE)/100,0)</f>
        <v>0</v>
      </c>
      <c r="R11" s="161"/>
    </row>
    <row r="12" spans="1:18" ht="15">
      <c r="A12" s="144" t="s">
        <v>260</v>
      </c>
      <c r="B12" s="103" t="s">
        <v>261</v>
      </c>
      <c r="C12" s="27">
        <v>0</v>
      </c>
      <c r="D12" s="141">
        <v>0</v>
      </c>
      <c r="E12" s="27">
        <v>0</v>
      </c>
      <c r="F12" s="141">
        <v>0</v>
      </c>
      <c r="G12" s="27">
        <v>0</v>
      </c>
      <c r="H12" s="141">
        <v>0</v>
      </c>
      <c r="I12" s="27">
        <v>0</v>
      </c>
      <c r="J12" s="141">
        <v>0</v>
      </c>
      <c r="K12" s="27">
        <v>0</v>
      </c>
      <c r="L12" s="141">
        <v>0</v>
      </c>
      <c r="M12" s="27">
        <v>0</v>
      </c>
      <c r="N12" s="141">
        <v>0</v>
      </c>
      <c r="O12" s="27">
        <f>_xlfn.IFERROR(VLOOKUP(Q12,'[1]Sheet1'!$A$251:$C$262,2,FALSE),0)</f>
        <v>0</v>
      </c>
      <c r="P12" s="141">
        <f>_xlfn.IFERROR(VLOOKUP(Q12,'[1]Sheet1'!$A$251:$C$262,3,FALSE)/100,0)</f>
        <v>0</v>
      </c>
      <c r="R12" s="161"/>
    </row>
    <row r="13" spans="1:18" ht="15">
      <c r="A13" s="144" t="s">
        <v>262</v>
      </c>
      <c r="B13" s="103" t="s">
        <v>263</v>
      </c>
      <c r="C13" s="27">
        <v>1</v>
      </c>
      <c r="D13" s="141">
        <v>0.02127659574468085</v>
      </c>
      <c r="E13" s="27">
        <v>0</v>
      </c>
      <c r="F13" s="141">
        <v>0</v>
      </c>
      <c r="G13" s="27">
        <v>3</v>
      </c>
      <c r="H13" s="141">
        <v>0.06818181818181818</v>
      </c>
      <c r="I13" s="27">
        <v>0</v>
      </c>
      <c r="J13" s="141">
        <v>0</v>
      </c>
      <c r="K13" s="27">
        <v>0</v>
      </c>
      <c r="L13" s="141">
        <v>0</v>
      </c>
      <c r="M13" s="27">
        <v>3</v>
      </c>
      <c r="N13" s="141">
        <v>0.05660377358490567</v>
      </c>
      <c r="O13" s="27">
        <f>_xlfn.IFERROR(VLOOKUP(Q13,'[1]Sheet1'!$A$251:$C$262,2,FALSE),0)</f>
        <v>0</v>
      </c>
      <c r="P13" s="141">
        <f>_xlfn.IFERROR(VLOOKUP(Q13,'[1]Sheet1'!$A$251:$C$262,3,FALSE)/100,0)</f>
        <v>0</v>
      </c>
      <c r="Q13" s="159" t="s">
        <v>396</v>
      </c>
      <c r="R13" s="161"/>
    </row>
    <row r="14" spans="1:18" ht="15">
      <c r="A14" s="144" t="s">
        <v>264</v>
      </c>
      <c r="B14" s="103" t="s">
        <v>265</v>
      </c>
      <c r="C14" s="27">
        <v>0</v>
      </c>
      <c r="D14" s="141">
        <v>0</v>
      </c>
      <c r="E14" s="27">
        <v>0</v>
      </c>
      <c r="F14" s="141">
        <v>0</v>
      </c>
      <c r="G14" s="27">
        <v>0</v>
      </c>
      <c r="H14" s="141">
        <v>0</v>
      </c>
      <c r="I14" s="27">
        <v>0</v>
      </c>
      <c r="J14" s="141">
        <v>0</v>
      </c>
      <c r="K14" s="27">
        <v>0</v>
      </c>
      <c r="L14" s="141">
        <v>0</v>
      </c>
      <c r="M14" s="27">
        <v>0</v>
      </c>
      <c r="N14" s="141">
        <v>0</v>
      </c>
      <c r="O14" s="27">
        <f>_xlfn.IFERROR(VLOOKUP(Q14,'[1]Sheet1'!$A$251:$C$262,2,FALSE),0)</f>
        <v>0</v>
      </c>
      <c r="P14" s="141">
        <f>_xlfn.IFERROR(VLOOKUP(Q14,'[1]Sheet1'!$A$251:$C$262,3,FALSE)/100,0)</f>
        <v>0</v>
      </c>
      <c r="R14" s="161"/>
    </row>
    <row r="15" spans="1:18" ht="15">
      <c r="A15" s="144" t="s">
        <v>266</v>
      </c>
      <c r="B15" s="103" t="s">
        <v>267</v>
      </c>
      <c r="C15" s="27">
        <v>0</v>
      </c>
      <c r="D15" s="141">
        <v>0</v>
      </c>
      <c r="E15" s="27">
        <v>0</v>
      </c>
      <c r="F15" s="141">
        <v>0</v>
      </c>
      <c r="G15" s="27">
        <v>0</v>
      </c>
      <c r="H15" s="141">
        <v>0</v>
      </c>
      <c r="I15" s="27">
        <v>0</v>
      </c>
      <c r="J15" s="141">
        <v>0</v>
      </c>
      <c r="K15" s="27">
        <v>0</v>
      </c>
      <c r="L15" s="141">
        <v>0</v>
      </c>
      <c r="M15" s="27">
        <v>0</v>
      </c>
      <c r="N15" s="141">
        <v>0</v>
      </c>
      <c r="O15" s="27">
        <f>_xlfn.IFERROR(VLOOKUP(Q15,'[1]Sheet1'!$A$251:$C$262,2,FALSE),0)</f>
        <v>0</v>
      </c>
      <c r="P15" s="141">
        <f>_xlfn.IFERROR(VLOOKUP(Q15,'[1]Sheet1'!$A$251:$C$262,3,FALSE)/100,0)</f>
        <v>0</v>
      </c>
      <c r="R15" s="163"/>
    </row>
    <row r="16" spans="1:16" ht="15">
      <c r="A16" s="144" t="s">
        <v>268</v>
      </c>
      <c r="B16" s="103" t="s">
        <v>267</v>
      </c>
      <c r="C16" s="27">
        <v>1</v>
      </c>
      <c r="D16" s="141">
        <v>0.02127659574468085</v>
      </c>
      <c r="E16" s="27">
        <v>0</v>
      </c>
      <c r="F16" s="141">
        <v>0</v>
      </c>
      <c r="G16" s="27">
        <v>0</v>
      </c>
      <c r="H16" s="141">
        <v>0</v>
      </c>
      <c r="I16" s="27">
        <v>0</v>
      </c>
      <c r="J16" s="141">
        <v>0</v>
      </c>
      <c r="K16" s="27">
        <v>0</v>
      </c>
      <c r="L16" s="141">
        <v>0</v>
      </c>
      <c r="M16" s="27">
        <v>0</v>
      </c>
      <c r="N16" s="141">
        <v>0</v>
      </c>
      <c r="O16" s="27">
        <f>_xlfn.IFERROR(VLOOKUP(Q16,'[1]Sheet1'!$A$251:$C$262,2,FALSE),0)</f>
        <v>0</v>
      </c>
      <c r="P16" s="141">
        <f>_xlfn.IFERROR(VLOOKUP(Q16,'[1]Sheet1'!$A$251:$C$262,3,FALSE)/100,0)</f>
        <v>0</v>
      </c>
    </row>
    <row r="17" spans="1:16" ht="15">
      <c r="A17" s="144" t="s">
        <v>269</v>
      </c>
      <c r="B17" s="103" t="s">
        <v>270</v>
      </c>
      <c r="C17" s="27">
        <v>0</v>
      </c>
      <c r="D17" s="141">
        <v>0</v>
      </c>
      <c r="E17" s="27">
        <v>0</v>
      </c>
      <c r="F17" s="141">
        <v>0</v>
      </c>
      <c r="G17" s="27">
        <v>0</v>
      </c>
      <c r="H17" s="141">
        <v>0</v>
      </c>
      <c r="I17" s="27">
        <v>0</v>
      </c>
      <c r="J17" s="141">
        <v>0</v>
      </c>
      <c r="K17" s="27">
        <v>0</v>
      </c>
      <c r="L17" s="141">
        <v>0</v>
      </c>
      <c r="M17" s="27">
        <v>0</v>
      </c>
      <c r="N17" s="141">
        <v>0</v>
      </c>
      <c r="O17" s="27">
        <f>_xlfn.IFERROR(VLOOKUP(Q17,'[1]Sheet1'!$A$251:$C$262,2,FALSE),0)</f>
        <v>0</v>
      </c>
      <c r="P17" s="141">
        <f>_xlfn.IFERROR(VLOOKUP(Q17,'[1]Sheet1'!$A$251:$C$262,3,FALSE)/100,0)</f>
        <v>0</v>
      </c>
    </row>
    <row r="18" spans="1:16" ht="15">
      <c r="A18" s="144" t="s">
        <v>271</v>
      </c>
      <c r="B18" s="103" t="s">
        <v>272</v>
      </c>
      <c r="C18" s="27">
        <v>0</v>
      </c>
      <c r="D18" s="141">
        <v>0</v>
      </c>
      <c r="E18" s="27">
        <v>0</v>
      </c>
      <c r="F18" s="141">
        <v>0</v>
      </c>
      <c r="G18" s="27">
        <v>0</v>
      </c>
      <c r="H18" s="141">
        <v>0</v>
      </c>
      <c r="I18" s="27">
        <v>0</v>
      </c>
      <c r="J18" s="141">
        <v>0</v>
      </c>
      <c r="K18" s="27">
        <v>0</v>
      </c>
      <c r="L18" s="141">
        <v>0</v>
      </c>
      <c r="M18" s="27">
        <v>0</v>
      </c>
      <c r="N18" s="141">
        <v>0</v>
      </c>
      <c r="O18" s="27">
        <f>_xlfn.IFERROR(VLOOKUP(Q18,'[1]Sheet1'!$A$251:$C$262,2,FALSE),0)</f>
        <v>0</v>
      </c>
      <c r="P18" s="141">
        <f>_xlfn.IFERROR(VLOOKUP(Q18,'[1]Sheet1'!$A$251:$C$262,3,FALSE)/100,0)</f>
        <v>0</v>
      </c>
    </row>
    <row r="19" spans="1:16" ht="15">
      <c r="A19" s="144" t="s">
        <v>273</v>
      </c>
      <c r="B19" s="103" t="s">
        <v>272</v>
      </c>
      <c r="C19" s="27">
        <v>0</v>
      </c>
      <c r="D19" s="141">
        <v>0</v>
      </c>
      <c r="E19" s="27">
        <v>0</v>
      </c>
      <c r="F19" s="141">
        <v>0</v>
      </c>
      <c r="G19" s="27">
        <v>0</v>
      </c>
      <c r="H19" s="141">
        <v>0</v>
      </c>
      <c r="I19" s="27">
        <v>0</v>
      </c>
      <c r="J19" s="141">
        <v>0</v>
      </c>
      <c r="K19" s="27">
        <v>0</v>
      </c>
      <c r="L19" s="141">
        <v>0</v>
      </c>
      <c r="M19" s="27">
        <v>0</v>
      </c>
      <c r="N19" s="141">
        <v>0</v>
      </c>
      <c r="O19" s="27">
        <f>_xlfn.IFERROR(VLOOKUP(Q19,'[1]Sheet1'!$A$251:$C$262,2,FALSE),0)</f>
        <v>0</v>
      </c>
      <c r="P19" s="141">
        <f>_xlfn.IFERROR(VLOOKUP(Q19,'[1]Sheet1'!$A$251:$C$262,3,FALSE)/100,0)</f>
        <v>0</v>
      </c>
    </row>
    <row r="20" spans="1:16" ht="15">
      <c r="A20" s="144" t="s">
        <v>274</v>
      </c>
      <c r="B20" s="103" t="s">
        <v>275</v>
      </c>
      <c r="C20" s="27">
        <v>0</v>
      </c>
      <c r="D20" s="141">
        <v>0</v>
      </c>
      <c r="E20" s="27">
        <v>0</v>
      </c>
      <c r="F20" s="141">
        <v>0</v>
      </c>
      <c r="G20" s="27">
        <v>0</v>
      </c>
      <c r="H20" s="141">
        <v>0</v>
      </c>
      <c r="I20" s="27">
        <v>0</v>
      </c>
      <c r="J20" s="141">
        <v>0</v>
      </c>
      <c r="K20" s="27">
        <v>0</v>
      </c>
      <c r="L20" s="141">
        <v>0</v>
      </c>
      <c r="M20" s="27">
        <v>0</v>
      </c>
      <c r="N20" s="141">
        <v>0</v>
      </c>
      <c r="O20" s="27">
        <f>_xlfn.IFERROR(VLOOKUP(Q20,'[1]Sheet1'!$A$251:$C$262,2,FALSE),0)</f>
        <v>0</v>
      </c>
      <c r="P20" s="141">
        <f>_xlfn.IFERROR(VLOOKUP(Q20,'[1]Sheet1'!$A$251:$C$262,3,FALSE)/100,0)</f>
        <v>0</v>
      </c>
    </row>
    <row r="21" spans="1:16" ht="15">
      <c r="A21" s="144" t="s">
        <v>276</v>
      </c>
      <c r="B21" s="103" t="s">
        <v>277</v>
      </c>
      <c r="C21" s="27">
        <v>0</v>
      </c>
      <c r="D21" s="141">
        <v>0</v>
      </c>
      <c r="E21" s="27">
        <v>0</v>
      </c>
      <c r="F21" s="141">
        <v>0</v>
      </c>
      <c r="G21" s="27">
        <v>0</v>
      </c>
      <c r="H21" s="141">
        <v>0</v>
      </c>
      <c r="I21" s="27">
        <v>0</v>
      </c>
      <c r="J21" s="141">
        <v>0</v>
      </c>
      <c r="K21" s="27">
        <v>0</v>
      </c>
      <c r="L21" s="141">
        <v>0</v>
      </c>
      <c r="M21" s="27">
        <v>0</v>
      </c>
      <c r="N21" s="141">
        <v>0</v>
      </c>
      <c r="O21" s="27">
        <f>_xlfn.IFERROR(VLOOKUP(Q21,'[1]Sheet1'!$A$251:$C$262,2,FALSE),0)</f>
        <v>0</v>
      </c>
      <c r="P21" s="141">
        <f>_xlfn.IFERROR(VLOOKUP(Q21,'[1]Sheet1'!$A$251:$C$262,3,FALSE)/100,0)</f>
        <v>0</v>
      </c>
    </row>
    <row r="22" spans="1:17" ht="15">
      <c r="A22" s="144" t="s">
        <v>278</v>
      </c>
      <c r="B22" s="103" t="s">
        <v>279</v>
      </c>
      <c r="C22" s="27">
        <v>0</v>
      </c>
      <c r="D22" s="141">
        <v>0</v>
      </c>
      <c r="E22" s="27">
        <v>0</v>
      </c>
      <c r="F22" s="141">
        <v>0</v>
      </c>
      <c r="G22" s="27">
        <v>0</v>
      </c>
      <c r="H22" s="141">
        <v>0</v>
      </c>
      <c r="I22" s="27">
        <v>0</v>
      </c>
      <c r="J22" s="141">
        <v>0</v>
      </c>
      <c r="K22" s="27">
        <v>1</v>
      </c>
      <c r="L22" s="141">
        <v>0.023809523809523808</v>
      </c>
      <c r="M22" s="27">
        <v>0</v>
      </c>
      <c r="N22" s="141">
        <v>0</v>
      </c>
      <c r="O22" s="27">
        <f>_xlfn.IFERROR(VLOOKUP(Q22,'[1]Sheet1'!$A$251:$C$262,2,FALSE),0)</f>
        <v>1</v>
      </c>
      <c r="P22" s="141">
        <f>_xlfn.IFERROR(VLOOKUP(Q22,'[1]Sheet1'!$A$251:$C$262,3,FALSE)/100,0)</f>
        <v>0.01818181818181818</v>
      </c>
      <c r="Q22" s="159" t="s">
        <v>376</v>
      </c>
    </row>
    <row r="23" spans="1:17" ht="15">
      <c r="A23" s="144" t="s">
        <v>280</v>
      </c>
      <c r="B23" s="103" t="s">
        <v>281</v>
      </c>
      <c r="C23" s="27">
        <v>1</v>
      </c>
      <c r="D23" s="141">
        <v>0.02127659574468085</v>
      </c>
      <c r="E23" s="27">
        <v>0</v>
      </c>
      <c r="F23" s="141">
        <v>0</v>
      </c>
      <c r="G23" s="27">
        <v>0</v>
      </c>
      <c r="H23" s="141">
        <v>0</v>
      </c>
      <c r="I23" s="27">
        <v>2</v>
      </c>
      <c r="J23" s="141">
        <v>0.05</v>
      </c>
      <c r="K23" s="27">
        <v>1</v>
      </c>
      <c r="L23" s="141">
        <v>0.023809523809523808</v>
      </c>
      <c r="M23" s="27">
        <v>1</v>
      </c>
      <c r="N23" s="141">
        <v>0.018867924528301886</v>
      </c>
      <c r="O23" s="27">
        <f>_xlfn.IFERROR(VLOOKUP(Q23,'[1]Sheet1'!$A$251:$C$262,2,FALSE),0)</f>
        <v>2</v>
      </c>
      <c r="P23" s="141">
        <f>_xlfn.IFERROR(VLOOKUP(Q23,'[1]Sheet1'!$A$251:$C$262,3,FALSE)/100,0)</f>
        <v>0.03636363636363636</v>
      </c>
      <c r="Q23" s="159" t="s">
        <v>377</v>
      </c>
    </row>
    <row r="24" spans="1:16" ht="15">
      <c r="A24" s="144" t="s">
        <v>282</v>
      </c>
      <c r="B24" s="156" t="s">
        <v>283</v>
      </c>
      <c r="C24" s="27">
        <v>0</v>
      </c>
      <c r="D24" s="141">
        <v>0</v>
      </c>
      <c r="E24" s="27">
        <v>0</v>
      </c>
      <c r="F24" s="141">
        <v>0</v>
      </c>
      <c r="G24" s="27">
        <v>0</v>
      </c>
      <c r="H24" s="141">
        <v>0</v>
      </c>
      <c r="I24" s="27">
        <v>1</v>
      </c>
      <c r="J24" s="141">
        <v>0.025</v>
      </c>
      <c r="K24" s="27">
        <v>0</v>
      </c>
      <c r="L24" s="141">
        <v>0</v>
      </c>
      <c r="M24" s="27">
        <v>0</v>
      </c>
      <c r="N24" s="141">
        <v>0</v>
      </c>
      <c r="O24" s="27">
        <f>_xlfn.IFERROR(VLOOKUP(Q24,'[1]Sheet1'!$A$251:$C$262,2,FALSE),0)</f>
        <v>0</v>
      </c>
      <c r="P24" s="141">
        <f>_xlfn.IFERROR(VLOOKUP(Q24,'[1]Sheet1'!$A$251:$C$262,3,FALSE)/100,0)</f>
        <v>0</v>
      </c>
    </row>
    <row r="25" spans="1:17" ht="15">
      <c r="A25" s="144" t="s">
        <v>284</v>
      </c>
      <c r="B25" s="103" t="s">
        <v>285</v>
      </c>
      <c r="C25" s="27">
        <v>0</v>
      </c>
      <c r="D25" s="141">
        <v>0</v>
      </c>
      <c r="E25" s="27">
        <v>0</v>
      </c>
      <c r="F25" s="141">
        <v>0</v>
      </c>
      <c r="G25" s="27">
        <v>0</v>
      </c>
      <c r="H25" s="141">
        <v>0</v>
      </c>
      <c r="I25" s="27">
        <v>0</v>
      </c>
      <c r="J25" s="141">
        <v>0</v>
      </c>
      <c r="K25" s="27">
        <v>1</v>
      </c>
      <c r="L25" s="141">
        <v>0.023809523809523808</v>
      </c>
      <c r="M25" s="27">
        <v>0</v>
      </c>
      <c r="N25" s="141">
        <v>0</v>
      </c>
      <c r="O25" s="27">
        <f>_xlfn.IFERROR(VLOOKUP(Q25,'[1]Sheet1'!$A$251:$C$262,2,FALSE),0)</f>
        <v>0</v>
      </c>
      <c r="P25" s="141">
        <f>_xlfn.IFERROR(VLOOKUP(Q25,'[1]Sheet1'!$A$251:$C$262,3,FALSE)/100,0)</f>
        <v>0</v>
      </c>
      <c r="Q25" s="159" t="s">
        <v>378</v>
      </c>
    </row>
    <row r="26" spans="1:16" ht="15">
      <c r="A26" s="144" t="s">
        <v>286</v>
      </c>
      <c r="B26" s="103" t="s">
        <v>287</v>
      </c>
      <c r="C26" s="27">
        <v>0</v>
      </c>
      <c r="D26" s="141">
        <v>0</v>
      </c>
      <c r="E26" s="27">
        <v>0</v>
      </c>
      <c r="F26" s="141">
        <v>0</v>
      </c>
      <c r="G26" s="27">
        <v>0</v>
      </c>
      <c r="H26" s="141">
        <v>0</v>
      </c>
      <c r="I26" s="27">
        <v>0</v>
      </c>
      <c r="J26" s="141">
        <v>0</v>
      </c>
      <c r="K26" s="27">
        <v>0</v>
      </c>
      <c r="L26" s="141">
        <v>0</v>
      </c>
      <c r="M26" s="27">
        <v>0</v>
      </c>
      <c r="N26" s="141">
        <v>0</v>
      </c>
      <c r="O26" s="27">
        <f>_xlfn.IFERROR(VLOOKUP(Q26,'[1]Sheet1'!$A$251:$C$262,2,FALSE),0)</f>
        <v>0</v>
      </c>
      <c r="P26" s="141">
        <f>_xlfn.IFERROR(VLOOKUP(Q26,'[1]Sheet1'!$A$251:$C$262,3,FALSE)/100,0)</f>
        <v>0</v>
      </c>
    </row>
    <row r="27" spans="1:16" ht="15">
      <c r="A27" s="144" t="s">
        <v>288</v>
      </c>
      <c r="B27" s="103" t="s">
        <v>289</v>
      </c>
      <c r="C27" s="27">
        <v>0</v>
      </c>
      <c r="D27" s="141">
        <v>0</v>
      </c>
      <c r="E27" s="27">
        <v>0</v>
      </c>
      <c r="F27" s="141">
        <v>0</v>
      </c>
      <c r="G27" s="27">
        <v>0</v>
      </c>
      <c r="H27" s="141">
        <v>0</v>
      </c>
      <c r="I27" s="27">
        <v>0</v>
      </c>
      <c r="J27" s="141">
        <v>0</v>
      </c>
      <c r="K27" s="27">
        <v>0</v>
      </c>
      <c r="L27" s="141">
        <v>0</v>
      </c>
      <c r="M27" s="27">
        <v>0</v>
      </c>
      <c r="N27" s="141">
        <v>0</v>
      </c>
      <c r="O27" s="27">
        <f>_xlfn.IFERROR(VLOOKUP(Q27,'[1]Sheet1'!$A$251:$C$262,2,FALSE),0)</f>
        <v>0</v>
      </c>
      <c r="P27" s="141">
        <f>_xlfn.IFERROR(VLOOKUP(Q27,'[1]Sheet1'!$A$251:$C$262,3,FALSE)/100,0)</f>
        <v>0</v>
      </c>
    </row>
    <row r="28" spans="1:17" ht="15">
      <c r="A28" s="144" t="s">
        <v>290</v>
      </c>
      <c r="B28" s="103" t="s">
        <v>291</v>
      </c>
      <c r="C28" s="27">
        <v>0</v>
      </c>
      <c r="D28" s="141">
        <v>0</v>
      </c>
      <c r="E28" s="27">
        <v>0</v>
      </c>
      <c r="F28" s="141">
        <v>0</v>
      </c>
      <c r="G28" s="27">
        <v>0</v>
      </c>
      <c r="H28" s="141">
        <v>0</v>
      </c>
      <c r="I28" s="27">
        <v>0</v>
      </c>
      <c r="J28" s="141">
        <v>0</v>
      </c>
      <c r="K28" s="27">
        <v>0</v>
      </c>
      <c r="L28" s="141">
        <v>0</v>
      </c>
      <c r="M28" s="27">
        <v>0</v>
      </c>
      <c r="N28" s="141">
        <v>0</v>
      </c>
      <c r="O28" s="27">
        <f>_xlfn.IFERROR(VLOOKUP(Q28,'[1]Sheet1'!$A$251:$C$262,2,FALSE),0)</f>
        <v>1</v>
      </c>
      <c r="P28" s="141">
        <f>_xlfn.IFERROR(VLOOKUP(Q28,'[1]Sheet1'!$A$251:$C$262,3,FALSE)/100,0)</f>
        <v>0.01818181818181818</v>
      </c>
      <c r="Q28" s="159" t="s">
        <v>449</v>
      </c>
    </row>
    <row r="29" spans="1:16" ht="15">
      <c r="A29" s="144" t="s">
        <v>292</v>
      </c>
      <c r="B29" s="103" t="s">
        <v>293</v>
      </c>
      <c r="C29" s="27">
        <v>0</v>
      </c>
      <c r="D29" s="141">
        <v>0</v>
      </c>
      <c r="E29" s="27">
        <v>0</v>
      </c>
      <c r="F29" s="141">
        <v>0</v>
      </c>
      <c r="G29" s="27">
        <v>0</v>
      </c>
      <c r="H29" s="141">
        <v>0</v>
      </c>
      <c r="I29" s="27">
        <v>0</v>
      </c>
      <c r="J29" s="141">
        <v>0</v>
      </c>
      <c r="K29" s="27">
        <v>0</v>
      </c>
      <c r="L29" s="141">
        <v>0</v>
      </c>
      <c r="M29" s="27">
        <v>0</v>
      </c>
      <c r="N29" s="141">
        <v>0</v>
      </c>
      <c r="O29" s="27">
        <f>_xlfn.IFERROR(VLOOKUP(Q29,'[1]Sheet1'!$A$251:$C$262,2,FALSE),0)</f>
        <v>0</v>
      </c>
      <c r="P29" s="141">
        <f>_xlfn.IFERROR(VLOOKUP(Q29,'[1]Sheet1'!$A$251:$C$262,3,FALSE)/100,0)</f>
        <v>0</v>
      </c>
    </row>
    <row r="30" spans="1:16" ht="15">
      <c r="A30" s="144" t="s">
        <v>294</v>
      </c>
      <c r="B30" s="103" t="s">
        <v>295</v>
      </c>
      <c r="C30" s="27">
        <v>0</v>
      </c>
      <c r="D30" s="141">
        <v>0</v>
      </c>
      <c r="E30" s="27">
        <v>0</v>
      </c>
      <c r="F30" s="141">
        <v>0</v>
      </c>
      <c r="G30" s="27">
        <v>0</v>
      </c>
      <c r="H30" s="141">
        <v>0</v>
      </c>
      <c r="I30" s="27">
        <v>0</v>
      </c>
      <c r="J30" s="141">
        <v>0</v>
      </c>
      <c r="K30" s="27">
        <v>0</v>
      </c>
      <c r="L30" s="141">
        <v>0</v>
      </c>
      <c r="M30" s="27">
        <v>0</v>
      </c>
      <c r="N30" s="141">
        <v>0</v>
      </c>
      <c r="O30" s="27">
        <f>_xlfn.IFERROR(VLOOKUP(Q30,'[1]Sheet1'!$A$251:$C$262,2,FALSE),0)</f>
        <v>0</v>
      </c>
      <c r="P30" s="141">
        <f>_xlfn.IFERROR(VLOOKUP(Q30,'[1]Sheet1'!$A$251:$C$262,3,FALSE)/100,0)</f>
        <v>0</v>
      </c>
    </row>
    <row r="31" spans="1:16" ht="15">
      <c r="A31" s="144" t="s">
        <v>296</v>
      </c>
      <c r="B31" s="103" t="s">
        <v>297</v>
      </c>
      <c r="C31" s="27">
        <v>0</v>
      </c>
      <c r="D31" s="141">
        <v>0</v>
      </c>
      <c r="E31" s="27">
        <v>0</v>
      </c>
      <c r="F31" s="141">
        <v>0</v>
      </c>
      <c r="G31" s="27">
        <v>0</v>
      </c>
      <c r="H31" s="141">
        <v>0</v>
      </c>
      <c r="I31" s="27">
        <v>0</v>
      </c>
      <c r="J31" s="141">
        <v>0</v>
      </c>
      <c r="K31" s="27">
        <v>0</v>
      </c>
      <c r="L31" s="141">
        <v>0</v>
      </c>
      <c r="M31" s="27">
        <v>0</v>
      </c>
      <c r="N31" s="141">
        <v>0</v>
      </c>
      <c r="O31" s="27">
        <f>_xlfn.IFERROR(VLOOKUP(Q31,'[1]Sheet1'!$A$251:$C$262,2,FALSE),0)</f>
        <v>0</v>
      </c>
      <c r="P31" s="141">
        <f>_xlfn.IFERROR(VLOOKUP(Q31,'[1]Sheet1'!$A$251:$C$262,3,FALSE)/100,0)</f>
        <v>0</v>
      </c>
    </row>
    <row r="32" spans="1:16" ht="15">
      <c r="A32" s="15">
        <v>55</v>
      </c>
      <c r="B32" s="103" t="s">
        <v>298</v>
      </c>
      <c r="C32" s="27">
        <v>0</v>
      </c>
      <c r="D32" s="141">
        <v>0</v>
      </c>
      <c r="E32" s="27">
        <v>0</v>
      </c>
      <c r="F32" s="141">
        <v>0</v>
      </c>
      <c r="G32" s="27">
        <v>0</v>
      </c>
      <c r="H32" s="141">
        <v>0</v>
      </c>
      <c r="I32" s="27">
        <v>0</v>
      </c>
      <c r="J32" s="141">
        <v>0</v>
      </c>
      <c r="K32" s="27">
        <v>0</v>
      </c>
      <c r="L32" s="141">
        <v>0</v>
      </c>
      <c r="M32" s="27">
        <v>0</v>
      </c>
      <c r="N32" s="141">
        <v>0</v>
      </c>
      <c r="O32" s="27">
        <f>_xlfn.IFERROR(VLOOKUP(Q32,'[1]Sheet1'!$A$251:$C$262,2,FALSE),0)</f>
        <v>0</v>
      </c>
      <c r="P32" s="141">
        <f>_xlfn.IFERROR(VLOOKUP(Q32,'[1]Sheet1'!$A$251:$C$262,3,FALSE)/100,0)</f>
        <v>0</v>
      </c>
    </row>
    <row r="33" spans="1:17" ht="15">
      <c r="A33" s="144" t="s">
        <v>299</v>
      </c>
      <c r="B33" s="103" t="s">
        <v>300</v>
      </c>
      <c r="C33" s="27">
        <v>0</v>
      </c>
      <c r="D33" s="141">
        <v>0</v>
      </c>
      <c r="E33" s="27">
        <v>0</v>
      </c>
      <c r="F33" s="141">
        <v>0</v>
      </c>
      <c r="G33" s="27">
        <v>0</v>
      </c>
      <c r="H33" s="141">
        <v>0</v>
      </c>
      <c r="I33" s="27">
        <v>0</v>
      </c>
      <c r="J33" s="141">
        <v>0</v>
      </c>
      <c r="K33" s="27">
        <v>0</v>
      </c>
      <c r="L33" s="141">
        <v>0</v>
      </c>
      <c r="M33" s="27">
        <v>0</v>
      </c>
      <c r="N33" s="141">
        <v>0</v>
      </c>
      <c r="O33" s="27">
        <f>_xlfn.IFERROR(VLOOKUP(Q33,'[1]Sheet1'!$A$251:$C$262,2,FALSE),0)</f>
        <v>1</v>
      </c>
      <c r="P33" s="141">
        <f>_xlfn.IFERROR(VLOOKUP(Q33,'[1]Sheet1'!$A$251:$C$262,3,FALSE)/100,0)</f>
        <v>0.01818181818181818</v>
      </c>
      <c r="Q33" s="159" t="s">
        <v>450</v>
      </c>
    </row>
    <row r="34" spans="1:16" ht="15">
      <c r="A34" s="144" t="s">
        <v>301</v>
      </c>
      <c r="B34" s="103" t="s">
        <v>302</v>
      </c>
      <c r="C34" s="27">
        <v>0</v>
      </c>
      <c r="D34" s="141">
        <v>0</v>
      </c>
      <c r="E34" s="27">
        <v>0</v>
      </c>
      <c r="F34" s="141">
        <v>0</v>
      </c>
      <c r="G34" s="27">
        <v>0</v>
      </c>
      <c r="H34" s="141">
        <v>0</v>
      </c>
      <c r="I34" s="27">
        <v>0</v>
      </c>
      <c r="J34" s="141">
        <v>0</v>
      </c>
      <c r="K34" s="27">
        <v>0</v>
      </c>
      <c r="L34" s="141">
        <v>0</v>
      </c>
      <c r="M34" s="27">
        <v>0</v>
      </c>
      <c r="N34" s="141">
        <v>0</v>
      </c>
      <c r="O34" s="27">
        <f>_xlfn.IFERROR(VLOOKUP(Q34,'[1]Sheet1'!$A$251:$C$262,2,FALSE),0)</f>
        <v>0</v>
      </c>
      <c r="P34" s="141">
        <f>_xlfn.IFERROR(VLOOKUP(Q34,'[1]Sheet1'!$A$251:$C$262,3,FALSE)/100,0)</f>
        <v>0</v>
      </c>
    </row>
    <row r="35" spans="1:16" ht="15">
      <c r="A35" s="144" t="s">
        <v>303</v>
      </c>
      <c r="B35" s="103" t="s">
        <v>304</v>
      </c>
      <c r="C35" s="27">
        <v>1</v>
      </c>
      <c r="D35" s="141">
        <v>0.02127659574468085</v>
      </c>
      <c r="E35" s="27">
        <v>0</v>
      </c>
      <c r="F35" s="141">
        <v>0</v>
      </c>
      <c r="G35" s="27">
        <v>0</v>
      </c>
      <c r="H35" s="141">
        <v>0</v>
      </c>
      <c r="I35" s="27">
        <v>0</v>
      </c>
      <c r="J35" s="141">
        <v>0</v>
      </c>
      <c r="K35" s="27">
        <v>0</v>
      </c>
      <c r="L35" s="141">
        <v>0</v>
      </c>
      <c r="M35" s="27">
        <v>0</v>
      </c>
      <c r="N35" s="141">
        <v>0</v>
      </c>
      <c r="O35" s="27">
        <f>_xlfn.IFERROR(VLOOKUP(Q35,'[1]Sheet1'!$A$251:$C$262,2,FALSE),0)</f>
        <v>0</v>
      </c>
      <c r="P35" s="141">
        <f>_xlfn.IFERROR(VLOOKUP(Q35,'[1]Sheet1'!$A$251:$C$262,3,FALSE)/100,0)</f>
        <v>0</v>
      </c>
    </row>
    <row r="36" spans="1:16" ht="15">
      <c r="A36" s="144" t="s">
        <v>305</v>
      </c>
      <c r="B36" s="103" t="s">
        <v>306</v>
      </c>
      <c r="C36" s="27">
        <v>0</v>
      </c>
      <c r="D36" s="141">
        <v>0</v>
      </c>
      <c r="E36" s="27">
        <v>0</v>
      </c>
      <c r="F36" s="141">
        <v>0</v>
      </c>
      <c r="G36" s="27">
        <v>0</v>
      </c>
      <c r="H36" s="141">
        <v>0</v>
      </c>
      <c r="I36" s="27">
        <v>0</v>
      </c>
      <c r="J36" s="141">
        <v>0</v>
      </c>
      <c r="K36" s="27">
        <v>0</v>
      </c>
      <c r="L36" s="141">
        <v>0</v>
      </c>
      <c r="M36" s="27">
        <v>0</v>
      </c>
      <c r="N36" s="141">
        <v>0</v>
      </c>
      <c r="O36" s="27">
        <f>_xlfn.IFERROR(VLOOKUP(Q36,'[1]Sheet1'!$A$251:$C$262,2,FALSE),0)</f>
        <v>0</v>
      </c>
      <c r="P36" s="141">
        <f>_xlfn.IFERROR(VLOOKUP(Q36,'[1]Sheet1'!$A$251:$C$262,3,FALSE)/100,0)</f>
        <v>0</v>
      </c>
    </row>
    <row r="37" spans="1:17" ht="15">
      <c r="A37" s="144" t="s">
        <v>307</v>
      </c>
      <c r="B37" s="103" t="s">
        <v>308</v>
      </c>
      <c r="C37" s="27">
        <v>1</v>
      </c>
      <c r="D37" s="141">
        <v>0.02127659574468085</v>
      </c>
      <c r="E37" s="27">
        <v>0</v>
      </c>
      <c r="F37" s="141">
        <v>0</v>
      </c>
      <c r="G37" s="27">
        <v>0</v>
      </c>
      <c r="H37" s="141">
        <v>0</v>
      </c>
      <c r="I37" s="27">
        <v>0</v>
      </c>
      <c r="J37" s="141">
        <v>0</v>
      </c>
      <c r="K37" s="27">
        <v>0</v>
      </c>
      <c r="L37" s="141">
        <v>0</v>
      </c>
      <c r="M37" s="27">
        <v>0</v>
      </c>
      <c r="N37" s="141">
        <v>0</v>
      </c>
      <c r="O37" s="27">
        <f>_xlfn.IFERROR(VLOOKUP(Q37,'[1]Sheet1'!$A$251:$C$262,2,FALSE),0)</f>
        <v>1</v>
      </c>
      <c r="P37" s="141">
        <f>_xlfn.IFERROR(VLOOKUP(Q37,'[1]Sheet1'!$A$251:$C$262,3,FALSE)/100,0)</f>
        <v>0.01818181818181818</v>
      </c>
      <c r="Q37" s="159" t="s">
        <v>451</v>
      </c>
    </row>
    <row r="38" spans="1:16" ht="15">
      <c r="A38" s="144" t="s">
        <v>309</v>
      </c>
      <c r="B38" s="103" t="s">
        <v>310</v>
      </c>
      <c r="C38" s="27">
        <v>0</v>
      </c>
      <c r="D38" s="141">
        <v>0</v>
      </c>
      <c r="E38" s="27">
        <v>1</v>
      </c>
      <c r="F38" s="141">
        <v>0.0196078431372549</v>
      </c>
      <c r="G38" s="27">
        <v>0</v>
      </c>
      <c r="H38" s="141">
        <v>0</v>
      </c>
      <c r="I38" s="27">
        <v>0</v>
      </c>
      <c r="J38" s="141">
        <v>0</v>
      </c>
      <c r="K38" s="27">
        <v>0</v>
      </c>
      <c r="L38" s="141">
        <v>0</v>
      </c>
      <c r="M38" s="27">
        <v>0</v>
      </c>
      <c r="N38" s="141">
        <v>0</v>
      </c>
      <c r="O38" s="27">
        <f>_xlfn.IFERROR(VLOOKUP(Q38,'[1]Sheet1'!$A$251:$C$262,2,FALSE),0)</f>
        <v>0</v>
      </c>
      <c r="P38" s="141">
        <f>_xlfn.IFERROR(VLOOKUP(Q38,'[1]Sheet1'!$A$251:$C$262,3,FALSE)/100,0)</f>
        <v>0</v>
      </c>
    </row>
    <row r="39" spans="1:16" ht="15">
      <c r="A39" s="144" t="s">
        <v>311</v>
      </c>
      <c r="B39" s="103" t="s">
        <v>312</v>
      </c>
      <c r="C39" s="27">
        <v>0</v>
      </c>
      <c r="D39" s="141">
        <v>0</v>
      </c>
      <c r="E39" s="27">
        <v>0</v>
      </c>
      <c r="F39" s="141">
        <v>0</v>
      </c>
      <c r="G39" s="27">
        <v>0</v>
      </c>
      <c r="H39" s="141">
        <v>0</v>
      </c>
      <c r="I39" s="27">
        <v>0</v>
      </c>
      <c r="J39" s="141">
        <v>0</v>
      </c>
      <c r="K39" s="27">
        <v>0</v>
      </c>
      <c r="L39" s="141">
        <v>0</v>
      </c>
      <c r="M39" s="27">
        <v>0</v>
      </c>
      <c r="N39" s="141">
        <v>0</v>
      </c>
      <c r="O39" s="27">
        <f>_xlfn.IFERROR(VLOOKUP(Q39,'[1]Sheet1'!$A$251:$C$262,2,FALSE),0)</f>
        <v>0</v>
      </c>
      <c r="P39" s="141">
        <f>_xlfn.IFERROR(VLOOKUP(Q39,'[1]Sheet1'!$A$251:$C$262,3,FALSE)/100,0)</f>
        <v>0</v>
      </c>
    </row>
    <row r="40" spans="1:16" ht="15">
      <c r="A40" s="144" t="s">
        <v>313</v>
      </c>
      <c r="B40" s="103" t="s">
        <v>314</v>
      </c>
      <c r="C40" s="27">
        <v>0</v>
      </c>
      <c r="D40" s="141">
        <v>0</v>
      </c>
      <c r="E40" s="27">
        <v>0</v>
      </c>
      <c r="F40" s="141">
        <v>0</v>
      </c>
      <c r="G40" s="27">
        <v>0</v>
      </c>
      <c r="H40" s="141">
        <v>0</v>
      </c>
      <c r="I40" s="27">
        <v>0</v>
      </c>
      <c r="J40" s="141">
        <v>0</v>
      </c>
      <c r="K40" s="27">
        <v>0</v>
      </c>
      <c r="L40" s="141">
        <v>0</v>
      </c>
      <c r="M40" s="27">
        <v>0</v>
      </c>
      <c r="N40" s="141">
        <v>0</v>
      </c>
      <c r="O40" s="27">
        <f>_xlfn.IFERROR(VLOOKUP(Q40,'[1]Sheet1'!$A$251:$C$262,2,FALSE),0)</f>
        <v>0</v>
      </c>
      <c r="P40" s="141">
        <f>_xlfn.IFERROR(VLOOKUP(Q40,'[1]Sheet1'!$A$251:$C$262,3,FALSE)/100,0)</f>
        <v>0</v>
      </c>
    </row>
    <row r="41" spans="1:16" ht="15">
      <c r="A41" s="144" t="s">
        <v>315</v>
      </c>
      <c r="B41" s="103" t="s">
        <v>316</v>
      </c>
      <c r="C41" s="27">
        <v>0</v>
      </c>
      <c r="D41" s="141">
        <v>0</v>
      </c>
      <c r="E41" s="27">
        <v>0</v>
      </c>
      <c r="F41" s="141">
        <v>0</v>
      </c>
      <c r="G41" s="27">
        <v>0</v>
      </c>
      <c r="H41" s="141">
        <v>0</v>
      </c>
      <c r="I41" s="27">
        <v>0</v>
      </c>
      <c r="J41" s="141">
        <v>0</v>
      </c>
      <c r="K41" s="27">
        <v>0</v>
      </c>
      <c r="L41" s="141">
        <v>0</v>
      </c>
      <c r="M41" s="27">
        <v>0</v>
      </c>
      <c r="N41" s="141">
        <v>0</v>
      </c>
      <c r="O41" s="27">
        <f>_xlfn.IFERROR(VLOOKUP(Q41,'[1]Sheet1'!$A$251:$C$262,2,FALSE),0)</f>
        <v>0</v>
      </c>
      <c r="P41" s="141">
        <f>_xlfn.IFERROR(VLOOKUP(Q41,'[1]Sheet1'!$A$251:$C$262,3,FALSE)/100,0)</f>
        <v>0</v>
      </c>
    </row>
    <row r="42" spans="1:16" ht="15">
      <c r="A42" s="144" t="s">
        <v>317</v>
      </c>
      <c r="B42" s="103" t="s">
        <v>318</v>
      </c>
      <c r="C42" s="27">
        <v>0</v>
      </c>
      <c r="D42" s="141">
        <v>0</v>
      </c>
      <c r="E42" s="27">
        <v>0</v>
      </c>
      <c r="F42" s="141">
        <v>0</v>
      </c>
      <c r="G42" s="27">
        <v>0</v>
      </c>
      <c r="H42" s="141">
        <v>0</v>
      </c>
      <c r="I42" s="27">
        <v>0</v>
      </c>
      <c r="J42" s="141">
        <v>0</v>
      </c>
      <c r="K42" s="27">
        <v>0</v>
      </c>
      <c r="L42" s="141">
        <v>0</v>
      </c>
      <c r="M42" s="27">
        <v>0</v>
      </c>
      <c r="N42" s="141">
        <v>0</v>
      </c>
      <c r="O42" s="27">
        <f>_xlfn.IFERROR(VLOOKUP(Q42,'[1]Sheet1'!$A$251:$C$262,2,FALSE),0)</f>
        <v>0</v>
      </c>
      <c r="P42" s="141">
        <f>_xlfn.IFERROR(VLOOKUP(Q42,'[1]Sheet1'!$A$251:$C$262,3,FALSE)/100,0)</f>
        <v>0</v>
      </c>
    </row>
    <row r="43" spans="1:17" ht="28.5">
      <c r="A43" s="144" t="s">
        <v>319</v>
      </c>
      <c r="B43" s="103" t="s">
        <v>320</v>
      </c>
      <c r="C43" s="27">
        <v>2</v>
      </c>
      <c r="D43" s="141">
        <v>0.0425531914893617</v>
      </c>
      <c r="E43" s="27">
        <v>4</v>
      </c>
      <c r="F43" s="141">
        <v>0.0784313725490196</v>
      </c>
      <c r="G43" s="27">
        <v>3</v>
      </c>
      <c r="H43" s="141">
        <v>0.06818181818181818</v>
      </c>
      <c r="I43" s="27">
        <v>2</v>
      </c>
      <c r="J43" s="141">
        <v>0.05</v>
      </c>
      <c r="K43" s="27">
        <v>3</v>
      </c>
      <c r="L43" s="141">
        <v>0.07142857142857142</v>
      </c>
      <c r="M43" s="27">
        <v>1</v>
      </c>
      <c r="N43" s="141">
        <v>0.018867924528301886</v>
      </c>
      <c r="O43" s="27">
        <f>_xlfn.IFERROR(VLOOKUP(Q43,'[1]Sheet1'!$A$251:$C$262,2,FALSE),0)</f>
        <v>2</v>
      </c>
      <c r="P43" s="141">
        <f>_xlfn.IFERROR(VLOOKUP(Q43,'[1]Sheet1'!$A$251:$C$262,3,FALSE)/100,0)</f>
        <v>0.03636363636363636</v>
      </c>
      <c r="Q43" s="159" t="s">
        <v>379</v>
      </c>
    </row>
    <row r="44" spans="1:17" ht="15">
      <c r="A44" s="144" t="s">
        <v>321</v>
      </c>
      <c r="B44" s="103" t="s">
        <v>322</v>
      </c>
      <c r="C44" s="27">
        <v>0</v>
      </c>
      <c r="D44" s="141">
        <v>0</v>
      </c>
      <c r="E44" s="27">
        <v>2</v>
      </c>
      <c r="F44" s="141">
        <v>0.0392156862745098</v>
      </c>
      <c r="G44" s="27">
        <v>3</v>
      </c>
      <c r="H44" s="141">
        <v>0.06818181818181818</v>
      </c>
      <c r="I44" s="27">
        <v>0</v>
      </c>
      <c r="J44" s="141">
        <v>0</v>
      </c>
      <c r="K44" s="27">
        <v>3</v>
      </c>
      <c r="L44" s="141">
        <v>0.07142857142857142</v>
      </c>
      <c r="M44" s="27">
        <v>6</v>
      </c>
      <c r="N44" s="141">
        <v>0.11320754716981134</v>
      </c>
      <c r="O44" s="27">
        <f>_xlfn.IFERROR(VLOOKUP(Q44,'[1]Sheet1'!$A$251:$C$262,2,FALSE),0)</f>
        <v>0</v>
      </c>
      <c r="P44" s="141">
        <f>_xlfn.IFERROR(VLOOKUP(Q44,'[1]Sheet1'!$A$251:$C$262,3,FALSE)/100,0)</f>
        <v>0</v>
      </c>
      <c r="Q44" s="159" t="s">
        <v>380</v>
      </c>
    </row>
    <row r="45" spans="1:17" ht="15">
      <c r="A45" s="144" t="s">
        <v>323</v>
      </c>
      <c r="B45" s="103" t="s">
        <v>324</v>
      </c>
      <c r="C45" s="27">
        <v>13</v>
      </c>
      <c r="D45" s="141">
        <v>0.2765957446808511</v>
      </c>
      <c r="E45" s="27">
        <v>9</v>
      </c>
      <c r="F45" s="141">
        <v>0.17647058823529413</v>
      </c>
      <c r="G45" s="27">
        <v>11</v>
      </c>
      <c r="H45" s="141">
        <v>0.25</v>
      </c>
      <c r="I45" s="27">
        <v>6</v>
      </c>
      <c r="J45" s="141">
        <v>0.15</v>
      </c>
      <c r="K45" s="27">
        <v>10</v>
      </c>
      <c r="L45" s="141">
        <v>0.23809523809523805</v>
      </c>
      <c r="M45" s="27">
        <v>7</v>
      </c>
      <c r="N45" s="141">
        <v>0.1320754716981132</v>
      </c>
      <c r="O45" s="27">
        <f>_xlfn.IFERROR(VLOOKUP(Q45,'[1]Sheet1'!$A$251:$C$262,2,FALSE),0)</f>
        <v>11</v>
      </c>
      <c r="P45" s="141">
        <f>_xlfn.IFERROR(VLOOKUP(Q45,'[1]Sheet1'!$A$251:$C$262,3,FALSE)/100,0)</f>
        <v>0.2</v>
      </c>
      <c r="Q45" s="159" t="s">
        <v>381</v>
      </c>
    </row>
    <row r="46" spans="1:17" ht="15.75" thickBot="1">
      <c r="A46" s="146" t="s">
        <v>325</v>
      </c>
      <c r="B46" s="105" t="s">
        <v>326</v>
      </c>
      <c r="C46" s="28">
        <v>18</v>
      </c>
      <c r="D46" s="142">
        <v>0.3829787234042553</v>
      </c>
      <c r="E46" s="28">
        <v>21</v>
      </c>
      <c r="F46" s="142">
        <v>0.4117647058823529</v>
      </c>
      <c r="G46" s="28">
        <v>12</v>
      </c>
      <c r="H46" s="142">
        <v>0.2727272727272727</v>
      </c>
      <c r="I46" s="28">
        <v>16</v>
      </c>
      <c r="J46" s="142">
        <v>0.4</v>
      </c>
      <c r="K46" s="28">
        <v>12</v>
      </c>
      <c r="L46" s="142">
        <v>0.2857142857142857</v>
      </c>
      <c r="M46" s="28">
        <v>16</v>
      </c>
      <c r="N46" s="142">
        <v>0.3018867924528302</v>
      </c>
      <c r="O46" s="28">
        <f>_xlfn.IFERROR(VLOOKUP(Q46,'[1]Sheet1'!$A$251:$C$262,2,FALSE),0)</f>
        <v>20</v>
      </c>
      <c r="P46" s="142">
        <f>_xlfn.IFERROR(VLOOKUP(Q46,'[1]Sheet1'!$A$251:$C$262,3,FALSE)/100,0)</f>
        <v>0.36363636363636365</v>
      </c>
      <c r="Q46" s="159" t="s">
        <v>382</v>
      </c>
    </row>
    <row r="47" spans="1:17" ht="15.75" thickBot="1">
      <c r="A47" s="176" t="s">
        <v>88</v>
      </c>
      <c r="B47" s="189"/>
      <c r="C47" s="29">
        <v>47</v>
      </c>
      <c r="D47" s="59">
        <v>1</v>
      </c>
      <c r="E47" s="29">
        <v>51</v>
      </c>
      <c r="F47" s="59">
        <v>1</v>
      </c>
      <c r="G47" s="29">
        <v>44</v>
      </c>
      <c r="H47" s="59">
        <v>1</v>
      </c>
      <c r="I47" s="29">
        <v>40</v>
      </c>
      <c r="J47" s="59">
        <v>1</v>
      </c>
      <c r="K47" s="29">
        <v>42</v>
      </c>
      <c r="L47" s="59">
        <v>1</v>
      </c>
      <c r="M47" s="29">
        <v>53</v>
      </c>
      <c r="N47" s="59">
        <v>1</v>
      </c>
      <c r="O47" s="29">
        <f>_xlfn.IFERROR(VLOOKUP(Q47,'[1]Sheet1'!$A$251:$C$262,2,FALSE),0)</f>
        <v>55</v>
      </c>
      <c r="P47" s="59">
        <f>_xlfn.IFERROR(VLOOKUP(Q47,'[1]Sheet1'!$A$251:$C$262,3,FALSE)/100,0)</f>
        <v>1</v>
      </c>
      <c r="Q47" s="159" t="s">
        <v>345</v>
      </c>
    </row>
    <row r="48" ht="15">
      <c r="O48" s="170"/>
    </row>
    <row r="49" spans="13:15" ht="15">
      <c r="M49" s="170"/>
      <c r="O49" s="170"/>
    </row>
  </sheetData>
  <sheetProtection/>
  <mergeCells count="13">
    <mergeCell ref="E4:F4"/>
    <mergeCell ref="M4:N4"/>
    <mergeCell ref="G4:H4"/>
    <mergeCell ref="C3:P3"/>
    <mergeCell ref="I4:J4"/>
    <mergeCell ref="K4:L4"/>
    <mergeCell ref="A47:B47"/>
    <mergeCell ref="A1:P1"/>
    <mergeCell ref="A2:P2"/>
    <mergeCell ref="A3:A5"/>
    <mergeCell ref="B3:B5"/>
    <mergeCell ref="O4:P4"/>
    <mergeCell ref="C4:D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46"/>
  <sheetViews>
    <sheetView zoomScalePageLayoutView="0" workbookViewId="0" topLeftCell="A4">
      <selection activeCell="C5" sqref="C5:H46"/>
    </sheetView>
  </sheetViews>
  <sheetFormatPr defaultColWidth="11.421875" defaultRowHeight="15"/>
  <cols>
    <col min="1" max="1" width="10.7109375" style="107" customWidth="1"/>
    <col min="2" max="2" width="59.57421875" style="107" bestFit="1" customWidth="1"/>
    <col min="3" max="8" width="10.00390625" style="107" customWidth="1"/>
    <col min="9" max="9" width="11.421875" style="159" customWidth="1"/>
    <col min="10" max="16384" width="11.421875" style="107" customWidth="1"/>
  </cols>
  <sheetData>
    <row r="1" spans="1:8" ht="33.75" customHeight="1" thickBot="1" thickTop="1">
      <c r="A1" s="203" t="s">
        <v>434</v>
      </c>
      <c r="B1" s="204"/>
      <c r="C1" s="204"/>
      <c r="D1" s="204"/>
      <c r="E1" s="204"/>
      <c r="F1" s="204"/>
      <c r="G1" s="204"/>
      <c r="H1" s="259"/>
    </row>
    <row r="2" spans="1:8" ht="19.5" customHeight="1" thickBot="1" thickTop="1">
      <c r="A2" s="181" t="s">
        <v>198</v>
      </c>
      <c r="B2" s="184" t="s">
        <v>327</v>
      </c>
      <c r="C2" s="194" t="s">
        <v>89</v>
      </c>
      <c r="D2" s="268"/>
      <c r="E2" s="268"/>
      <c r="F2" s="196"/>
      <c r="G2" s="210" t="s">
        <v>88</v>
      </c>
      <c r="H2" s="211"/>
    </row>
    <row r="3" spans="1:8" ht="19.5" customHeight="1">
      <c r="A3" s="182"/>
      <c r="B3" s="185"/>
      <c r="C3" s="181" t="s">
        <v>90</v>
      </c>
      <c r="D3" s="202"/>
      <c r="E3" s="171" t="s">
        <v>91</v>
      </c>
      <c r="F3" s="172"/>
      <c r="G3" s="212"/>
      <c r="H3" s="213"/>
    </row>
    <row r="4" spans="1:8" ht="19.5" customHeight="1" thickBot="1">
      <c r="A4" s="183"/>
      <c r="B4" s="186"/>
      <c r="C4" s="61" t="s">
        <v>33</v>
      </c>
      <c r="D4" s="66" t="s">
        <v>34</v>
      </c>
      <c r="E4" s="61" t="s">
        <v>33</v>
      </c>
      <c r="F4" s="67" t="s">
        <v>34</v>
      </c>
      <c r="G4" s="64" t="s">
        <v>33</v>
      </c>
      <c r="H4" s="68" t="s">
        <v>34</v>
      </c>
    </row>
    <row r="5" spans="1:9" ht="15">
      <c r="A5" s="143" t="s">
        <v>35</v>
      </c>
      <c r="B5" s="101" t="s">
        <v>249</v>
      </c>
      <c r="C5" s="74">
        <f>_xlfn.IFERROR(VLOOKUP(I5,'[1]Sheet1'!$A$267:$D$279,2,FALSE),0)</f>
        <v>1</v>
      </c>
      <c r="D5" s="151">
        <f>C5/$C$46</f>
        <v>0.09090909090909091</v>
      </c>
      <c r="E5" s="74">
        <f>_xlfn.IFERROR(VLOOKUP(I5,'[1]Sheet1'!$A$267:$D$279,3,FALSE),0)</f>
        <v>10</v>
      </c>
      <c r="F5" s="151">
        <f>E5/$E$46</f>
        <v>0.22727272727272727</v>
      </c>
      <c r="G5" s="74">
        <f>_xlfn.IFERROR(VLOOKUP(I5,'[1]Sheet1'!$A$267:$D$279,4,FALSE),0)</f>
        <v>11</v>
      </c>
      <c r="H5" s="140">
        <f>G5/$G$46</f>
        <v>0.2</v>
      </c>
      <c r="I5" s="159" t="s">
        <v>373</v>
      </c>
    </row>
    <row r="6" spans="1:9" ht="15">
      <c r="A6" s="144" t="s">
        <v>250</v>
      </c>
      <c r="B6" s="103" t="s">
        <v>251</v>
      </c>
      <c r="C6" s="15">
        <f>_xlfn.IFERROR(VLOOKUP(I6,'[1]Sheet1'!$A$267:$D$279,2,FALSE),0)</f>
        <v>0</v>
      </c>
      <c r="D6" s="145">
        <f aca="true" t="shared" si="0" ref="D6:D46">C6/$C$46</f>
        <v>0</v>
      </c>
      <c r="E6" s="15">
        <f>_xlfn.IFERROR(VLOOKUP(I6,'[1]Sheet1'!$A$267:$D$279,3,FALSE),0)</f>
        <v>2</v>
      </c>
      <c r="F6" s="145">
        <f aca="true" t="shared" si="1" ref="F6:F46">E6/$E$46</f>
        <v>0.045454545454545456</v>
      </c>
      <c r="G6" s="15">
        <f>_xlfn.IFERROR(VLOOKUP(I6,'[1]Sheet1'!$A$267:$D$279,4,FALSE),0)</f>
        <v>2</v>
      </c>
      <c r="H6" s="141">
        <f aca="true" t="shared" si="2" ref="H6:H46">G6/$G$46</f>
        <v>0.03636363636363636</v>
      </c>
      <c r="I6" s="159" t="s">
        <v>374</v>
      </c>
    </row>
    <row r="7" spans="1:9" ht="15">
      <c r="A7" s="144" t="s">
        <v>252</v>
      </c>
      <c r="B7" s="103" t="s">
        <v>253</v>
      </c>
      <c r="C7" s="15">
        <f>_xlfn.IFERROR(VLOOKUP(I7,'[1]Sheet1'!$A$267:$D$279,2,FALSE),0)</f>
        <v>0</v>
      </c>
      <c r="D7" s="145">
        <f t="shared" si="0"/>
        <v>0</v>
      </c>
      <c r="E7" s="15">
        <f>_xlfn.IFERROR(VLOOKUP(I7,'[1]Sheet1'!$A$267:$D$279,3,FALSE),0)</f>
        <v>3</v>
      </c>
      <c r="F7" s="145">
        <f t="shared" si="1"/>
        <v>0.06818181818181818</v>
      </c>
      <c r="G7" s="15">
        <f>_xlfn.IFERROR(VLOOKUP(I7,'[1]Sheet1'!$A$267:$D$279,4,FALSE),0)</f>
        <v>3</v>
      </c>
      <c r="H7" s="141">
        <f t="shared" si="2"/>
        <v>0.05454545454545454</v>
      </c>
      <c r="I7" s="159" t="s">
        <v>375</v>
      </c>
    </row>
    <row r="8" spans="1:8" ht="15">
      <c r="A8" s="144" t="s">
        <v>254</v>
      </c>
      <c r="B8" s="103" t="s">
        <v>255</v>
      </c>
      <c r="C8" s="15">
        <f>_xlfn.IFERROR(VLOOKUP(I8,'[1]Sheet1'!$A$267:$D$279,2,FALSE),0)</f>
        <v>0</v>
      </c>
      <c r="D8" s="145">
        <f t="shared" si="0"/>
        <v>0</v>
      </c>
      <c r="E8" s="15">
        <f>_xlfn.IFERROR(VLOOKUP(I8,'[1]Sheet1'!$A$267:$D$279,3,FALSE),0)</f>
        <v>0</v>
      </c>
      <c r="F8" s="145">
        <f t="shared" si="1"/>
        <v>0</v>
      </c>
      <c r="G8" s="15">
        <f>_xlfn.IFERROR(VLOOKUP(I8,'[1]Sheet1'!$A$267:$D$279,4,FALSE),0)</f>
        <v>0</v>
      </c>
      <c r="H8" s="141">
        <f t="shared" si="2"/>
        <v>0</v>
      </c>
    </row>
    <row r="9" spans="1:8" ht="15">
      <c r="A9" s="144" t="s">
        <v>256</v>
      </c>
      <c r="B9" s="103" t="s">
        <v>257</v>
      </c>
      <c r="C9" s="15">
        <f>_xlfn.IFERROR(VLOOKUP(I9,'[1]Sheet1'!$A$267:$D$279,2,FALSE),0)</f>
        <v>0</v>
      </c>
      <c r="D9" s="145">
        <f t="shared" si="0"/>
        <v>0</v>
      </c>
      <c r="E9" s="15">
        <f>_xlfn.IFERROR(VLOOKUP(I9,'[1]Sheet1'!$A$267:$D$279,3,FALSE),0)</f>
        <v>0</v>
      </c>
      <c r="F9" s="145">
        <f t="shared" si="1"/>
        <v>0</v>
      </c>
      <c r="G9" s="15">
        <f>_xlfn.IFERROR(VLOOKUP(I9,'[1]Sheet1'!$A$267:$D$279,4,FALSE),0)</f>
        <v>0</v>
      </c>
      <c r="H9" s="141">
        <f t="shared" si="2"/>
        <v>0</v>
      </c>
    </row>
    <row r="10" spans="1:8" ht="15">
      <c r="A10" s="144" t="s">
        <v>258</v>
      </c>
      <c r="B10" s="103" t="s">
        <v>259</v>
      </c>
      <c r="C10" s="15">
        <f>_xlfn.IFERROR(VLOOKUP(I10,'[1]Sheet1'!$A$267:$D$279,2,FALSE),0)</f>
        <v>0</v>
      </c>
      <c r="D10" s="145">
        <f t="shared" si="0"/>
        <v>0</v>
      </c>
      <c r="E10" s="15">
        <f>_xlfn.IFERROR(VLOOKUP(I10,'[1]Sheet1'!$A$267:$D$279,3,FALSE),0)</f>
        <v>0</v>
      </c>
      <c r="F10" s="145">
        <f t="shared" si="1"/>
        <v>0</v>
      </c>
      <c r="G10" s="15">
        <f>_xlfn.IFERROR(VLOOKUP(I10,'[1]Sheet1'!$A$267:$D$279,4,FALSE),0)</f>
        <v>0</v>
      </c>
      <c r="H10" s="141">
        <f t="shared" si="2"/>
        <v>0</v>
      </c>
    </row>
    <row r="11" spans="1:8" ht="15">
      <c r="A11" s="144" t="s">
        <v>260</v>
      </c>
      <c r="B11" s="103" t="s">
        <v>261</v>
      </c>
      <c r="C11" s="15">
        <f>_xlfn.IFERROR(VLOOKUP(I11,'[1]Sheet1'!$A$267:$D$279,2,FALSE),0)</f>
        <v>0</v>
      </c>
      <c r="D11" s="145">
        <f t="shared" si="0"/>
        <v>0</v>
      </c>
      <c r="E11" s="15">
        <f>_xlfn.IFERROR(VLOOKUP(I11,'[1]Sheet1'!$A$267:$D$279,3,FALSE),0)</f>
        <v>0</v>
      </c>
      <c r="F11" s="145">
        <f t="shared" si="1"/>
        <v>0</v>
      </c>
      <c r="G11" s="15">
        <f>_xlfn.IFERROR(VLOOKUP(I11,'[1]Sheet1'!$A$267:$D$279,4,FALSE),0)</f>
        <v>0</v>
      </c>
      <c r="H11" s="141">
        <f t="shared" si="2"/>
        <v>0</v>
      </c>
    </row>
    <row r="12" spans="1:9" ht="15">
      <c r="A12" s="144" t="s">
        <v>262</v>
      </c>
      <c r="B12" s="103" t="s">
        <v>263</v>
      </c>
      <c r="C12" s="15">
        <f>_xlfn.IFERROR(VLOOKUP(I12,'[1]Sheet1'!$A$267:$D$279,2,FALSE),0)</f>
        <v>0</v>
      </c>
      <c r="D12" s="145">
        <f t="shared" si="0"/>
        <v>0</v>
      </c>
      <c r="E12" s="15">
        <f>_xlfn.IFERROR(VLOOKUP(I12,'[1]Sheet1'!$A$267:$D$279,3,FALSE),0)</f>
        <v>0</v>
      </c>
      <c r="F12" s="145">
        <f t="shared" si="1"/>
        <v>0</v>
      </c>
      <c r="G12" s="15">
        <f>_xlfn.IFERROR(VLOOKUP(I12,'[1]Sheet1'!$A$267:$D$279,4,FALSE),0)</f>
        <v>0</v>
      </c>
      <c r="H12" s="141">
        <f t="shared" si="2"/>
        <v>0</v>
      </c>
      <c r="I12" s="159" t="s">
        <v>396</v>
      </c>
    </row>
    <row r="13" spans="1:8" ht="15">
      <c r="A13" s="144" t="s">
        <v>264</v>
      </c>
      <c r="B13" s="103" t="s">
        <v>265</v>
      </c>
      <c r="C13" s="15">
        <f>_xlfn.IFERROR(VLOOKUP(I13,'[1]Sheet1'!$A$267:$D$279,2,FALSE),0)</f>
        <v>0</v>
      </c>
      <c r="D13" s="145">
        <f t="shared" si="0"/>
        <v>0</v>
      </c>
      <c r="E13" s="15">
        <f>_xlfn.IFERROR(VLOOKUP(I13,'[1]Sheet1'!$A$267:$D$279,3,FALSE),0)</f>
        <v>0</v>
      </c>
      <c r="F13" s="145">
        <f t="shared" si="1"/>
        <v>0</v>
      </c>
      <c r="G13" s="15">
        <f>_xlfn.IFERROR(VLOOKUP(I13,'[1]Sheet1'!$A$267:$D$279,4,FALSE),0)</f>
        <v>0</v>
      </c>
      <c r="H13" s="141">
        <f t="shared" si="2"/>
        <v>0</v>
      </c>
    </row>
    <row r="14" spans="1:8" ht="15">
      <c r="A14" s="144" t="s">
        <v>266</v>
      </c>
      <c r="B14" s="103" t="s">
        <v>267</v>
      </c>
      <c r="C14" s="15">
        <f>_xlfn.IFERROR(VLOOKUP(I14,'[1]Sheet1'!$A$267:$D$279,2,FALSE),0)</f>
        <v>0</v>
      </c>
      <c r="D14" s="145">
        <f t="shared" si="0"/>
        <v>0</v>
      </c>
      <c r="E14" s="15">
        <f>_xlfn.IFERROR(VLOOKUP(I14,'[1]Sheet1'!$A$267:$D$279,3,FALSE),0)</f>
        <v>0</v>
      </c>
      <c r="F14" s="145">
        <f t="shared" si="1"/>
        <v>0</v>
      </c>
      <c r="G14" s="15">
        <f>_xlfn.IFERROR(VLOOKUP(I14,'[1]Sheet1'!$A$267:$D$279,4,FALSE),0)</f>
        <v>0</v>
      </c>
      <c r="H14" s="141">
        <f t="shared" si="2"/>
        <v>0</v>
      </c>
    </row>
    <row r="15" spans="1:8" ht="15">
      <c r="A15" s="144" t="s">
        <v>268</v>
      </c>
      <c r="B15" s="103" t="s">
        <v>267</v>
      </c>
      <c r="C15" s="15">
        <f>_xlfn.IFERROR(VLOOKUP(I15,'[1]Sheet1'!$A$267:$D$279,2,FALSE),0)</f>
        <v>0</v>
      </c>
      <c r="D15" s="145">
        <f t="shared" si="0"/>
        <v>0</v>
      </c>
      <c r="E15" s="15">
        <f>_xlfn.IFERROR(VLOOKUP(I15,'[1]Sheet1'!$A$267:$D$279,3,FALSE),0)</f>
        <v>0</v>
      </c>
      <c r="F15" s="145">
        <f t="shared" si="1"/>
        <v>0</v>
      </c>
      <c r="G15" s="15">
        <f>_xlfn.IFERROR(VLOOKUP(I15,'[1]Sheet1'!$A$267:$D$279,4,FALSE),0)</f>
        <v>0</v>
      </c>
      <c r="H15" s="141">
        <f t="shared" si="2"/>
        <v>0</v>
      </c>
    </row>
    <row r="16" spans="1:8" ht="15">
      <c r="A16" s="144" t="s">
        <v>269</v>
      </c>
      <c r="B16" s="103" t="s">
        <v>270</v>
      </c>
      <c r="C16" s="15">
        <f>_xlfn.IFERROR(VLOOKUP(I16,'[1]Sheet1'!$A$267:$D$279,2,FALSE),0)</f>
        <v>0</v>
      </c>
      <c r="D16" s="145">
        <f t="shared" si="0"/>
        <v>0</v>
      </c>
      <c r="E16" s="15">
        <f>_xlfn.IFERROR(VLOOKUP(I16,'[1]Sheet1'!$A$267:$D$279,3,FALSE),0)</f>
        <v>0</v>
      </c>
      <c r="F16" s="145">
        <f t="shared" si="1"/>
        <v>0</v>
      </c>
      <c r="G16" s="15">
        <f>_xlfn.IFERROR(VLOOKUP(I16,'[1]Sheet1'!$A$267:$D$279,4,FALSE),0)</f>
        <v>0</v>
      </c>
      <c r="H16" s="141">
        <f t="shared" si="2"/>
        <v>0</v>
      </c>
    </row>
    <row r="17" spans="1:8" ht="15">
      <c r="A17" s="144" t="s">
        <v>271</v>
      </c>
      <c r="B17" s="103" t="s">
        <v>272</v>
      </c>
      <c r="C17" s="15">
        <f>_xlfn.IFERROR(VLOOKUP(I17,'[1]Sheet1'!$A$267:$D$279,2,FALSE),0)</f>
        <v>0</v>
      </c>
      <c r="D17" s="145">
        <f t="shared" si="0"/>
        <v>0</v>
      </c>
      <c r="E17" s="15">
        <f>_xlfn.IFERROR(VLOOKUP(I17,'[1]Sheet1'!$A$267:$D$279,3,FALSE),0)</f>
        <v>0</v>
      </c>
      <c r="F17" s="145">
        <f t="shared" si="1"/>
        <v>0</v>
      </c>
      <c r="G17" s="15">
        <f>_xlfn.IFERROR(VLOOKUP(I17,'[1]Sheet1'!$A$267:$D$279,4,FALSE),0)</f>
        <v>0</v>
      </c>
      <c r="H17" s="141">
        <f t="shared" si="2"/>
        <v>0</v>
      </c>
    </row>
    <row r="18" spans="1:8" ht="15">
      <c r="A18" s="144" t="s">
        <v>273</v>
      </c>
      <c r="B18" s="103" t="s">
        <v>272</v>
      </c>
      <c r="C18" s="15">
        <f>_xlfn.IFERROR(VLOOKUP(I18,'[1]Sheet1'!$A$267:$D$279,2,FALSE),0)</f>
        <v>0</v>
      </c>
      <c r="D18" s="145">
        <f t="shared" si="0"/>
        <v>0</v>
      </c>
      <c r="E18" s="15">
        <f>_xlfn.IFERROR(VLOOKUP(I18,'[1]Sheet1'!$A$267:$D$279,3,FALSE),0)</f>
        <v>0</v>
      </c>
      <c r="F18" s="145">
        <f t="shared" si="1"/>
        <v>0</v>
      </c>
      <c r="G18" s="15">
        <f>_xlfn.IFERROR(VLOOKUP(I18,'[1]Sheet1'!$A$267:$D$279,4,FALSE),0)</f>
        <v>0</v>
      </c>
      <c r="H18" s="141">
        <f t="shared" si="2"/>
        <v>0</v>
      </c>
    </row>
    <row r="19" spans="1:8" ht="15">
      <c r="A19" s="144" t="s">
        <v>274</v>
      </c>
      <c r="B19" s="103" t="s">
        <v>275</v>
      </c>
      <c r="C19" s="15">
        <f>_xlfn.IFERROR(VLOOKUP(I19,'[1]Sheet1'!$A$267:$D$279,2,FALSE),0)</f>
        <v>0</v>
      </c>
      <c r="D19" s="145">
        <f t="shared" si="0"/>
        <v>0</v>
      </c>
      <c r="E19" s="15">
        <f>_xlfn.IFERROR(VLOOKUP(I19,'[1]Sheet1'!$A$267:$D$279,3,FALSE),0)</f>
        <v>0</v>
      </c>
      <c r="F19" s="145">
        <f t="shared" si="1"/>
        <v>0</v>
      </c>
      <c r="G19" s="15">
        <f>_xlfn.IFERROR(VLOOKUP(I19,'[1]Sheet1'!$A$267:$D$279,4,FALSE),0)</f>
        <v>0</v>
      </c>
      <c r="H19" s="141">
        <f t="shared" si="2"/>
        <v>0</v>
      </c>
    </row>
    <row r="20" spans="1:8" ht="15">
      <c r="A20" s="144" t="s">
        <v>276</v>
      </c>
      <c r="B20" s="103" t="s">
        <v>277</v>
      </c>
      <c r="C20" s="15">
        <f>_xlfn.IFERROR(VLOOKUP(I20,'[1]Sheet1'!$A$267:$D$279,2,FALSE),0)</f>
        <v>0</v>
      </c>
      <c r="D20" s="145">
        <f t="shared" si="0"/>
        <v>0</v>
      </c>
      <c r="E20" s="15">
        <f>_xlfn.IFERROR(VLOOKUP(I20,'[1]Sheet1'!$A$267:$D$279,3,FALSE),0)</f>
        <v>0</v>
      </c>
      <c r="F20" s="145">
        <f t="shared" si="1"/>
        <v>0</v>
      </c>
      <c r="G20" s="15">
        <f>_xlfn.IFERROR(VLOOKUP(I20,'[1]Sheet1'!$A$267:$D$279,4,FALSE),0)</f>
        <v>0</v>
      </c>
      <c r="H20" s="141">
        <f t="shared" si="2"/>
        <v>0</v>
      </c>
    </row>
    <row r="21" spans="1:9" ht="15">
      <c r="A21" s="144" t="s">
        <v>278</v>
      </c>
      <c r="B21" s="103" t="s">
        <v>279</v>
      </c>
      <c r="C21" s="15">
        <f>_xlfn.IFERROR(VLOOKUP(I21,'[1]Sheet1'!$A$267:$D$279,2,FALSE),0)</f>
        <v>0</v>
      </c>
      <c r="D21" s="145">
        <f t="shared" si="0"/>
        <v>0</v>
      </c>
      <c r="E21" s="15">
        <f>_xlfn.IFERROR(VLOOKUP(I21,'[1]Sheet1'!$A$267:$D$279,3,FALSE),0)</f>
        <v>1</v>
      </c>
      <c r="F21" s="145">
        <f t="shared" si="1"/>
        <v>0.022727272727272728</v>
      </c>
      <c r="G21" s="15">
        <f>_xlfn.IFERROR(VLOOKUP(I21,'[1]Sheet1'!$A$267:$D$279,4,FALSE),0)</f>
        <v>1</v>
      </c>
      <c r="H21" s="141">
        <f t="shared" si="2"/>
        <v>0.01818181818181818</v>
      </c>
      <c r="I21" s="159" t="s">
        <v>376</v>
      </c>
    </row>
    <row r="22" spans="1:9" ht="15">
      <c r="A22" s="144" t="s">
        <v>280</v>
      </c>
      <c r="B22" s="103" t="s">
        <v>281</v>
      </c>
      <c r="C22" s="15">
        <f>_xlfn.IFERROR(VLOOKUP(I22,'[1]Sheet1'!$A$267:$D$279,2,FALSE),0)</f>
        <v>0</v>
      </c>
      <c r="D22" s="145">
        <f t="shared" si="0"/>
        <v>0</v>
      </c>
      <c r="E22" s="15">
        <f>_xlfn.IFERROR(VLOOKUP(I22,'[1]Sheet1'!$A$267:$D$279,3,FALSE),0)</f>
        <v>2</v>
      </c>
      <c r="F22" s="145">
        <f t="shared" si="1"/>
        <v>0.045454545454545456</v>
      </c>
      <c r="G22" s="15">
        <f>_xlfn.IFERROR(VLOOKUP(I22,'[1]Sheet1'!$A$267:$D$279,4,FALSE),0)</f>
        <v>2</v>
      </c>
      <c r="H22" s="141">
        <f t="shared" si="2"/>
        <v>0.03636363636363636</v>
      </c>
      <c r="I22" s="159" t="s">
        <v>377</v>
      </c>
    </row>
    <row r="23" spans="1:8" ht="15">
      <c r="A23" s="144" t="s">
        <v>282</v>
      </c>
      <c r="B23" s="156" t="s">
        <v>283</v>
      </c>
      <c r="C23" s="15">
        <f>_xlfn.IFERROR(VLOOKUP(I23,'[1]Sheet1'!$A$267:$D$279,2,FALSE),0)</f>
        <v>0</v>
      </c>
      <c r="D23" s="145">
        <f t="shared" si="0"/>
        <v>0</v>
      </c>
      <c r="E23" s="15">
        <f>_xlfn.IFERROR(VLOOKUP(I23,'[1]Sheet1'!$A$267:$D$279,3,FALSE),0)</f>
        <v>0</v>
      </c>
      <c r="F23" s="145">
        <f t="shared" si="1"/>
        <v>0</v>
      </c>
      <c r="G23" s="15">
        <f>_xlfn.IFERROR(VLOOKUP(I23,'[1]Sheet1'!$A$267:$D$279,4,FALSE),0)</f>
        <v>0</v>
      </c>
      <c r="H23" s="141">
        <f t="shared" si="2"/>
        <v>0</v>
      </c>
    </row>
    <row r="24" spans="1:9" ht="15">
      <c r="A24" s="144" t="s">
        <v>284</v>
      </c>
      <c r="B24" s="103" t="s">
        <v>285</v>
      </c>
      <c r="C24" s="15">
        <f>_xlfn.IFERROR(VLOOKUP(I24,'[1]Sheet1'!$A$267:$D$279,2,FALSE),0)</f>
        <v>0</v>
      </c>
      <c r="D24" s="145">
        <f t="shared" si="0"/>
        <v>0</v>
      </c>
      <c r="E24" s="15">
        <f>_xlfn.IFERROR(VLOOKUP(I24,'[1]Sheet1'!$A$267:$D$279,3,FALSE),0)</f>
        <v>0</v>
      </c>
      <c r="F24" s="145">
        <f t="shared" si="1"/>
        <v>0</v>
      </c>
      <c r="G24" s="15">
        <f>_xlfn.IFERROR(VLOOKUP(I24,'[1]Sheet1'!$A$267:$D$279,4,FALSE),0)</f>
        <v>0</v>
      </c>
      <c r="H24" s="141">
        <f t="shared" si="2"/>
        <v>0</v>
      </c>
      <c r="I24" s="159" t="s">
        <v>378</v>
      </c>
    </row>
    <row r="25" spans="1:8" ht="15">
      <c r="A25" s="144" t="s">
        <v>286</v>
      </c>
      <c r="B25" s="103" t="s">
        <v>287</v>
      </c>
      <c r="C25" s="15">
        <f>_xlfn.IFERROR(VLOOKUP(I25,'[1]Sheet1'!$A$267:$D$279,2,FALSE),0)</f>
        <v>0</v>
      </c>
      <c r="D25" s="145">
        <f t="shared" si="0"/>
        <v>0</v>
      </c>
      <c r="E25" s="15">
        <f>_xlfn.IFERROR(VLOOKUP(I25,'[1]Sheet1'!$A$267:$D$279,3,FALSE),0)</f>
        <v>0</v>
      </c>
      <c r="F25" s="145">
        <f t="shared" si="1"/>
        <v>0</v>
      </c>
      <c r="G25" s="15">
        <f>_xlfn.IFERROR(VLOOKUP(I25,'[1]Sheet1'!$A$267:$D$279,4,FALSE),0)</f>
        <v>0</v>
      </c>
      <c r="H25" s="141">
        <f t="shared" si="2"/>
        <v>0</v>
      </c>
    </row>
    <row r="26" spans="1:8" ht="15">
      <c r="A26" s="144" t="s">
        <v>288</v>
      </c>
      <c r="B26" s="103" t="s">
        <v>289</v>
      </c>
      <c r="C26" s="15">
        <f>_xlfn.IFERROR(VLOOKUP(I26,'[1]Sheet1'!$A$267:$D$279,2,FALSE),0)</f>
        <v>0</v>
      </c>
      <c r="D26" s="145">
        <f t="shared" si="0"/>
        <v>0</v>
      </c>
      <c r="E26" s="15">
        <f>_xlfn.IFERROR(VLOOKUP(I26,'[1]Sheet1'!$A$267:$D$279,3,FALSE),0)</f>
        <v>0</v>
      </c>
      <c r="F26" s="145">
        <f t="shared" si="1"/>
        <v>0</v>
      </c>
      <c r="G26" s="15">
        <f>_xlfn.IFERROR(VLOOKUP(I26,'[1]Sheet1'!$A$267:$D$279,4,FALSE),0)</f>
        <v>0</v>
      </c>
      <c r="H26" s="141">
        <f t="shared" si="2"/>
        <v>0</v>
      </c>
    </row>
    <row r="27" spans="1:9" ht="15">
      <c r="A27" s="144" t="s">
        <v>290</v>
      </c>
      <c r="B27" s="103" t="s">
        <v>291</v>
      </c>
      <c r="C27" s="15">
        <f>_xlfn.IFERROR(VLOOKUP(I27,'[1]Sheet1'!$A$267:$D$279,2,FALSE),0)</f>
        <v>0</v>
      </c>
      <c r="D27" s="145">
        <f t="shared" si="0"/>
        <v>0</v>
      </c>
      <c r="E27" s="15">
        <f>_xlfn.IFERROR(VLOOKUP(I27,'[1]Sheet1'!$A$267:$D$279,3,FALSE),0)</f>
        <v>1</v>
      </c>
      <c r="F27" s="145">
        <f t="shared" si="1"/>
        <v>0.022727272727272728</v>
      </c>
      <c r="G27" s="15">
        <f>_xlfn.IFERROR(VLOOKUP(I27,'[1]Sheet1'!$A$267:$D$279,4,FALSE),0)</f>
        <v>1</v>
      </c>
      <c r="H27" s="141">
        <f t="shared" si="2"/>
        <v>0.01818181818181818</v>
      </c>
      <c r="I27" s="159" t="s">
        <v>449</v>
      </c>
    </row>
    <row r="28" spans="1:8" ht="15">
      <c r="A28" s="144" t="s">
        <v>292</v>
      </c>
      <c r="B28" s="103" t="s">
        <v>293</v>
      </c>
      <c r="C28" s="15">
        <f>_xlfn.IFERROR(VLOOKUP(I28,'[1]Sheet1'!$A$267:$D$279,2,FALSE),0)</f>
        <v>0</v>
      </c>
      <c r="D28" s="145">
        <f t="shared" si="0"/>
        <v>0</v>
      </c>
      <c r="E28" s="15">
        <f>_xlfn.IFERROR(VLOOKUP(I28,'[1]Sheet1'!$A$267:$D$279,3,FALSE),0)</f>
        <v>0</v>
      </c>
      <c r="F28" s="145">
        <f t="shared" si="1"/>
        <v>0</v>
      </c>
      <c r="G28" s="15">
        <f>_xlfn.IFERROR(VLOOKUP(I28,'[1]Sheet1'!$A$267:$D$279,4,FALSE),0)</f>
        <v>0</v>
      </c>
      <c r="H28" s="141">
        <f t="shared" si="2"/>
        <v>0</v>
      </c>
    </row>
    <row r="29" spans="1:8" ht="15">
      <c r="A29" s="144" t="s">
        <v>294</v>
      </c>
      <c r="B29" s="103" t="s">
        <v>295</v>
      </c>
      <c r="C29" s="15">
        <f>_xlfn.IFERROR(VLOOKUP(I29,'[1]Sheet1'!$A$267:$D$279,2,FALSE),0)</f>
        <v>0</v>
      </c>
      <c r="D29" s="145">
        <f t="shared" si="0"/>
        <v>0</v>
      </c>
      <c r="E29" s="15">
        <f>_xlfn.IFERROR(VLOOKUP(I29,'[1]Sheet1'!$A$267:$D$279,3,FALSE),0)</f>
        <v>0</v>
      </c>
      <c r="F29" s="145">
        <f t="shared" si="1"/>
        <v>0</v>
      </c>
      <c r="G29" s="15">
        <f>_xlfn.IFERROR(VLOOKUP(I29,'[1]Sheet1'!$A$267:$D$279,4,FALSE),0)</f>
        <v>0</v>
      </c>
      <c r="H29" s="141">
        <f t="shared" si="2"/>
        <v>0</v>
      </c>
    </row>
    <row r="30" spans="1:8" ht="15">
      <c r="A30" s="144" t="s">
        <v>296</v>
      </c>
      <c r="B30" s="103" t="s">
        <v>297</v>
      </c>
      <c r="C30" s="15">
        <f>_xlfn.IFERROR(VLOOKUP(I30,'[1]Sheet1'!$A$267:$D$279,2,FALSE),0)</f>
        <v>0</v>
      </c>
      <c r="D30" s="145">
        <f t="shared" si="0"/>
        <v>0</v>
      </c>
      <c r="E30" s="15">
        <f>_xlfn.IFERROR(VLOOKUP(I30,'[1]Sheet1'!$A$267:$D$279,3,FALSE),0)</f>
        <v>0</v>
      </c>
      <c r="F30" s="145">
        <f t="shared" si="1"/>
        <v>0</v>
      </c>
      <c r="G30" s="15">
        <f>_xlfn.IFERROR(VLOOKUP(I30,'[1]Sheet1'!$A$267:$D$279,4,FALSE),0)</f>
        <v>0</v>
      </c>
      <c r="H30" s="141">
        <f t="shared" si="2"/>
        <v>0</v>
      </c>
    </row>
    <row r="31" spans="1:8" ht="15">
      <c r="A31" s="15">
        <v>55</v>
      </c>
      <c r="B31" s="103" t="s">
        <v>298</v>
      </c>
      <c r="C31" s="15">
        <f>_xlfn.IFERROR(VLOOKUP(I31,'[1]Sheet1'!$A$267:$D$279,2,FALSE),0)</f>
        <v>0</v>
      </c>
      <c r="D31" s="145">
        <f t="shared" si="0"/>
        <v>0</v>
      </c>
      <c r="E31" s="15">
        <f>_xlfn.IFERROR(VLOOKUP(I31,'[1]Sheet1'!$A$267:$D$279,3,FALSE),0)</f>
        <v>0</v>
      </c>
      <c r="F31" s="145">
        <f t="shared" si="1"/>
        <v>0</v>
      </c>
      <c r="G31" s="15">
        <f>_xlfn.IFERROR(VLOOKUP(I31,'[1]Sheet1'!$A$267:$D$279,4,FALSE),0)</f>
        <v>0</v>
      </c>
      <c r="H31" s="141">
        <f t="shared" si="2"/>
        <v>0</v>
      </c>
    </row>
    <row r="32" spans="1:9" ht="15">
      <c r="A32" s="144" t="s">
        <v>299</v>
      </c>
      <c r="B32" s="103" t="s">
        <v>300</v>
      </c>
      <c r="C32" s="15">
        <f>_xlfn.IFERROR(VLOOKUP(I32,'[1]Sheet1'!$A$267:$D$279,2,FALSE),0)</f>
        <v>0</v>
      </c>
      <c r="D32" s="145">
        <f t="shared" si="0"/>
        <v>0</v>
      </c>
      <c r="E32" s="15">
        <f>_xlfn.IFERROR(VLOOKUP(I32,'[1]Sheet1'!$A$267:$D$279,3,FALSE),0)</f>
        <v>1</v>
      </c>
      <c r="F32" s="145">
        <f t="shared" si="1"/>
        <v>0.022727272727272728</v>
      </c>
      <c r="G32" s="15">
        <f>_xlfn.IFERROR(VLOOKUP(I32,'[1]Sheet1'!$A$267:$D$279,4,FALSE),0)</f>
        <v>1</v>
      </c>
      <c r="H32" s="141">
        <f t="shared" si="2"/>
        <v>0.01818181818181818</v>
      </c>
      <c r="I32" s="159" t="s">
        <v>450</v>
      </c>
    </row>
    <row r="33" spans="1:8" ht="15">
      <c r="A33" s="144" t="s">
        <v>301</v>
      </c>
      <c r="B33" s="103" t="s">
        <v>302</v>
      </c>
      <c r="C33" s="15">
        <f>_xlfn.IFERROR(VLOOKUP(I33,'[1]Sheet1'!$A$267:$D$279,2,FALSE),0)</f>
        <v>0</v>
      </c>
      <c r="D33" s="145">
        <f t="shared" si="0"/>
        <v>0</v>
      </c>
      <c r="E33" s="15">
        <f>_xlfn.IFERROR(VLOOKUP(I33,'[1]Sheet1'!$A$267:$D$279,3,FALSE),0)</f>
        <v>0</v>
      </c>
      <c r="F33" s="145">
        <f t="shared" si="1"/>
        <v>0</v>
      </c>
      <c r="G33" s="15">
        <f>_xlfn.IFERROR(VLOOKUP(I33,'[1]Sheet1'!$A$267:$D$279,4,FALSE),0)</f>
        <v>0</v>
      </c>
      <c r="H33" s="141">
        <f t="shared" si="2"/>
        <v>0</v>
      </c>
    </row>
    <row r="34" spans="1:8" ht="15">
      <c r="A34" s="144" t="s">
        <v>303</v>
      </c>
      <c r="B34" s="103" t="s">
        <v>304</v>
      </c>
      <c r="C34" s="15">
        <f>_xlfn.IFERROR(VLOOKUP(I34,'[1]Sheet1'!$A$267:$D$279,2,FALSE),0)</f>
        <v>0</v>
      </c>
      <c r="D34" s="145">
        <f t="shared" si="0"/>
        <v>0</v>
      </c>
      <c r="E34" s="15">
        <f>_xlfn.IFERROR(VLOOKUP(I34,'[1]Sheet1'!$A$267:$D$279,3,FALSE),0)</f>
        <v>0</v>
      </c>
      <c r="F34" s="145">
        <f t="shared" si="1"/>
        <v>0</v>
      </c>
      <c r="G34" s="15">
        <f>_xlfn.IFERROR(VLOOKUP(I34,'[1]Sheet1'!$A$267:$D$279,4,FALSE),0)</f>
        <v>0</v>
      </c>
      <c r="H34" s="141">
        <f t="shared" si="2"/>
        <v>0</v>
      </c>
    </row>
    <row r="35" spans="1:8" ht="15">
      <c r="A35" s="144" t="s">
        <v>305</v>
      </c>
      <c r="B35" s="103" t="s">
        <v>306</v>
      </c>
      <c r="C35" s="15">
        <f>_xlfn.IFERROR(VLOOKUP(I35,'[1]Sheet1'!$A$267:$D$279,2,FALSE),0)</f>
        <v>0</v>
      </c>
      <c r="D35" s="145">
        <f t="shared" si="0"/>
        <v>0</v>
      </c>
      <c r="E35" s="15">
        <f>_xlfn.IFERROR(VLOOKUP(I35,'[1]Sheet1'!$A$267:$D$279,3,FALSE),0)</f>
        <v>0</v>
      </c>
      <c r="F35" s="145">
        <f t="shared" si="1"/>
        <v>0</v>
      </c>
      <c r="G35" s="15">
        <f>_xlfn.IFERROR(VLOOKUP(I35,'[1]Sheet1'!$A$267:$D$279,4,FALSE),0)</f>
        <v>0</v>
      </c>
      <c r="H35" s="141">
        <f t="shared" si="2"/>
        <v>0</v>
      </c>
    </row>
    <row r="36" spans="1:9" ht="15">
      <c r="A36" s="144" t="s">
        <v>307</v>
      </c>
      <c r="B36" s="103" t="s">
        <v>308</v>
      </c>
      <c r="C36" s="15">
        <f>_xlfn.IFERROR(VLOOKUP(I36,'[1]Sheet1'!$A$267:$D$279,2,FALSE),0)</f>
        <v>1</v>
      </c>
      <c r="D36" s="145">
        <f t="shared" si="0"/>
        <v>0.09090909090909091</v>
      </c>
      <c r="E36" s="15">
        <f>_xlfn.IFERROR(VLOOKUP(I36,'[1]Sheet1'!$A$267:$D$279,3,FALSE),0)</f>
        <v>0</v>
      </c>
      <c r="F36" s="145">
        <f t="shared" si="1"/>
        <v>0</v>
      </c>
      <c r="G36" s="15">
        <f>_xlfn.IFERROR(VLOOKUP(I36,'[1]Sheet1'!$A$267:$D$279,4,FALSE),0)</f>
        <v>1</v>
      </c>
      <c r="H36" s="141">
        <f t="shared" si="2"/>
        <v>0.01818181818181818</v>
      </c>
      <c r="I36" s="159" t="s">
        <v>451</v>
      </c>
    </row>
    <row r="37" spans="1:8" ht="15">
      <c r="A37" s="144" t="s">
        <v>309</v>
      </c>
      <c r="B37" s="103" t="s">
        <v>310</v>
      </c>
      <c r="C37" s="15">
        <f>_xlfn.IFERROR(VLOOKUP(I37,'[1]Sheet1'!$A$267:$D$279,2,FALSE),0)</f>
        <v>0</v>
      </c>
      <c r="D37" s="145">
        <f t="shared" si="0"/>
        <v>0</v>
      </c>
      <c r="E37" s="15">
        <f>_xlfn.IFERROR(VLOOKUP(I37,'[1]Sheet1'!$A$267:$D$279,3,FALSE),0)</f>
        <v>0</v>
      </c>
      <c r="F37" s="145">
        <f t="shared" si="1"/>
        <v>0</v>
      </c>
      <c r="G37" s="15">
        <f>_xlfn.IFERROR(VLOOKUP(I37,'[1]Sheet1'!$A$267:$D$279,4,FALSE),0)</f>
        <v>0</v>
      </c>
      <c r="H37" s="141">
        <f t="shared" si="2"/>
        <v>0</v>
      </c>
    </row>
    <row r="38" spans="1:8" ht="15">
      <c r="A38" s="144" t="s">
        <v>311</v>
      </c>
      <c r="B38" s="103" t="s">
        <v>312</v>
      </c>
      <c r="C38" s="15">
        <f>_xlfn.IFERROR(VLOOKUP(I38,'[1]Sheet1'!$A$267:$D$279,2,FALSE),0)</f>
        <v>0</v>
      </c>
      <c r="D38" s="145">
        <f t="shared" si="0"/>
        <v>0</v>
      </c>
      <c r="E38" s="15">
        <f>_xlfn.IFERROR(VLOOKUP(I38,'[1]Sheet1'!$A$267:$D$279,3,FALSE),0)</f>
        <v>0</v>
      </c>
      <c r="F38" s="145">
        <f t="shared" si="1"/>
        <v>0</v>
      </c>
      <c r="G38" s="15">
        <f>_xlfn.IFERROR(VLOOKUP(I38,'[1]Sheet1'!$A$267:$D$279,4,FALSE),0)</f>
        <v>0</v>
      </c>
      <c r="H38" s="141">
        <f t="shared" si="2"/>
        <v>0</v>
      </c>
    </row>
    <row r="39" spans="1:8" ht="15">
      <c r="A39" s="144" t="s">
        <v>313</v>
      </c>
      <c r="B39" s="103" t="s">
        <v>314</v>
      </c>
      <c r="C39" s="15">
        <f>_xlfn.IFERROR(VLOOKUP(I39,'[1]Sheet1'!$A$267:$D$279,2,FALSE),0)</f>
        <v>0</v>
      </c>
      <c r="D39" s="145">
        <f t="shared" si="0"/>
        <v>0</v>
      </c>
      <c r="E39" s="15">
        <f>_xlfn.IFERROR(VLOOKUP(I39,'[1]Sheet1'!$A$267:$D$279,3,FALSE),0)</f>
        <v>0</v>
      </c>
      <c r="F39" s="145">
        <f t="shared" si="1"/>
        <v>0</v>
      </c>
      <c r="G39" s="15">
        <f>_xlfn.IFERROR(VLOOKUP(I39,'[1]Sheet1'!$A$267:$D$279,4,FALSE),0)</f>
        <v>0</v>
      </c>
      <c r="H39" s="141">
        <f t="shared" si="2"/>
        <v>0</v>
      </c>
    </row>
    <row r="40" spans="1:8" ht="15">
      <c r="A40" s="144" t="s">
        <v>315</v>
      </c>
      <c r="B40" s="103" t="s">
        <v>316</v>
      </c>
      <c r="C40" s="15">
        <f>_xlfn.IFERROR(VLOOKUP(I40,'[1]Sheet1'!$A$267:$D$279,2,FALSE),0)</f>
        <v>0</v>
      </c>
      <c r="D40" s="145">
        <f t="shared" si="0"/>
        <v>0</v>
      </c>
      <c r="E40" s="15">
        <f>_xlfn.IFERROR(VLOOKUP(I40,'[1]Sheet1'!$A$267:$D$279,3,FALSE),0)</f>
        <v>0</v>
      </c>
      <c r="F40" s="145">
        <f t="shared" si="1"/>
        <v>0</v>
      </c>
      <c r="G40" s="15">
        <f>_xlfn.IFERROR(VLOOKUP(I40,'[1]Sheet1'!$A$267:$D$279,4,FALSE),0)</f>
        <v>0</v>
      </c>
      <c r="H40" s="141">
        <f t="shared" si="2"/>
        <v>0</v>
      </c>
    </row>
    <row r="41" spans="1:8" ht="15">
      <c r="A41" s="144" t="s">
        <v>317</v>
      </c>
      <c r="B41" s="103" t="s">
        <v>318</v>
      </c>
      <c r="C41" s="15">
        <f>_xlfn.IFERROR(VLOOKUP(I41,'[1]Sheet1'!$A$267:$D$279,2,FALSE),0)</f>
        <v>0</v>
      </c>
      <c r="D41" s="145">
        <f t="shared" si="0"/>
        <v>0</v>
      </c>
      <c r="E41" s="15">
        <f>_xlfn.IFERROR(VLOOKUP(I41,'[1]Sheet1'!$A$267:$D$279,3,FALSE),0)</f>
        <v>0</v>
      </c>
      <c r="F41" s="145">
        <f t="shared" si="1"/>
        <v>0</v>
      </c>
      <c r="G41" s="15">
        <f>_xlfn.IFERROR(VLOOKUP(I41,'[1]Sheet1'!$A$267:$D$279,4,FALSE),0)</f>
        <v>0</v>
      </c>
      <c r="H41" s="141">
        <f t="shared" si="2"/>
        <v>0</v>
      </c>
    </row>
    <row r="42" spans="1:9" ht="28.5">
      <c r="A42" s="144" t="s">
        <v>319</v>
      </c>
      <c r="B42" s="103" t="s">
        <v>320</v>
      </c>
      <c r="C42" s="15">
        <f>_xlfn.IFERROR(VLOOKUP(I42,'[1]Sheet1'!$A$267:$D$279,2,FALSE),0)</f>
        <v>0</v>
      </c>
      <c r="D42" s="145">
        <f t="shared" si="0"/>
        <v>0</v>
      </c>
      <c r="E42" s="15">
        <f>_xlfn.IFERROR(VLOOKUP(I42,'[1]Sheet1'!$A$267:$D$279,3,FALSE),0)</f>
        <v>2</v>
      </c>
      <c r="F42" s="145">
        <f t="shared" si="1"/>
        <v>0.045454545454545456</v>
      </c>
      <c r="G42" s="15">
        <f>_xlfn.IFERROR(VLOOKUP(I42,'[1]Sheet1'!$A$267:$D$279,4,FALSE),0)</f>
        <v>2</v>
      </c>
      <c r="H42" s="141">
        <f t="shared" si="2"/>
        <v>0.03636363636363636</v>
      </c>
      <c r="I42" s="159" t="s">
        <v>379</v>
      </c>
    </row>
    <row r="43" spans="1:9" ht="15">
      <c r="A43" s="144" t="s">
        <v>321</v>
      </c>
      <c r="B43" s="103" t="s">
        <v>322</v>
      </c>
      <c r="C43" s="15">
        <f>_xlfn.IFERROR(VLOOKUP(I43,'[1]Sheet1'!$A$267:$D$279,2,FALSE),0)</f>
        <v>0</v>
      </c>
      <c r="D43" s="145">
        <f t="shared" si="0"/>
        <v>0</v>
      </c>
      <c r="E43" s="15">
        <f>_xlfn.IFERROR(VLOOKUP(I43,'[1]Sheet1'!$A$267:$D$279,3,FALSE),0)</f>
        <v>0</v>
      </c>
      <c r="F43" s="145">
        <f t="shared" si="1"/>
        <v>0</v>
      </c>
      <c r="G43" s="15">
        <f>_xlfn.IFERROR(VLOOKUP(I43,'[1]Sheet1'!$A$267:$D$279,4,FALSE),0)</f>
        <v>0</v>
      </c>
      <c r="H43" s="141">
        <f t="shared" si="2"/>
        <v>0</v>
      </c>
      <c r="I43" s="159" t="s">
        <v>380</v>
      </c>
    </row>
    <row r="44" spans="1:9" ht="15">
      <c r="A44" s="144" t="s">
        <v>323</v>
      </c>
      <c r="B44" s="103" t="s">
        <v>324</v>
      </c>
      <c r="C44" s="15">
        <f>_xlfn.IFERROR(VLOOKUP(I44,'[1]Sheet1'!$A$267:$D$279,2,FALSE),0)</f>
        <v>2</v>
      </c>
      <c r="D44" s="145">
        <f t="shared" si="0"/>
        <v>0.18181818181818182</v>
      </c>
      <c r="E44" s="15">
        <f>_xlfn.IFERROR(VLOOKUP(I44,'[1]Sheet1'!$A$267:$D$279,3,FALSE),0)</f>
        <v>9</v>
      </c>
      <c r="F44" s="145">
        <f t="shared" si="1"/>
        <v>0.20454545454545456</v>
      </c>
      <c r="G44" s="15">
        <f>_xlfn.IFERROR(VLOOKUP(I44,'[1]Sheet1'!$A$267:$D$279,4,FALSE),0)</f>
        <v>11</v>
      </c>
      <c r="H44" s="141">
        <f t="shared" si="2"/>
        <v>0.2</v>
      </c>
      <c r="I44" s="159" t="s">
        <v>381</v>
      </c>
    </row>
    <row r="45" spans="1:9" ht="15.75" thickBot="1">
      <c r="A45" s="146" t="s">
        <v>325</v>
      </c>
      <c r="B45" s="105" t="s">
        <v>326</v>
      </c>
      <c r="C45" s="17">
        <f>_xlfn.IFERROR(VLOOKUP(I45,'[1]Sheet1'!$A$267:$D$279,2,FALSE),0)</f>
        <v>7</v>
      </c>
      <c r="D45" s="147">
        <f t="shared" si="0"/>
        <v>0.6363636363636364</v>
      </c>
      <c r="E45" s="17">
        <f>_xlfn.IFERROR(VLOOKUP(I45,'[1]Sheet1'!$A$267:$D$279,3,FALSE),0)</f>
        <v>13</v>
      </c>
      <c r="F45" s="147">
        <f t="shared" si="1"/>
        <v>0.29545454545454547</v>
      </c>
      <c r="G45" s="17">
        <f>_xlfn.IFERROR(VLOOKUP(I45,'[1]Sheet1'!$A$267:$D$279,4,FALSE),0)</f>
        <v>20</v>
      </c>
      <c r="H45" s="142">
        <f t="shared" si="2"/>
        <v>0.36363636363636365</v>
      </c>
      <c r="I45" s="159" t="s">
        <v>382</v>
      </c>
    </row>
    <row r="46" spans="1:9" ht="15.75" thickBot="1">
      <c r="A46" s="176" t="s">
        <v>88</v>
      </c>
      <c r="B46" s="177"/>
      <c r="C46" s="139">
        <f>_xlfn.IFERROR(VLOOKUP(I46,'[1]Sheet1'!$A$267:$D$279,2,FALSE),0)</f>
        <v>11</v>
      </c>
      <c r="D46" s="58">
        <f t="shared" si="0"/>
        <v>1</v>
      </c>
      <c r="E46" s="139">
        <f>_xlfn.IFERROR(VLOOKUP(I46,'[1]Sheet1'!$A$267:$D$279,3,FALSE),0)</f>
        <v>44</v>
      </c>
      <c r="F46" s="58">
        <f t="shared" si="1"/>
        <v>1</v>
      </c>
      <c r="G46" s="139">
        <f>_xlfn.IFERROR(VLOOKUP(I46,'[1]Sheet1'!$A$267:$D$279,4,FALSE),0)</f>
        <v>55</v>
      </c>
      <c r="H46" s="59">
        <f t="shared" si="2"/>
        <v>1</v>
      </c>
      <c r="I46" s="159" t="s">
        <v>345</v>
      </c>
    </row>
  </sheetData>
  <sheetProtection/>
  <mergeCells count="8">
    <mergeCell ref="A46:B46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60"/>
  <sheetViews>
    <sheetView zoomScale="90" zoomScaleNormal="90" zoomScalePageLayoutView="0" workbookViewId="0" topLeftCell="A17">
      <selection activeCell="O6" sqref="O6:P58"/>
    </sheetView>
  </sheetViews>
  <sheetFormatPr defaultColWidth="11.421875" defaultRowHeight="15"/>
  <cols>
    <col min="1" max="1" width="10.7109375" style="107" customWidth="1"/>
    <col min="2" max="2" width="100.7109375" style="107" customWidth="1"/>
    <col min="3" max="16" width="12.28125" style="107" customWidth="1"/>
    <col min="17" max="17" width="11.421875" style="159" customWidth="1"/>
    <col min="18" max="16384" width="11.421875" style="107" customWidth="1"/>
  </cols>
  <sheetData>
    <row r="1" spans="1:16" ht="24.75" customHeight="1" thickBot="1" thickTop="1">
      <c r="A1" s="178" t="s">
        <v>329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</row>
    <row r="2" spans="1:16" ht="24.75" customHeight="1" thickBot="1" thickTop="1">
      <c r="A2" s="178" t="s">
        <v>417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</row>
    <row r="3" spans="1:16" ht="19.5" customHeight="1" thickBot="1" thickTop="1">
      <c r="A3" s="181" t="s">
        <v>30</v>
      </c>
      <c r="B3" s="184" t="s">
        <v>31</v>
      </c>
      <c r="C3" s="173" t="s">
        <v>32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</row>
    <row r="4" spans="1:16" ht="19.5" customHeight="1">
      <c r="A4" s="182"/>
      <c r="B4" s="185"/>
      <c r="C4" s="187">
        <v>2012</v>
      </c>
      <c r="D4" s="188"/>
      <c r="E4" s="187">
        <v>2013</v>
      </c>
      <c r="F4" s="188"/>
      <c r="G4" s="187">
        <v>2014</v>
      </c>
      <c r="H4" s="188"/>
      <c r="I4" s="171">
        <v>2015</v>
      </c>
      <c r="J4" s="172"/>
      <c r="K4" s="171">
        <v>2016</v>
      </c>
      <c r="L4" s="172"/>
      <c r="M4" s="171">
        <v>2017</v>
      </c>
      <c r="N4" s="172"/>
      <c r="O4" s="171">
        <v>2018</v>
      </c>
      <c r="P4" s="172"/>
    </row>
    <row r="5" spans="1:16" ht="19.5" customHeight="1" thickBot="1">
      <c r="A5" s="183"/>
      <c r="B5" s="186"/>
      <c r="C5" s="49" t="s">
        <v>33</v>
      </c>
      <c r="D5" s="50" t="s">
        <v>34</v>
      </c>
      <c r="E5" s="49" t="s">
        <v>33</v>
      </c>
      <c r="F5" s="50" t="s">
        <v>34</v>
      </c>
      <c r="G5" s="49" t="s">
        <v>33</v>
      </c>
      <c r="H5" s="50" t="s">
        <v>34</v>
      </c>
      <c r="I5" s="61" t="s">
        <v>33</v>
      </c>
      <c r="J5" s="60" t="s">
        <v>34</v>
      </c>
      <c r="K5" s="61" t="s">
        <v>33</v>
      </c>
      <c r="L5" s="60" t="s">
        <v>34</v>
      </c>
      <c r="M5" s="61" t="s">
        <v>33</v>
      </c>
      <c r="N5" s="60" t="s">
        <v>34</v>
      </c>
      <c r="O5" s="61" t="s">
        <v>33</v>
      </c>
      <c r="P5" s="60" t="s">
        <v>34</v>
      </c>
    </row>
    <row r="6" spans="1:17" ht="15">
      <c r="A6" s="93" t="s">
        <v>35</v>
      </c>
      <c r="B6" s="82" t="s">
        <v>36</v>
      </c>
      <c r="C6" s="95">
        <v>2</v>
      </c>
      <c r="D6" s="84">
        <v>0.0425531914893617</v>
      </c>
      <c r="E6" s="95">
        <v>5</v>
      </c>
      <c r="F6" s="84">
        <v>0.09803921568627451</v>
      </c>
      <c r="G6" s="95">
        <v>2</v>
      </c>
      <c r="H6" s="84">
        <v>0.045454545454545456</v>
      </c>
      <c r="I6" s="94">
        <v>4</v>
      </c>
      <c r="J6" s="84">
        <v>0.1</v>
      </c>
      <c r="K6" s="94">
        <v>0</v>
      </c>
      <c r="L6" s="84">
        <v>0</v>
      </c>
      <c r="M6" s="94">
        <v>7</v>
      </c>
      <c r="N6" s="84">
        <v>0.1320754716981132</v>
      </c>
      <c r="O6" s="94">
        <f>_xlfn.IFERROR(VLOOKUP(Q6,'[1]Sheet1'!$A$3:$C$15,2,FALSE),0)</f>
        <v>5</v>
      </c>
      <c r="P6" s="84">
        <f>_xlfn.IFERROR(VLOOKUP(Q6,'[1]Sheet1'!$A$3:$C$15,3,FALSE)/100,0)</f>
        <v>0.09090909090909091</v>
      </c>
      <c r="Q6" s="164" t="s">
        <v>383</v>
      </c>
    </row>
    <row r="7" spans="1:17" ht="15">
      <c r="A7" s="85">
        <v>10</v>
      </c>
      <c r="B7" s="86" t="s">
        <v>37</v>
      </c>
      <c r="C7" s="15">
        <v>0</v>
      </c>
      <c r="D7" s="88">
        <v>0</v>
      </c>
      <c r="E7" s="15">
        <v>0</v>
      </c>
      <c r="F7" s="88">
        <v>0</v>
      </c>
      <c r="G7" s="15">
        <v>0</v>
      </c>
      <c r="H7" s="88">
        <v>0</v>
      </c>
      <c r="I7" s="15">
        <v>0</v>
      </c>
      <c r="J7" s="88">
        <v>0</v>
      </c>
      <c r="K7" s="15">
        <v>1</v>
      </c>
      <c r="L7" s="88">
        <v>0.023809523809523808</v>
      </c>
      <c r="M7" s="15">
        <v>0</v>
      </c>
      <c r="N7" s="88">
        <v>0</v>
      </c>
      <c r="O7" s="15">
        <f>_xlfn.IFERROR(VLOOKUP(Q7,'[1]Sheet1'!$A$3:$C$15,2,FALSE),0)</f>
        <v>0</v>
      </c>
      <c r="P7" s="88">
        <f>_xlfn.IFERROR(VLOOKUP(Q7,'[1]Sheet1'!$A$3:$C$15,3,FALSE)/100,0)</f>
        <v>0</v>
      </c>
      <c r="Q7" s="159" t="s">
        <v>333</v>
      </c>
    </row>
    <row r="8" spans="1:16" ht="15">
      <c r="A8" s="85">
        <v>11</v>
      </c>
      <c r="B8" s="86" t="s">
        <v>38</v>
      </c>
      <c r="C8" s="14">
        <v>0</v>
      </c>
      <c r="D8" s="88">
        <v>0</v>
      </c>
      <c r="E8" s="14">
        <v>0</v>
      </c>
      <c r="F8" s="88">
        <v>0</v>
      </c>
      <c r="G8" s="14">
        <v>0</v>
      </c>
      <c r="H8" s="88">
        <v>0</v>
      </c>
      <c r="I8" s="14">
        <v>0</v>
      </c>
      <c r="J8" s="88">
        <v>0</v>
      </c>
      <c r="K8" s="14">
        <v>0</v>
      </c>
      <c r="L8" s="88">
        <v>0</v>
      </c>
      <c r="M8" s="14">
        <v>0</v>
      </c>
      <c r="N8" s="88">
        <v>0</v>
      </c>
      <c r="O8" s="14">
        <f>_xlfn.IFERROR(VLOOKUP(Q8,'[1]Sheet1'!$A$3:$C$15,2,FALSE),0)</f>
        <v>0</v>
      </c>
      <c r="P8" s="88">
        <f>_xlfn.IFERROR(VLOOKUP(Q8,'[1]Sheet1'!$A$3:$C$15,3,FALSE)/100,0)</f>
        <v>0</v>
      </c>
    </row>
    <row r="9" spans="1:19" ht="15">
      <c r="A9" s="85">
        <v>12</v>
      </c>
      <c r="B9" s="86" t="s">
        <v>39</v>
      </c>
      <c r="C9" s="14">
        <v>0</v>
      </c>
      <c r="D9" s="88">
        <v>0</v>
      </c>
      <c r="E9" s="14">
        <v>0</v>
      </c>
      <c r="F9" s="88">
        <v>0</v>
      </c>
      <c r="G9" s="14">
        <v>0</v>
      </c>
      <c r="H9" s="88">
        <v>0</v>
      </c>
      <c r="I9" s="14">
        <v>0</v>
      </c>
      <c r="J9" s="88">
        <v>0</v>
      </c>
      <c r="K9" s="14">
        <v>5</v>
      </c>
      <c r="L9" s="88">
        <v>0.11904761904761903</v>
      </c>
      <c r="M9" s="14">
        <v>0</v>
      </c>
      <c r="N9" s="88">
        <v>0</v>
      </c>
      <c r="O9" s="14">
        <f>_xlfn.IFERROR(VLOOKUP(Q9,'[1]Sheet1'!$A$3:$C$15,2,FALSE),0)</f>
        <v>0</v>
      </c>
      <c r="P9" s="88">
        <f>_xlfn.IFERROR(VLOOKUP(Q9,'[1]Sheet1'!$A$3:$C$15,3,FALSE)/100,0)</f>
        <v>0</v>
      </c>
      <c r="Q9" s="159" t="s">
        <v>334</v>
      </c>
      <c r="S9" s="162"/>
    </row>
    <row r="10" spans="1:19" ht="15">
      <c r="A10" s="85">
        <v>13</v>
      </c>
      <c r="B10" s="86" t="s">
        <v>40</v>
      </c>
      <c r="C10" s="14">
        <v>0</v>
      </c>
      <c r="D10" s="88">
        <v>0</v>
      </c>
      <c r="E10" s="14">
        <v>0</v>
      </c>
      <c r="F10" s="88">
        <v>0</v>
      </c>
      <c r="G10" s="14">
        <v>0</v>
      </c>
      <c r="H10" s="88">
        <v>0</v>
      </c>
      <c r="I10" s="14">
        <v>0</v>
      </c>
      <c r="J10" s="88">
        <v>0</v>
      </c>
      <c r="K10" s="14">
        <v>0</v>
      </c>
      <c r="L10" s="88">
        <v>0</v>
      </c>
      <c r="M10" s="14">
        <v>0</v>
      </c>
      <c r="N10" s="88">
        <v>0</v>
      </c>
      <c r="O10" s="14">
        <f>_xlfn.IFERROR(VLOOKUP(Q10,'[1]Sheet1'!$A$3:$C$15,2,FALSE),0)</f>
        <v>0</v>
      </c>
      <c r="P10" s="88">
        <f>_xlfn.IFERROR(VLOOKUP(Q10,'[1]Sheet1'!$A$3:$C$15,3,FALSE)/100,0)</f>
        <v>0</v>
      </c>
      <c r="S10" s="162"/>
    </row>
    <row r="11" spans="1:19" ht="15">
      <c r="A11" s="85">
        <v>14</v>
      </c>
      <c r="B11" s="86" t="s">
        <v>41</v>
      </c>
      <c r="C11" s="15">
        <v>0</v>
      </c>
      <c r="D11" s="88">
        <v>0</v>
      </c>
      <c r="E11" s="15">
        <v>0</v>
      </c>
      <c r="F11" s="88">
        <v>0</v>
      </c>
      <c r="G11" s="15">
        <v>0</v>
      </c>
      <c r="H11" s="88">
        <v>0</v>
      </c>
      <c r="I11" s="15">
        <v>1</v>
      </c>
      <c r="J11" s="88">
        <v>0.025</v>
      </c>
      <c r="K11" s="15">
        <v>0</v>
      </c>
      <c r="L11" s="88">
        <v>0</v>
      </c>
      <c r="M11" s="15">
        <v>0</v>
      </c>
      <c r="N11" s="88">
        <v>0</v>
      </c>
      <c r="O11" s="15">
        <f>_xlfn.IFERROR(VLOOKUP(Q11,'[1]Sheet1'!$A$3:$C$15,2,FALSE),0)</f>
        <v>0</v>
      </c>
      <c r="P11" s="88">
        <f>_xlfn.IFERROR(VLOOKUP(Q11,'[1]Sheet1'!$A$3:$C$15,3,FALSE)/100,0)</f>
        <v>0</v>
      </c>
      <c r="S11" s="162"/>
    </row>
    <row r="12" spans="1:19" ht="15">
      <c r="A12" s="85">
        <v>19</v>
      </c>
      <c r="B12" s="86" t="s">
        <v>42</v>
      </c>
      <c r="C12" s="15">
        <v>0</v>
      </c>
      <c r="D12" s="88">
        <v>0</v>
      </c>
      <c r="E12" s="15">
        <v>0</v>
      </c>
      <c r="F12" s="88">
        <v>0</v>
      </c>
      <c r="G12" s="15">
        <v>0</v>
      </c>
      <c r="H12" s="88">
        <v>0</v>
      </c>
      <c r="I12" s="15">
        <v>0</v>
      </c>
      <c r="J12" s="88">
        <v>0</v>
      </c>
      <c r="K12" s="15">
        <v>1</v>
      </c>
      <c r="L12" s="88">
        <v>0.023809523809523808</v>
      </c>
      <c r="M12" s="15">
        <v>0</v>
      </c>
      <c r="N12" s="88">
        <v>0</v>
      </c>
      <c r="O12" s="15">
        <f>_xlfn.IFERROR(VLOOKUP(Q12,'[1]Sheet1'!$A$3:$C$15,2,FALSE),0)</f>
        <v>0</v>
      </c>
      <c r="P12" s="88">
        <f>_xlfn.IFERROR(VLOOKUP(Q12,'[1]Sheet1'!$A$3:$C$15,3,FALSE)/100,0)</f>
        <v>0</v>
      </c>
      <c r="Q12" s="159" t="s">
        <v>335</v>
      </c>
      <c r="S12" s="162"/>
    </row>
    <row r="13" spans="1:19" ht="15">
      <c r="A13" s="85">
        <v>20</v>
      </c>
      <c r="B13" s="86" t="s">
        <v>43</v>
      </c>
      <c r="C13" s="14">
        <v>0</v>
      </c>
      <c r="D13" s="88">
        <v>0</v>
      </c>
      <c r="E13" s="14">
        <v>0</v>
      </c>
      <c r="F13" s="88">
        <v>0</v>
      </c>
      <c r="G13" s="14">
        <v>0</v>
      </c>
      <c r="H13" s="88">
        <v>0</v>
      </c>
      <c r="I13" s="14">
        <v>0</v>
      </c>
      <c r="J13" s="88">
        <v>0</v>
      </c>
      <c r="K13" s="14">
        <v>0</v>
      </c>
      <c r="L13" s="88">
        <v>0</v>
      </c>
      <c r="M13" s="14">
        <v>0</v>
      </c>
      <c r="N13" s="88">
        <v>0</v>
      </c>
      <c r="O13" s="14">
        <f>_xlfn.IFERROR(VLOOKUP(Q13,'[1]Sheet1'!$A$3:$C$15,2,FALSE),0)</f>
        <v>0</v>
      </c>
      <c r="P13" s="88">
        <f>_xlfn.IFERROR(VLOOKUP(Q13,'[1]Sheet1'!$A$3:$C$15,3,FALSE)/100,0)</f>
        <v>0</v>
      </c>
      <c r="S13" s="162"/>
    </row>
    <row r="14" spans="1:19" ht="15">
      <c r="A14" s="85">
        <v>21</v>
      </c>
      <c r="B14" s="86" t="s">
        <v>44</v>
      </c>
      <c r="C14" s="14">
        <v>0</v>
      </c>
      <c r="D14" s="88">
        <v>0</v>
      </c>
      <c r="E14" s="14">
        <v>0</v>
      </c>
      <c r="F14" s="88">
        <v>0</v>
      </c>
      <c r="G14" s="14">
        <v>0</v>
      </c>
      <c r="H14" s="88">
        <v>0</v>
      </c>
      <c r="I14" s="14">
        <v>0</v>
      </c>
      <c r="J14" s="88">
        <v>0</v>
      </c>
      <c r="K14" s="14">
        <v>0</v>
      </c>
      <c r="L14" s="88">
        <v>0</v>
      </c>
      <c r="M14" s="14">
        <v>0</v>
      </c>
      <c r="N14" s="88">
        <v>0</v>
      </c>
      <c r="O14" s="14">
        <f>_xlfn.IFERROR(VLOOKUP(Q14,'[1]Sheet1'!$A$3:$C$15,2,FALSE),0)</f>
        <v>0</v>
      </c>
      <c r="P14" s="88">
        <f>_xlfn.IFERROR(VLOOKUP(Q14,'[1]Sheet1'!$A$3:$C$15,3,FALSE)/100,0)</f>
        <v>0</v>
      </c>
      <c r="S14" s="162"/>
    </row>
    <row r="15" spans="1:19" ht="15">
      <c r="A15" s="85">
        <v>22</v>
      </c>
      <c r="B15" s="86" t="s">
        <v>45</v>
      </c>
      <c r="C15" s="14">
        <v>0</v>
      </c>
      <c r="D15" s="88">
        <v>0</v>
      </c>
      <c r="E15" s="14">
        <v>0</v>
      </c>
      <c r="F15" s="88">
        <v>0</v>
      </c>
      <c r="G15" s="14">
        <v>0</v>
      </c>
      <c r="H15" s="88">
        <v>0</v>
      </c>
      <c r="I15" s="14">
        <v>0</v>
      </c>
      <c r="J15" s="88">
        <v>0</v>
      </c>
      <c r="K15" s="14">
        <v>0</v>
      </c>
      <c r="L15" s="88">
        <v>0</v>
      </c>
      <c r="M15" s="14">
        <v>0</v>
      </c>
      <c r="N15" s="88">
        <v>0</v>
      </c>
      <c r="O15" s="14">
        <f>_xlfn.IFERROR(VLOOKUP(Q15,'[1]Sheet1'!$A$3:$C$15,2,FALSE),0)</f>
        <v>0</v>
      </c>
      <c r="P15" s="88">
        <f>_xlfn.IFERROR(VLOOKUP(Q15,'[1]Sheet1'!$A$3:$C$15,3,FALSE)/100,0)</f>
        <v>0</v>
      </c>
      <c r="S15" s="162"/>
    </row>
    <row r="16" spans="1:19" ht="15">
      <c r="A16" s="85">
        <v>23</v>
      </c>
      <c r="B16" s="86" t="s">
        <v>46</v>
      </c>
      <c r="C16" s="14">
        <v>0</v>
      </c>
      <c r="D16" s="88">
        <v>0</v>
      </c>
      <c r="E16" s="14">
        <v>0</v>
      </c>
      <c r="F16" s="88">
        <v>0</v>
      </c>
      <c r="G16" s="14">
        <v>0</v>
      </c>
      <c r="H16" s="88">
        <v>0</v>
      </c>
      <c r="I16" s="14">
        <v>0</v>
      </c>
      <c r="J16" s="88">
        <v>0</v>
      </c>
      <c r="K16" s="14">
        <v>0</v>
      </c>
      <c r="L16" s="88">
        <v>0</v>
      </c>
      <c r="M16" s="14">
        <v>0</v>
      </c>
      <c r="N16" s="88">
        <v>0</v>
      </c>
      <c r="O16" s="14">
        <f>_xlfn.IFERROR(VLOOKUP(Q16,'[1]Sheet1'!$A$3:$C$15,2,FALSE),0)</f>
        <v>0</v>
      </c>
      <c r="P16" s="88">
        <f>_xlfn.IFERROR(VLOOKUP(Q16,'[1]Sheet1'!$A$3:$C$15,3,FALSE)/100,0)</f>
        <v>0</v>
      </c>
      <c r="S16" s="162"/>
    </row>
    <row r="17" spans="1:19" ht="15">
      <c r="A17" s="85">
        <v>24</v>
      </c>
      <c r="B17" s="86" t="s">
        <v>47</v>
      </c>
      <c r="C17" s="15">
        <v>0</v>
      </c>
      <c r="D17" s="88">
        <v>0</v>
      </c>
      <c r="E17" s="15">
        <v>0</v>
      </c>
      <c r="F17" s="88">
        <v>0</v>
      </c>
      <c r="G17" s="15">
        <v>0</v>
      </c>
      <c r="H17" s="88">
        <v>0</v>
      </c>
      <c r="I17" s="15">
        <v>0</v>
      </c>
      <c r="J17" s="88">
        <v>0</v>
      </c>
      <c r="K17" s="15">
        <v>0</v>
      </c>
      <c r="L17" s="88">
        <v>0</v>
      </c>
      <c r="M17" s="15">
        <v>0</v>
      </c>
      <c r="N17" s="88">
        <v>0</v>
      </c>
      <c r="O17" s="15">
        <f>_xlfn.IFERROR(VLOOKUP(Q17,'[1]Sheet1'!$A$3:$C$15,2,FALSE),0)</f>
        <v>0</v>
      </c>
      <c r="P17" s="88">
        <f>_xlfn.IFERROR(VLOOKUP(Q17,'[1]Sheet1'!$A$3:$C$15,3,FALSE)/100,0)</f>
        <v>0</v>
      </c>
      <c r="S17" s="162"/>
    </row>
    <row r="18" spans="1:19" ht="15">
      <c r="A18" s="85">
        <v>29</v>
      </c>
      <c r="B18" s="86" t="s">
        <v>48</v>
      </c>
      <c r="C18" s="15">
        <v>0</v>
      </c>
      <c r="D18" s="88">
        <v>0</v>
      </c>
      <c r="E18" s="15">
        <v>0</v>
      </c>
      <c r="F18" s="88">
        <v>0</v>
      </c>
      <c r="G18" s="15">
        <v>0</v>
      </c>
      <c r="H18" s="88">
        <v>0</v>
      </c>
      <c r="I18" s="15">
        <v>0</v>
      </c>
      <c r="J18" s="88">
        <v>0</v>
      </c>
      <c r="K18" s="15">
        <v>0</v>
      </c>
      <c r="L18" s="88">
        <v>0</v>
      </c>
      <c r="M18" s="15">
        <v>0</v>
      </c>
      <c r="N18" s="88">
        <v>0</v>
      </c>
      <c r="O18" s="15">
        <f>_xlfn.IFERROR(VLOOKUP(Q18,'[1]Sheet1'!$A$3:$C$15,2,FALSE),0)</f>
        <v>0</v>
      </c>
      <c r="P18" s="88">
        <f>_xlfn.IFERROR(VLOOKUP(Q18,'[1]Sheet1'!$A$3:$C$15,3,FALSE)/100,0)</f>
        <v>0</v>
      </c>
      <c r="S18" s="162"/>
    </row>
    <row r="19" spans="1:19" ht="15">
      <c r="A19" s="85">
        <v>30</v>
      </c>
      <c r="B19" s="86" t="s">
        <v>49</v>
      </c>
      <c r="C19" s="15">
        <v>0</v>
      </c>
      <c r="D19" s="88">
        <v>0</v>
      </c>
      <c r="E19" s="15">
        <v>0</v>
      </c>
      <c r="F19" s="88">
        <v>0</v>
      </c>
      <c r="G19" s="15">
        <v>0</v>
      </c>
      <c r="H19" s="88">
        <v>0</v>
      </c>
      <c r="I19" s="15">
        <v>0</v>
      </c>
      <c r="J19" s="88">
        <v>0</v>
      </c>
      <c r="K19" s="15">
        <v>0</v>
      </c>
      <c r="L19" s="88">
        <v>0</v>
      </c>
      <c r="M19" s="15">
        <v>0</v>
      </c>
      <c r="N19" s="88">
        <v>0</v>
      </c>
      <c r="O19" s="15">
        <f>_xlfn.IFERROR(VLOOKUP(Q19,'[1]Sheet1'!$A$3:$C$15,2,FALSE),0)</f>
        <v>0</v>
      </c>
      <c r="P19" s="88">
        <f>_xlfn.IFERROR(VLOOKUP(Q19,'[1]Sheet1'!$A$3:$C$15,3,FALSE)/100,0)</f>
        <v>0</v>
      </c>
      <c r="S19" s="163"/>
    </row>
    <row r="20" spans="1:16" ht="15">
      <c r="A20" s="85">
        <v>31</v>
      </c>
      <c r="B20" s="86" t="s">
        <v>50</v>
      </c>
      <c r="C20" s="15">
        <v>0</v>
      </c>
      <c r="D20" s="88">
        <v>0</v>
      </c>
      <c r="E20" s="15">
        <v>0</v>
      </c>
      <c r="F20" s="88">
        <v>0</v>
      </c>
      <c r="G20" s="15">
        <v>0</v>
      </c>
      <c r="H20" s="88">
        <v>0</v>
      </c>
      <c r="I20" s="15">
        <v>0</v>
      </c>
      <c r="J20" s="88">
        <v>0</v>
      </c>
      <c r="K20" s="15">
        <v>0</v>
      </c>
      <c r="L20" s="88">
        <v>0</v>
      </c>
      <c r="M20" s="15">
        <v>0</v>
      </c>
      <c r="N20" s="88">
        <v>0</v>
      </c>
      <c r="O20" s="15">
        <f>_xlfn.IFERROR(VLOOKUP(Q20,'[1]Sheet1'!$A$3:$C$15,2,FALSE),0)</f>
        <v>0</v>
      </c>
      <c r="P20" s="88">
        <f>_xlfn.IFERROR(VLOOKUP(Q20,'[1]Sheet1'!$A$3:$C$15,3,FALSE)/100,0)</f>
        <v>0</v>
      </c>
    </row>
    <row r="21" spans="1:17" ht="15">
      <c r="A21" s="85">
        <v>32</v>
      </c>
      <c r="B21" s="86" t="s">
        <v>51</v>
      </c>
      <c r="C21" s="15">
        <v>0</v>
      </c>
      <c r="D21" s="88">
        <v>0</v>
      </c>
      <c r="E21" s="15">
        <v>0</v>
      </c>
      <c r="F21" s="88">
        <v>0</v>
      </c>
      <c r="G21" s="15">
        <v>0</v>
      </c>
      <c r="H21" s="88">
        <v>0</v>
      </c>
      <c r="I21" s="15">
        <v>0</v>
      </c>
      <c r="J21" s="88">
        <v>0</v>
      </c>
      <c r="K21" s="15">
        <v>1</v>
      </c>
      <c r="L21" s="88">
        <v>0.023809523809523808</v>
      </c>
      <c r="M21" s="15">
        <v>0</v>
      </c>
      <c r="N21" s="88">
        <v>0</v>
      </c>
      <c r="O21" s="15">
        <f>_xlfn.IFERROR(VLOOKUP(Q21,'[1]Sheet1'!$A$3:$C$15,2,FALSE),0)</f>
        <v>0</v>
      </c>
      <c r="P21" s="88">
        <f>_xlfn.IFERROR(VLOOKUP(Q21,'[1]Sheet1'!$A$3:$C$15,3,FALSE)/100,0)</f>
        <v>0</v>
      </c>
      <c r="Q21" s="159" t="s">
        <v>336</v>
      </c>
    </row>
    <row r="22" spans="1:16" ht="15">
      <c r="A22" s="85">
        <v>33</v>
      </c>
      <c r="B22" s="86" t="s">
        <v>52</v>
      </c>
      <c r="C22" s="15">
        <v>0</v>
      </c>
      <c r="D22" s="88">
        <v>0</v>
      </c>
      <c r="E22" s="15">
        <v>1</v>
      </c>
      <c r="F22" s="88">
        <v>0.0196078431372549</v>
      </c>
      <c r="G22" s="15">
        <v>1</v>
      </c>
      <c r="H22" s="88">
        <v>0.022727272727272728</v>
      </c>
      <c r="I22" s="15">
        <v>0</v>
      </c>
      <c r="J22" s="88">
        <v>0</v>
      </c>
      <c r="K22" s="15">
        <v>0</v>
      </c>
      <c r="L22" s="88">
        <v>0</v>
      </c>
      <c r="M22" s="15">
        <v>0</v>
      </c>
      <c r="N22" s="88">
        <v>0</v>
      </c>
      <c r="O22" s="15">
        <f>_xlfn.IFERROR(VLOOKUP(Q22,'[1]Sheet1'!$A$3:$C$15,2,FALSE),0)</f>
        <v>0</v>
      </c>
      <c r="P22" s="88">
        <f>_xlfn.IFERROR(VLOOKUP(Q22,'[1]Sheet1'!$A$3:$C$15,3,FALSE)/100,0)</f>
        <v>0</v>
      </c>
    </row>
    <row r="23" spans="1:16" ht="15">
      <c r="A23" s="85">
        <v>34</v>
      </c>
      <c r="B23" s="86" t="s">
        <v>53</v>
      </c>
      <c r="C23" s="15">
        <v>1</v>
      </c>
      <c r="D23" s="88">
        <v>0.02127659574468085</v>
      </c>
      <c r="E23" s="15">
        <v>0</v>
      </c>
      <c r="F23" s="88">
        <v>0</v>
      </c>
      <c r="G23" s="15">
        <v>0</v>
      </c>
      <c r="H23" s="88">
        <v>0</v>
      </c>
      <c r="I23" s="15">
        <v>0</v>
      </c>
      <c r="J23" s="88">
        <v>0</v>
      </c>
      <c r="K23" s="15">
        <v>0</v>
      </c>
      <c r="L23" s="88">
        <v>0</v>
      </c>
      <c r="M23" s="15">
        <v>0</v>
      </c>
      <c r="N23" s="88">
        <v>0</v>
      </c>
      <c r="O23" s="15">
        <f>_xlfn.IFERROR(VLOOKUP(Q23,'[1]Sheet1'!$A$3:$C$15,2,FALSE),0)</f>
        <v>0</v>
      </c>
      <c r="P23" s="88">
        <f>_xlfn.IFERROR(VLOOKUP(Q23,'[1]Sheet1'!$A$3:$C$15,3,FALSE)/100,0)</f>
        <v>0</v>
      </c>
    </row>
    <row r="24" spans="1:17" ht="15">
      <c r="A24" s="85">
        <v>35</v>
      </c>
      <c r="B24" s="86" t="s">
        <v>54</v>
      </c>
      <c r="C24" s="15">
        <v>0</v>
      </c>
      <c r="D24" s="88">
        <v>0</v>
      </c>
      <c r="E24" s="15">
        <v>1</v>
      </c>
      <c r="F24" s="88">
        <v>0.0196078431372549</v>
      </c>
      <c r="G24" s="15">
        <v>1</v>
      </c>
      <c r="H24" s="88">
        <v>0.022727272727272728</v>
      </c>
      <c r="I24" s="15">
        <v>0</v>
      </c>
      <c r="J24" s="88">
        <v>0</v>
      </c>
      <c r="K24" s="15">
        <v>0</v>
      </c>
      <c r="L24" s="88">
        <v>0</v>
      </c>
      <c r="M24" s="15">
        <v>0</v>
      </c>
      <c r="N24" s="88">
        <v>0</v>
      </c>
      <c r="O24" s="15">
        <f>_xlfn.IFERROR(VLOOKUP(Q24,'[1]Sheet1'!$A$3:$C$15,2,FALSE),0)</f>
        <v>1</v>
      </c>
      <c r="P24" s="88">
        <f>_xlfn.IFERROR(VLOOKUP(Q24,'[1]Sheet1'!$A$3:$C$15,3,FALSE)/100,0)</f>
        <v>0.01818181818181818</v>
      </c>
      <c r="Q24" s="159" t="s">
        <v>439</v>
      </c>
    </row>
    <row r="25" spans="1:16" ht="15">
      <c r="A25" s="85">
        <v>39</v>
      </c>
      <c r="B25" s="86" t="s">
        <v>55</v>
      </c>
      <c r="C25" s="15">
        <v>0</v>
      </c>
      <c r="D25" s="88">
        <v>0</v>
      </c>
      <c r="E25" s="15">
        <v>0</v>
      </c>
      <c r="F25" s="88">
        <v>0</v>
      </c>
      <c r="G25" s="15">
        <v>0</v>
      </c>
      <c r="H25" s="88">
        <v>0</v>
      </c>
      <c r="I25" s="15">
        <v>0</v>
      </c>
      <c r="J25" s="88">
        <v>0</v>
      </c>
      <c r="K25" s="15">
        <v>0</v>
      </c>
      <c r="L25" s="88">
        <v>0</v>
      </c>
      <c r="M25" s="15">
        <v>0</v>
      </c>
      <c r="N25" s="88">
        <v>0</v>
      </c>
      <c r="O25" s="15">
        <f>_xlfn.IFERROR(VLOOKUP(Q25,'[1]Sheet1'!$A$3:$C$15,2,FALSE),0)</f>
        <v>0</v>
      </c>
      <c r="P25" s="88">
        <f>_xlfn.IFERROR(VLOOKUP(Q25,'[1]Sheet1'!$A$3:$C$15,3,FALSE)/100,0)</f>
        <v>0</v>
      </c>
    </row>
    <row r="26" spans="1:17" ht="28.5">
      <c r="A26" s="85">
        <v>40</v>
      </c>
      <c r="B26" s="86" t="s">
        <v>56</v>
      </c>
      <c r="C26" s="14">
        <v>2</v>
      </c>
      <c r="D26" s="88">
        <v>0.0425531914893617</v>
      </c>
      <c r="E26" s="14">
        <v>1</v>
      </c>
      <c r="F26" s="88">
        <v>0.0196078431372549</v>
      </c>
      <c r="G26" s="14">
        <v>1</v>
      </c>
      <c r="H26" s="88">
        <v>0.022727272727272728</v>
      </c>
      <c r="I26" s="15">
        <v>3</v>
      </c>
      <c r="J26" s="88">
        <v>0.075</v>
      </c>
      <c r="K26" s="15">
        <v>1</v>
      </c>
      <c r="L26" s="88">
        <v>0.023809523809523808</v>
      </c>
      <c r="M26" s="15">
        <v>1</v>
      </c>
      <c r="N26" s="88">
        <v>0.018867924528301886</v>
      </c>
      <c r="O26" s="15">
        <f>_xlfn.IFERROR(VLOOKUP(Q26,'[1]Sheet1'!$A$3:$C$15,2,FALSE),0)</f>
        <v>1</v>
      </c>
      <c r="P26" s="88">
        <f>_xlfn.IFERROR(VLOOKUP(Q26,'[1]Sheet1'!$A$3:$C$15,3,FALSE)/100,0)</f>
        <v>0.01818181818181818</v>
      </c>
      <c r="Q26" s="159" t="s">
        <v>337</v>
      </c>
    </row>
    <row r="27" spans="1:16" ht="28.5">
      <c r="A27" s="85">
        <v>41</v>
      </c>
      <c r="B27" s="86" t="s">
        <v>57</v>
      </c>
      <c r="C27" s="15">
        <v>1</v>
      </c>
      <c r="D27" s="88">
        <v>0.02127659574468085</v>
      </c>
      <c r="E27" s="15">
        <v>0</v>
      </c>
      <c r="F27" s="88">
        <v>0</v>
      </c>
      <c r="G27" s="15">
        <v>0</v>
      </c>
      <c r="H27" s="88">
        <v>0</v>
      </c>
      <c r="I27" s="15">
        <v>0</v>
      </c>
      <c r="J27" s="88">
        <v>0</v>
      </c>
      <c r="K27" s="15">
        <v>0</v>
      </c>
      <c r="L27" s="88">
        <v>0</v>
      </c>
      <c r="M27" s="15">
        <v>0</v>
      </c>
      <c r="N27" s="88">
        <v>0</v>
      </c>
      <c r="O27" s="15">
        <f>_xlfn.IFERROR(VLOOKUP(Q27,'[1]Sheet1'!$A$3:$C$15,2,FALSE),0)</f>
        <v>0</v>
      </c>
      <c r="P27" s="88">
        <f>_xlfn.IFERROR(VLOOKUP(Q27,'[1]Sheet1'!$A$3:$C$15,3,FALSE)/100,0)</f>
        <v>0</v>
      </c>
    </row>
    <row r="28" spans="1:17" ht="28.5">
      <c r="A28" s="85">
        <v>42</v>
      </c>
      <c r="B28" s="86" t="s">
        <v>58</v>
      </c>
      <c r="C28" s="14">
        <v>22</v>
      </c>
      <c r="D28" s="88">
        <v>0.46808510638297873</v>
      </c>
      <c r="E28" s="14">
        <v>28</v>
      </c>
      <c r="F28" s="88">
        <v>0.5490196078431373</v>
      </c>
      <c r="G28" s="14">
        <v>23</v>
      </c>
      <c r="H28" s="88">
        <v>0.5227272727272727</v>
      </c>
      <c r="I28" s="15">
        <v>13</v>
      </c>
      <c r="J28" s="88">
        <v>0.325</v>
      </c>
      <c r="K28" s="15">
        <v>19</v>
      </c>
      <c r="L28" s="88">
        <v>0.4523809523809524</v>
      </c>
      <c r="M28" s="15">
        <v>27</v>
      </c>
      <c r="N28" s="88">
        <v>0.5094339622641509</v>
      </c>
      <c r="O28" s="15">
        <f>_xlfn.IFERROR(VLOOKUP(Q28,'[1]Sheet1'!$A$3:$C$15,2,FALSE),0)</f>
        <v>26</v>
      </c>
      <c r="P28" s="88">
        <f>_xlfn.IFERROR(VLOOKUP(Q28,'[1]Sheet1'!$A$3:$C$15,3,FALSE)/100,0)</f>
        <v>0.4727272727272727</v>
      </c>
      <c r="Q28" s="159" t="s">
        <v>338</v>
      </c>
    </row>
    <row r="29" spans="1:16" ht="28.5">
      <c r="A29" s="85">
        <v>43</v>
      </c>
      <c r="B29" s="86" t="s">
        <v>59</v>
      </c>
      <c r="C29" s="14">
        <v>0</v>
      </c>
      <c r="D29" s="88">
        <v>0</v>
      </c>
      <c r="E29" s="14">
        <v>0</v>
      </c>
      <c r="F29" s="88">
        <v>0</v>
      </c>
      <c r="G29" s="14">
        <v>0</v>
      </c>
      <c r="H29" s="88">
        <v>0</v>
      </c>
      <c r="I29" s="15">
        <v>0</v>
      </c>
      <c r="J29" s="88">
        <v>0</v>
      </c>
      <c r="K29" s="15">
        <v>0</v>
      </c>
      <c r="L29" s="88">
        <v>0</v>
      </c>
      <c r="M29" s="15">
        <v>0</v>
      </c>
      <c r="N29" s="88">
        <v>0</v>
      </c>
      <c r="O29" s="15">
        <f>_xlfn.IFERROR(VLOOKUP(Q29,'[1]Sheet1'!$A$3:$C$15,2,FALSE),0)</f>
        <v>0</v>
      </c>
      <c r="P29" s="88">
        <f>_xlfn.IFERROR(VLOOKUP(Q29,'[1]Sheet1'!$A$3:$C$15,3,FALSE)/100,0)</f>
        <v>0</v>
      </c>
    </row>
    <row r="30" spans="1:16" ht="15">
      <c r="A30" s="85">
        <v>44</v>
      </c>
      <c r="B30" s="86" t="s">
        <v>60</v>
      </c>
      <c r="C30" s="15">
        <v>0</v>
      </c>
      <c r="D30" s="88">
        <v>0</v>
      </c>
      <c r="E30" s="15">
        <v>0</v>
      </c>
      <c r="F30" s="88">
        <v>0</v>
      </c>
      <c r="G30" s="15">
        <v>0</v>
      </c>
      <c r="H30" s="88">
        <v>0</v>
      </c>
      <c r="I30" s="15">
        <v>1</v>
      </c>
      <c r="J30" s="88">
        <v>0.025</v>
      </c>
      <c r="K30" s="15">
        <v>0</v>
      </c>
      <c r="L30" s="88">
        <v>0</v>
      </c>
      <c r="M30" s="15">
        <v>0</v>
      </c>
      <c r="N30" s="88">
        <v>0</v>
      </c>
      <c r="O30" s="15">
        <f>_xlfn.IFERROR(VLOOKUP(Q30,'[1]Sheet1'!$A$3:$C$15,2,FALSE),0)</f>
        <v>0</v>
      </c>
      <c r="P30" s="88">
        <f>_xlfn.IFERROR(VLOOKUP(Q30,'[1]Sheet1'!$A$3:$C$15,3,FALSE)/100,0)</f>
        <v>0</v>
      </c>
    </row>
    <row r="31" spans="1:16" ht="15">
      <c r="A31" s="85">
        <v>45</v>
      </c>
      <c r="B31" s="86" t="s">
        <v>61</v>
      </c>
      <c r="C31" s="15">
        <v>0</v>
      </c>
      <c r="D31" s="88">
        <v>0</v>
      </c>
      <c r="E31" s="15">
        <v>0</v>
      </c>
      <c r="F31" s="88">
        <v>0</v>
      </c>
      <c r="G31" s="15">
        <v>0</v>
      </c>
      <c r="H31" s="88">
        <v>0</v>
      </c>
      <c r="I31" s="15">
        <v>0</v>
      </c>
      <c r="J31" s="88">
        <v>0</v>
      </c>
      <c r="K31" s="15">
        <v>0</v>
      </c>
      <c r="L31" s="88">
        <v>0</v>
      </c>
      <c r="M31" s="15">
        <v>0</v>
      </c>
      <c r="N31" s="88">
        <v>0</v>
      </c>
      <c r="O31" s="15">
        <f>_xlfn.IFERROR(VLOOKUP(Q31,'[1]Sheet1'!$A$3:$C$15,2,FALSE),0)</f>
        <v>0</v>
      </c>
      <c r="P31" s="88">
        <f>_xlfn.IFERROR(VLOOKUP(Q31,'[1]Sheet1'!$A$3:$C$15,3,FALSE)/100,0)</f>
        <v>0</v>
      </c>
    </row>
    <row r="32" spans="1:17" ht="15">
      <c r="A32" s="85">
        <v>49</v>
      </c>
      <c r="B32" s="86" t="s">
        <v>62</v>
      </c>
      <c r="C32" s="15">
        <v>0</v>
      </c>
      <c r="D32" s="88">
        <v>0</v>
      </c>
      <c r="E32" s="15">
        <v>1</v>
      </c>
      <c r="F32" s="88">
        <v>0.0196078431372549</v>
      </c>
      <c r="G32" s="15">
        <v>2</v>
      </c>
      <c r="H32" s="88">
        <v>0.045454545454545456</v>
      </c>
      <c r="I32" s="15">
        <v>0</v>
      </c>
      <c r="J32" s="88">
        <v>0</v>
      </c>
      <c r="K32" s="15">
        <v>0</v>
      </c>
      <c r="L32" s="88">
        <v>0</v>
      </c>
      <c r="M32" s="15">
        <v>0</v>
      </c>
      <c r="N32" s="88">
        <v>0</v>
      </c>
      <c r="O32" s="15">
        <f>_xlfn.IFERROR(VLOOKUP(Q32,'[1]Sheet1'!$A$3:$C$15,2,FALSE),0)</f>
        <v>1</v>
      </c>
      <c r="P32" s="88">
        <f>_xlfn.IFERROR(VLOOKUP(Q32,'[1]Sheet1'!$A$3:$C$15,3,FALSE)/100,0)</f>
        <v>0.01818181818181818</v>
      </c>
      <c r="Q32" s="159" t="s">
        <v>440</v>
      </c>
    </row>
    <row r="33" spans="1:17" ht="15">
      <c r="A33" s="85">
        <v>50</v>
      </c>
      <c r="B33" s="86" t="s">
        <v>63</v>
      </c>
      <c r="C33" s="14">
        <v>0</v>
      </c>
      <c r="D33" s="88">
        <v>0</v>
      </c>
      <c r="E33" s="14">
        <v>0</v>
      </c>
      <c r="F33" s="88">
        <v>0</v>
      </c>
      <c r="G33" s="14">
        <v>0</v>
      </c>
      <c r="H33" s="88">
        <v>0</v>
      </c>
      <c r="I33" s="15">
        <v>0</v>
      </c>
      <c r="J33" s="88">
        <v>0</v>
      </c>
      <c r="K33" s="15">
        <v>0</v>
      </c>
      <c r="L33" s="88">
        <v>0</v>
      </c>
      <c r="M33" s="15">
        <v>0</v>
      </c>
      <c r="N33" s="88">
        <v>0</v>
      </c>
      <c r="O33" s="15">
        <f>_xlfn.IFERROR(VLOOKUP(Q33,'[1]Sheet1'!$A$3:$C$15,2,FALSE),0)</f>
        <v>1</v>
      </c>
      <c r="P33" s="88">
        <f>_xlfn.IFERROR(VLOOKUP(Q33,'[1]Sheet1'!$A$3:$C$15,3,FALSE)/100,0)</f>
        <v>0.01818181818181818</v>
      </c>
      <c r="Q33" s="159" t="s">
        <v>442</v>
      </c>
    </row>
    <row r="34" spans="1:17" ht="15">
      <c r="A34" s="85">
        <v>51</v>
      </c>
      <c r="B34" s="86" t="s">
        <v>64</v>
      </c>
      <c r="C34" s="15">
        <v>0</v>
      </c>
      <c r="D34" s="88">
        <v>0</v>
      </c>
      <c r="E34" s="15">
        <v>1</v>
      </c>
      <c r="F34" s="88">
        <v>0.0196078431372549</v>
      </c>
      <c r="G34" s="15">
        <v>1</v>
      </c>
      <c r="H34" s="88">
        <v>0.022727272727272728</v>
      </c>
      <c r="I34" s="15">
        <v>1</v>
      </c>
      <c r="J34" s="88">
        <v>0.025</v>
      </c>
      <c r="K34" s="15">
        <v>1</v>
      </c>
      <c r="L34" s="88">
        <v>0.023809523809523808</v>
      </c>
      <c r="M34" s="15">
        <v>1</v>
      </c>
      <c r="N34" s="88">
        <v>0.018867924528301886</v>
      </c>
      <c r="O34" s="15">
        <f>_xlfn.IFERROR(VLOOKUP(Q34,'[1]Sheet1'!$A$3:$C$15,2,FALSE),0)</f>
        <v>0</v>
      </c>
      <c r="P34" s="88">
        <f>_xlfn.IFERROR(VLOOKUP(Q34,'[1]Sheet1'!$A$3:$C$15,3,FALSE)/100,0)</f>
        <v>0</v>
      </c>
      <c r="Q34" s="159" t="s">
        <v>339</v>
      </c>
    </row>
    <row r="35" spans="1:17" ht="15">
      <c r="A35" s="85">
        <v>52</v>
      </c>
      <c r="B35" s="86" t="s">
        <v>65</v>
      </c>
      <c r="C35" s="15">
        <v>1</v>
      </c>
      <c r="D35" s="88">
        <v>0.02127659574468085</v>
      </c>
      <c r="E35" s="15">
        <v>0</v>
      </c>
      <c r="F35" s="88">
        <v>0</v>
      </c>
      <c r="G35" s="15">
        <v>0</v>
      </c>
      <c r="H35" s="88">
        <v>0</v>
      </c>
      <c r="I35" s="15">
        <v>0</v>
      </c>
      <c r="J35" s="88">
        <v>0</v>
      </c>
      <c r="K35" s="15">
        <v>1</v>
      </c>
      <c r="L35" s="88">
        <v>0.023809523809523808</v>
      </c>
      <c r="M35" s="15">
        <v>1</v>
      </c>
      <c r="N35" s="88">
        <v>0.018867924528301886</v>
      </c>
      <c r="O35" s="15">
        <f>_xlfn.IFERROR(VLOOKUP(Q35,'[1]Sheet1'!$A$3:$C$15,2,FALSE),0)</f>
        <v>1</v>
      </c>
      <c r="P35" s="88">
        <f>_xlfn.IFERROR(VLOOKUP(Q35,'[1]Sheet1'!$A$3:$C$15,3,FALSE)/100,0)</f>
        <v>0.01818181818181818</v>
      </c>
      <c r="Q35" s="159" t="s">
        <v>340</v>
      </c>
    </row>
    <row r="36" spans="1:16" ht="15">
      <c r="A36" s="85">
        <v>59</v>
      </c>
      <c r="B36" s="86" t="s">
        <v>66</v>
      </c>
      <c r="C36" s="15">
        <v>0</v>
      </c>
      <c r="D36" s="88">
        <v>0</v>
      </c>
      <c r="E36" s="15">
        <v>0</v>
      </c>
      <c r="F36" s="88">
        <v>0</v>
      </c>
      <c r="G36" s="15">
        <v>0</v>
      </c>
      <c r="H36" s="88">
        <v>0</v>
      </c>
      <c r="I36" s="15">
        <v>0</v>
      </c>
      <c r="J36" s="88">
        <v>0</v>
      </c>
      <c r="K36" s="15">
        <v>0</v>
      </c>
      <c r="L36" s="88">
        <v>0</v>
      </c>
      <c r="M36" s="15">
        <v>0</v>
      </c>
      <c r="N36" s="88">
        <v>0</v>
      </c>
      <c r="O36" s="15">
        <f>_xlfn.IFERROR(VLOOKUP(Q36,'[1]Sheet1'!$A$3:$C$15,2,FALSE),0)</f>
        <v>0</v>
      </c>
      <c r="P36" s="88">
        <f>_xlfn.IFERROR(VLOOKUP(Q36,'[1]Sheet1'!$A$3:$C$15,3,FALSE)/100,0)</f>
        <v>0</v>
      </c>
    </row>
    <row r="37" spans="1:16" ht="28.5">
      <c r="A37" s="85">
        <v>60</v>
      </c>
      <c r="B37" s="86" t="s">
        <v>67</v>
      </c>
      <c r="C37" s="15">
        <v>0</v>
      </c>
      <c r="D37" s="88">
        <v>0</v>
      </c>
      <c r="E37" s="15">
        <v>0</v>
      </c>
      <c r="F37" s="88">
        <v>0</v>
      </c>
      <c r="G37" s="15">
        <v>0</v>
      </c>
      <c r="H37" s="88">
        <v>0</v>
      </c>
      <c r="I37" s="15">
        <v>0</v>
      </c>
      <c r="J37" s="88">
        <v>0</v>
      </c>
      <c r="K37" s="15">
        <v>0</v>
      </c>
      <c r="L37" s="88">
        <v>0</v>
      </c>
      <c r="M37" s="15">
        <v>0</v>
      </c>
      <c r="N37" s="88">
        <v>0</v>
      </c>
      <c r="O37" s="15">
        <f>_xlfn.IFERROR(VLOOKUP(Q37,'[1]Sheet1'!$A$3:$C$15,2,FALSE),0)</f>
        <v>0</v>
      </c>
      <c r="P37" s="88">
        <f>_xlfn.IFERROR(VLOOKUP(Q37,'[1]Sheet1'!$A$3:$C$15,3,FALSE)/100,0)</f>
        <v>0</v>
      </c>
    </row>
    <row r="38" spans="1:16" ht="15">
      <c r="A38" s="85">
        <v>61</v>
      </c>
      <c r="B38" s="86" t="s">
        <v>68</v>
      </c>
      <c r="C38" s="15">
        <v>0</v>
      </c>
      <c r="D38" s="88">
        <v>0</v>
      </c>
      <c r="E38" s="15">
        <v>0</v>
      </c>
      <c r="F38" s="88">
        <v>0</v>
      </c>
      <c r="G38" s="15">
        <v>0</v>
      </c>
      <c r="H38" s="88">
        <v>0</v>
      </c>
      <c r="I38" s="15">
        <v>0</v>
      </c>
      <c r="J38" s="88">
        <v>0</v>
      </c>
      <c r="K38" s="15">
        <v>0</v>
      </c>
      <c r="L38" s="88">
        <v>0</v>
      </c>
      <c r="M38" s="15">
        <v>0</v>
      </c>
      <c r="N38" s="88">
        <v>0</v>
      </c>
      <c r="O38" s="15">
        <f>_xlfn.IFERROR(VLOOKUP(Q38,'[1]Sheet1'!$A$3:$C$15,2,FALSE),0)</f>
        <v>0</v>
      </c>
      <c r="P38" s="88">
        <f>_xlfn.IFERROR(VLOOKUP(Q38,'[1]Sheet1'!$A$3:$C$15,3,FALSE)/100,0)</f>
        <v>0</v>
      </c>
    </row>
    <row r="39" spans="1:17" ht="15">
      <c r="A39" s="85">
        <v>62</v>
      </c>
      <c r="B39" s="86" t="s">
        <v>69</v>
      </c>
      <c r="C39" s="15">
        <v>0</v>
      </c>
      <c r="D39" s="88">
        <v>0</v>
      </c>
      <c r="E39" s="15">
        <v>0</v>
      </c>
      <c r="F39" s="88">
        <v>0</v>
      </c>
      <c r="G39" s="15">
        <v>0</v>
      </c>
      <c r="H39" s="88">
        <v>0</v>
      </c>
      <c r="I39" s="15">
        <v>0</v>
      </c>
      <c r="J39" s="88">
        <v>0</v>
      </c>
      <c r="K39" s="15">
        <v>0</v>
      </c>
      <c r="L39" s="88">
        <v>0</v>
      </c>
      <c r="M39" s="15">
        <v>1</v>
      </c>
      <c r="N39" s="88">
        <v>0.018867924528301886</v>
      </c>
      <c r="O39" s="15">
        <f>_xlfn.IFERROR(VLOOKUP(Q39,'[1]Sheet1'!$A$3:$C$15,2,FALSE),0)</f>
        <v>0</v>
      </c>
      <c r="P39" s="88">
        <f>_xlfn.IFERROR(VLOOKUP(Q39,'[1]Sheet1'!$A$3:$C$15,3,FALSE)/100,0)</f>
        <v>0</v>
      </c>
      <c r="Q39" s="159" t="s">
        <v>384</v>
      </c>
    </row>
    <row r="40" spans="1:17" ht="15">
      <c r="A40" s="85">
        <v>63</v>
      </c>
      <c r="B40" s="86" t="s">
        <v>70</v>
      </c>
      <c r="C40" s="14">
        <v>8</v>
      </c>
      <c r="D40" s="88">
        <v>0.1702127659574468</v>
      </c>
      <c r="E40" s="14">
        <v>5</v>
      </c>
      <c r="F40" s="88">
        <v>0.09803921568627451</v>
      </c>
      <c r="G40" s="14">
        <v>10</v>
      </c>
      <c r="H40" s="88">
        <v>0.22727272727272727</v>
      </c>
      <c r="I40" s="15">
        <v>9</v>
      </c>
      <c r="J40" s="88">
        <v>0.225</v>
      </c>
      <c r="K40" s="15">
        <v>7</v>
      </c>
      <c r="L40" s="88">
        <v>0.16666666666666663</v>
      </c>
      <c r="M40" s="15">
        <v>9</v>
      </c>
      <c r="N40" s="88">
        <v>0.169811320754717</v>
      </c>
      <c r="O40" s="15">
        <f>_xlfn.IFERROR(VLOOKUP(Q40,'[1]Sheet1'!$A$3:$C$15,2,FALSE),0)</f>
        <v>6</v>
      </c>
      <c r="P40" s="88">
        <f>_xlfn.IFERROR(VLOOKUP(Q40,'[1]Sheet1'!$A$3:$C$15,3,FALSE)/100,0)</f>
        <v>0.10909090909090909</v>
      </c>
      <c r="Q40" s="159" t="s">
        <v>341</v>
      </c>
    </row>
    <row r="41" spans="1:17" ht="15">
      <c r="A41" s="85">
        <v>64</v>
      </c>
      <c r="B41" s="86" t="s">
        <v>71</v>
      </c>
      <c r="C41" s="15">
        <v>0</v>
      </c>
      <c r="D41" s="88">
        <v>0</v>
      </c>
      <c r="E41" s="15">
        <v>0</v>
      </c>
      <c r="F41" s="88">
        <v>0</v>
      </c>
      <c r="G41" s="15">
        <v>0</v>
      </c>
      <c r="H41" s="88">
        <v>0</v>
      </c>
      <c r="I41" s="15">
        <v>1</v>
      </c>
      <c r="J41" s="88">
        <v>0.025</v>
      </c>
      <c r="K41" s="15">
        <v>0</v>
      </c>
      <c r="L41" s="88">
        <v>0</v>
      </c>
      <c r="M41" s="15">
        <v>2</v>
      </c>
      <c r="N41" s="88">
        <v>0.03773584905660377</v>
      </c>
      <c r="O41" s="15">
        <f>_xlfn.IFERROR(VLOOKUP(Q41,'[1]Sheet1'!$A$3:$C$15,2,FALSE),0)</f>
        <v>0</v>
      </c>
      <c r="P41" s="88">
        <f>_xlfn.IFERROR(VLOOKUP(Q41,'[1]Sheet1'!$A$3:$C$15,3,FALSE)/100,0)</f>
        <v>0</v>
      </c>
      <c r="Q41" s="159" t="s">
        <v>385</v>
      </c>
    </row>
    <row r="42" spans="1:16" ht="15">
      <c r="A42" s="85">
        <v>69</v>
      </c>
      <c r="B42" s="86" t="s">
        <v>72</v>
      </c>
      <c r="C42" s="15">
        <v>0</v>
      </c>
      <c r="D42" s="88">
        <v>0</v>
      </c>
      <c r="E42" s="15">
        <v>0</v>
      </c>
      <c r="F42" s="88">
        <v>0</v>
      </c>
      <c r="G42" s="15">
        <v>0</v>
      </c>
      <c r="H42" s="88">
        <v>0</v>
      </c>
      <c r="I42" s="15">
        <v>0</v>
      </c>
      <c r="J42" s="88">
        <v>0</v>
      </c>
      <c r="K42" s="15">
        <v>0</v>
      </c>
      <c r="L42" s="88">
        <v>0</v>
      </c>
      <c r="M42" s="15">
        <v>0</v>
      </c>
      <c r="N42" s="88">
        <v>0</v>
      </c>
      <c r="O42" s="15">
        <f>_xlfn.IFERROR(VLOOKUP(Q42,'[1]Sheet1'!$A$3:$C$15,2,FALSE),0)</f>
        <v>0</v>
      </c>
      <c r="P42" s="88">
        <f>_xlfn.IFERROR(VLOOKUP(Q42,'[1]Sheet1'!$A$3:$C$15,3,FALSE)/100,0)</f>
        <v>0</v>
      </c>
    </row>
    <row r="43" spans="1:16" ht="28.5">
      <c r="A43" s="85">
        <v>70</v>
      </c>
      <c r="B43" s="86" t="s">
        <v>73</v>
      </c>
      <c r="C43" s="15">
        <v>1</v>
      </c>
      <c r="D43" s="88">
        <v>0.02127659574468085</v>
      </c>
      <c r="E43" s="15">
        <v>0</v>
      </c>
      <c r="F43" s="88">
        <v>0</v>
      </c>
      <c r="G43" s="15">
        <v>0</v>
      </c>
      <c r="H43" s="88">
        <v>0</v>
      </c>
      <c r="I43" s="15">
        <v>0</v>
      </c>
      <c r="J43" s="88">
        <v>0</v>
      </c>
      <c r="K43" s="15">
        <v>0</v>
      </c>
      <c r="L43" s="88">
        <v>0</v>
      </c>
      <c r="M43" s="15">
        <v>0</v>
      </c>
      <c r="N43" s="88">
        <v>0</v>
      </c>
      <c r="O43" s="15">
        <f>_xlfn.IFERROR(VLOOKUP(Q43,'[1]Sheet1'!$A$3:$C$15,2,FALSE),0)</f>
        <v>0</v>
      </c>
      <c r="P43" s="88">
        <f>_xlfn.IFERROR(VLOOKUP(Q43,'[1]Sheet1'!$A$3:$C$15,3,FALSE)/100,0)</f>
        <v>0</v>
      </c>
    </row>
    <row r="44" spans="1:16" ht="15">
      <c r="A44" s="85">
        <v>71</v>
      </c>
      <c r="B44" s="86" t="s">
        <v>74</v>
      </c>
      <c r="C44" s="15">
        <v>0</v>
      </c>
      <c r="D44" s="88">
        <v>0</v>
      </c>
      <c r="E44" s="15">
        <v>0</v>
      </c>
      <c r="F44" s="88">
        <v>0</v>
      </c>
      <c r="G44" s="15">
        <v>0</v>
      </c>
      <c r="H44" s="88">
        <v>0</v>
      </c>
      <c r="I44" s="15">
        <v>0</v>
      </c>
      <c r="J44" s="88">
        <v>0</v>
      </c>
      <c r="K44" s="15">
        <v>0</v>
      </c>
      <c r="L44" s="88">
        <v>0</v>
      </c>
      <c r="M44" s="15">
        <v>0</v>
      </c>
      <c r="N44" s="88">
        <v>0</v>
      </c>
      <c r="O44" s="15">
        <f>_xlfn.IFERROR(VLOOKUP(Q44,'[1]Sheet1'!$A$3:$C$15,2,FALSE),0)</f>
        <v>0</v>
      </c>
      <c r="P44" s="88">
        <f>_xlfn.IFERROR(VLOOKUP(Q44,'[1]Sheet1'!$A$3:$C$15,3,FALSE)/100,0)</f>
        <v>0</v>
      </c>
    </row>
    <row r="45" spans="1:16" ht="15">
      <c r="A45" s="85">
        <v>72</v>
      </c>
      <c r="B45" s="86" t="s">
        <v>75</v>
      </c>
      <c r="C45" s="15">
        <v>0</v>
      </c>
      <c r="D45" s="88">
        <v>0</v>
      </c>
      <c r="E45" s="15">
        <v>0</v>
      </c>
      <c r="F45" s="88">
        <v>0</v>
      </c>
      <c r="G45" s="15">
        <v>0</v>
      </c>
      <c r="H45" s="88">
        <v>0</v>
      </c>
      <c r="I45" s="15">
        <v>0</v>
      </c>
      <c r="J45" s="88">
        <v>0</v>
      </c>
      <c r="K45" s="15">
        <v>0</v>
      </c>
      <c r="L45" s="88">
        <v>0</v>
      </c>
      <c r="M45" s="15">
        <v>0</v>
      </c>
      <c r="N45" s="88">
        <v>0</v>
      </c>
      <c r="O45" s="15">
        <f>_xlfn.IFERROR(VLOOKUP(Q45,'[1]Sheet1'!$A$3:$C$15,2,FALSE),0)</f>
        <v>0</v>
      </c>
      <c r="P45" s="88">
        <f>_xlfn.IFERROR(VLOOKUP(Q45,'[1]Sheet1'!$A$3:$C$15,3,FALSE)/100,0)</f>
        <v>0</v>
      </c>
    </row>
    <row r="46" spans="1:16" ht="15">
      <c r="A46" s="85">
        <v>73</v>
      </c>
      <c r="B46" s="86" t="s">
        <v>76</v>
      </c>
      <c r="C46" s="15">
        <v>0</v>
      </c>
      <c r="D46" s="88">
        <v>0</v>
      </c>
      <c r="E46" s="15">
        <v>0</v>
      </c>
      <c r="F46" s="88">
        <v>0</v>
      </c>
      <c r="G46" s="15">
        <v>0</v>
      </c>
      <c r="H46" s="88">
        <v>0</v>
      </c>
      <c r="I46" s="15">
        <v>0</v>
      </c>
      <c r="J46" s="88">
        <v>0</v>
      </c>
      <c r="K46" s="15">
        <v>0</v>
      </c>
      <c r="L46" s="88">
        <v>0</v>
      </c>
      <c r="M46" s="15">
        <v>0</v>
      </c>
      <c r="N46" s="88">
        <v>0</v>
      </c>
      <c r="O46" s="15">
        <f>_xlfn.IFERROR(VLOOKUP(Q46,'[1]Sheet1'!$A$3:$C$15,2,FALSE),0)</f>
        <v>0</v>
      </c>
      <c r="P46" s="88">
        <f>_xlfn.IFERROR(VLOOKUP(Q46,'[1]Sheet1'!$A$3:$C$15,3,FALSE)/100,0)</f>
        <v>0</v>
      </c>
    </row>
    <row r="47" spans="1:16" ht="15">
      <c r="A47" s="85">
        <v>74</v>
      </c>
      <c r="B47" s="86" t="s">
        <v>77</v>
      </c>
      <c r="C47" s="15">
        <v>0</v>
      </c>
      <c r="D47" s="88">
        <v>0</v>
      </c>
      <c r="E47" s="15">
        <v>0</v>
      </c>
      <c r="F47" s="88">
        <v>0</v>
      </c>
      <c r="G47" s="15">
        <v>0</v>
      </c>
      <c r="H47" s="88">
        <v>0</v>
      </c>
      <c r="I47" s="15">
        <v>0</v>
      </c>
      <c r="J47" s="88">
        <v>0</v>
      </c>
      <c r="K47" s="15">
        <v>0</v>
      </c>
      <c r="L47" s="88">
        <v>0</v>
      </c>
      <c r="M47" s="15">
        <v>0</v>
      </c>
      <c r="N47" s="88">
        <v>0</v>
      </c>
      <c r="O47" s="15">
        <f>_xlfn.IFERROR(VLOOKUP(Q47,'[1]Sheet1'!$A$3:$C$15,2,FALSE),0)</f>
        <v>0</v>
      </c>
      <c r="P47" s="88">
        <f>_xlfn.IFERROR(VLOOKUP(Q47,'[1]Sheet1'!$A$3:$C$15,3,FALSE)/100,0)</f>
        <v>0</v>
      </c>
    </row>
    <row r="48" spans="1:16" ht="15">
      <c r="A48" s="85">
        <v>75</v>
      </c>
      <c r="B48" s="86" t="s">
        <v>78</v>
      </c>
      <c r="C48" s="15">
        <v>0</v>
      </c>
      <c r="D48" s="88">
        <v>0</v>
      </c>
      <c r="E48" s="15">
        <v>0</v>
      </c>
      <c r="F48" s="88">
        <v>0</v>
      </c>
      <c r="G48" s="15">
        <v>0</v>
      </c>
      <c r="H48" s="88">
        <v>0</v>
      </c>
      <c r="I48" s="15">
        <v>0</v>
      </c>
      <c r="J48" s="88">
        <v>0</v>
      </c>
      <c r="K48" s="15">
        <v>0</v>
      </c>
      <c r="L48" s="88">
        <v>0</v>
      </c>
      <c r="M48" s="15">
        <v>0</v>
      </c>
      <c r="N48" s="88">
        <v>0</v>
      </c>
      <c r="O48" s="15">
        <f>_xlfn.IFERROR(VLOOKUP(Q48,'[1]Sheet1'!$A$3:$C$15,2,FALSE),0)</f>
        <v>0</v>
      </c>
      <c r="P48" s="88">
        <f>_xlfn.IFERROR(VLOOKUP(Q48,'[1]Sheet1'!$A$3:$C$15,3,FALSE)/100,0)</f>
        <v>0</v>
      </c>
    </row>
    <row r="49" spans="1:17" ht="15">
      <c r="A49" s="85">
        <v>79</v>
      </c>
      <c r="B49" s="86" t="s">
        <v>79</v>
      </c>
      <c r="C49" s="15">
        <v>0</v>
      </c>
      <c r="D49" s="88">
        <v>0</v>
      </c>
      <c r="E49" s="15">
        <v>0</v>
      </c>
      <c r="F49" s="88">
        <v>0</v>
      </c>
      <c r="G49" s="15">
        <v>0</v>
      </c>
      <c r="H49" s="88">
        <v>0</v>
      </c>
      <c r="I49" s="15">
        <v>0</v>
      </c>
      <c r="J49" s="88">
        <v>0</v>
      </c>
      <c r="K49" s="15">
        <v>1</v>
      </c>
      <c r="L49" s="88">
        <v>0.023809523809523808</v>
      </c>
      <c r="M49" s="15">
        <v>0</v>
      </c>
      <c r="N49" s="88">
        <v>0</v>
      </c>
      <c r="O49" s="15">
        <f>_xlfn.IFERROR(VLOOKUP(Q49,'[1]Sheet1'!$A$3:$C$15,2,FALSE),0)</f>
        <v>0</v>
      </c>
      <c r="P49" s="88">
        <f>_xlfn.IFERROR(VLOOKUP(Q49,'[1]Sheet1'!$A$3:$C$15,3,FALSE)/100,0)</f>
        <v>0</v>
      </c>
      <c r="Q49" s="159" t="s">
        <v>342</v>
      </c>
    </row>
    <row r="50" spans="1:17" ht="15">
      <c r="A50" s="85">
        <v>80</v>
      </c>
      <c r="B50" s="86" t="s">
        <v>80</v>
      </c>
      <c r="C50" s="15">
        <v>0</v>
      </c>
      <c r="D50" s="88">
        <v>0</v>
      </c>
      <c r="E50" s="15">
        <v>1</v>
      </c>
      <c r="F50" s="88">
        <v>0.0196078431372549</v>
      </c>
      <c r="G50" s="15">
        <v>0</v>
      </c>
      <c r="H50" s="88">
        <v>0</v>
      </c>
      <c r="I50" s="15">
        <v>0</v>
      </c>
      <c r="J50" s="88">
        <v>0</v>
      </c>
      <c r="K50" s="15">
        <v>1</v>
      </c>
      <c r="L50" s="88">
        <v>0.023809523809523808</v>
      </c>
      <c r="M50" s="15">
        <v>1</v>
      </c>
      <c r="N50" s="88">
        <v>0.018867924528301886</v>
      </c>
      <c r="O50" s="15">
        <f>_xlfn.IFERROR(VLOOKUP(Q50,'[1]Sheet1'!$A$3:$C$15,2,FALSE),0)</f>
        <v>1</v>
      </c>
      <c r="P50" s="88">
        <f>_xlfn.IFERROR(VLOOKUP(Q50,'[1]Sheet1'!$A$3:$C$15,3,FALSE)/100,0)</f>
        <v>0.01818181818181818</v>
      </c>
      <c r="Q50" s="159" t="s">
        <v>343</v>
      </c>
    </row>
    <row r="51" spans="1:16" ht="15">
      <c r="A51" s="85">
        <v>81</v>
      </c>
      <c r="B51" s="86" t="s">
        <v>81</v>
      </c>
      <c r="C51" s="15">
        <v>1</v>
      </c>
      <c r="D51" s="88">
        <v>0.02127659574468085</v>
      </c>
      <c r="E51" s="15">
        <v>0</v>
      </c>
      <c r="F51" s="88">
        <v>0</v>
      </c>
      <c r="G51" s="15">
        <v>0</v>
      </c>
      <c r="H51" s="88">
        <v>0</v>
      </c>
      <c r="I51" s="15">
        <v>0</v>
      </c>
      <c r="J51" s="88">
        <v>0</v>
      </c>
      <c r="K51" s="15">
        <v>0</v>
      </c>
      <c r="L51" s="88">
        <v>0</v>
      </c>
      <c r="M51" s="15">
        <v>0</v>
      </c>
      <c r="N51" s="88">
        <v>0</v>
      </c>
      <c r="O51" s="15">
        <f>_xlfn.IFERROR(VLOOKUP(Q51,'[1]Sheet1'!$A$3:$C$15,2,FALSE),0)</f>
        <v>0</v>
      </c>
      <c r="P51" s="88">
        <f>_xlfn.IFERROR(VLOOKUP(Q51,'[1]Sheet1'!$A$3:$C$15,3,FALSE)/100,0)</f>
        <v>0</v>
      </c>
    </row>
    <row r="52" spans="1:16" ht="15">
      <c r="A52" s="85">
        <v>82</v>
      </c>
      <c r="B52" s="86" t="s">
        <v>82</v>
      </c>
      <c r="C52" s="15">
        <v>0</v>
      </c>
      <c r="D52" s="88">
        <v>0</v>
      </c>
      <c r="E52" s="15">
        <v>0</v>
      </c>
      <c r="F52" s="88">
        <v>0</v>
      </c>
      <c r="G52" s="15">
        <v>0</v>
      </c>
      <c r="H52" s="88">
        <v>0</v>
      </c>
      <c r="I52" s="15">
        <v>0</v>
      </c>
      <c r="J52" s="88">
        <v>0</v>
      </c>
      <c r="K52" s="15">
        <v>0</v>
      </c>
      <c r="L52" s="88">
        <v>0</v>
      </c>
      <c r="M52" s="15">
        <v>0</v>
      </c>
      <c r="N52" s="88">
        <v>0</v>
      </c>
      <c r="O52" s="15">
        <f>_xlfn.IFERROR(VLOOKUP(Q52,'[1]Sheet1'!$A$3:$C$15,2,FALSE),0)</f>
        <v>0</v>
      </c>
      <c r="P52" s="88">
        <f>_xlfn.IFERROR(VLOOKUP(Q52,'[1]Sheet1'!$A$3:$C$15,3,FALSE)/100,0)</f>
        <v>0</v>
      </c>
    </row>
    <row r="53" spans="1:16" ht="28.5">
      <c r="A53" s="85">
        <v>83</v>
      </c>
      <c r="B53" s="86" t="s">
        <v>83</v>
      </c>
      <c r="C53" s="15">
        <v>1</v>
      </c>
      <c r="D53" s="88">
        <v>0.02127659574468085</v>
      </c>
      <c r="E53" s="15">
        <v>0</v>
      </c>
      <c r="F53" s="88">
        <v>0</v>
      </c>
      <c r="G53" s="15">
        <v>0</v>
      </c>
      <c r="H53" s="88">
        <v>0</v>
      </c>
      <c r="I53" s="15">
        <v>0</v>
      </c>
      <c r="J53" s="88">
        <v>0</v>
      </c>
      <c r="K53" s="15">
        <v>0</v>
      </c>
      <c r="L53" s="88">
        <v>0</v>
      </c>
      <c r="M53" s="15">
        <v>0</v>
      </c>
      <c r="N53" s="88">
        <v>0</v>
      </c>
      <c r="O53" s="15">
        <f>_xlfn.IFERROR(VLOOKUP(Q53,'[1]Sheet1'!$A$3:$C$15,2,FALSE),0)</f>
        <v>0</v>
      </c>
      <c r="P53" s="88">
        <f>_xlfn.IFERROR(VLOOKUP(Q53,'[1]Sheet1'!$A$3:$C$15,3,FALSE)/100,0)</f>
        <v>0</v>
      </c>
    </row>
    <row r="54" spans="1:16" ht="15">
      <c r="A54" s="85">
        <v>84</v>
      </c>
      <c r="B54" s="86" t="s">
        <v>84</v>
      </c>
      <c r="C54" s="15">
        <v>0</v>
      </c>
      <c r="D54" s="88">
        <v>0</v>
      </c>
      <c r="E54" s="15">
        <v>0</v>
      </c>
      <c r="F54" s="88">
        <v>0</v>
      </c>
      <c r="G54" s="15">
        <v>0</v>
      </c>
      <c r="H54" s="88">
        <v>0</v>
      </c>
      <c r="I54" s="15">
        <v>0</v>
      </c>
      <c r="J54" s="88">
        <v>0</v>
      </c>
      <c r="K54" s="15">
        <v>0</v>
      </c>
      <c r="L54" s="88">
        <v>0</v>
      </c>
      <c r="M54" s="15">
        <v>0</v>
      </c>
      <c r="N54" s="88">
        <v>0</v>
      </c>
      <c r="O54" s="15">
        <f>_xlfn.IFERROR(VLOOKUP(Q54,'[1]Sheet1'!$A$3:$C$15,2,FALSE),0)</f>
        <v>0</v>
      </c>
      <c r="P54" s="88">
        <f>_xlfn.IFERROR(VLOOKUP(Q54,'[1]Sheet1'!$A$3:$C$15,3,FALSE)/100,0)</f>
        <v>0</v>
      </c>
    </row>
    <row r="55" spans="1:17" ht="28.5">
      <c r="A55" s="85">
        <v>85</v>
      </c>
      <c r="B55" s="86" t="s">
        <v>85</v>
      </c>
      <c r="C55" s="15">
        <v>0</v>
      </c>
      <c r="D55" s="88">
        <v>0</v>
      </c>
      <c r="E55" s="15">
        <v>2</v>
      </c>
      <c r="F55" s="88">
        <v>0.0392156862745098</v>
      </c>
      <c r="G55" s="15">
        <v>0</v>
      </c>
      <c r="H55" s="88">
        <v>0</v>
      </c>
      <c r="I55" s="15">
        <v>0</v>
      </c>
      <c r="J55" s="88">
        <v>0</v>
      </c>
      <c r="K55" s="15">
        <v>0</v>
      </c>
      <c r="L55" s="88">
        <v>0</v>
      </c>
      <c r="M55" s="15">
        <v>0</v>
      </c>
      <c r="N55" s="88">
        <v>0</v>
      </c>
      <c r="O55" s="15">
        <f>_xlfn.IFERROR(VLOOKUP(Q55,'[1]Sheet1'!$A$3:$C$15,2,FALSE),0)</f>
        <v>1</v>
      </c>
      <c r="P55" s="88">
        <f>_xlfn.IFERROR(VLOOKUP(Q55,'[1]Sheet1'!$A$3:$C$15,3,FALSE)/100,0)</f>
        <v>0.01818181818181818</v>
      </c>
      <c r="Q55" s="159" t="s">
        <v>441</v>
      </c>
    </row>
    <row r="56" spans="1:16" ht="15">
      <c r="A56" s="85">
        <v>89</v>
      </c>
      <c r="B56" s="86" t="s">
        <v>86</v>
      </c>
      <c r="C56" s="14">
        <v>0</v>
      </c>
      <c r="D56" s="88">
        <v>0</v>
      </c>
      <c r="E56" s="14">
        <v>0</v>
      </c>
      <c r="F56" s="88">
        <v>0</v>
      </c>
      <c r="G56" s="14">
        <v>0</v>
      </c>
      <c r="H56" s="88">
        <v>0</v>
      </c>
      <c r="I56" s="15">
        <v>0</v>
      </c>
      <c r="J56" s="88">
        <v>0</v>
      </c>
      <c r="K56" s="15">
        <v>0</v>
      </c>
      <c r="L56" s="88">
        <v>0</v>
      </c>
      <c r="M56" s="15">
        <v>0</v>
      </c>
      <c r="N56" s="88">
        <v>0</v>
      </c>
      <c r="O56" s="15">
        <f>_xlfn.IFERROR(VLOOKUP(Q56,'[1]Sheet1'!$A$3:$C$15,2,FALSE),0)</f>
        <v>0</v>
      </c>
      <c r="P56" s="88">
        <f>_xlfn.IFERROR(VLOOKUP(Q56,'[1]Sheet1'!$A$3:$C$15,3,FALSE)/100,0)</f>
        <v>0</v>
      </c>
    </row>
    <row r="57" spans="1:17" ht="15.75" thickBot="1">
      <c r="A57" s="81">
        <v>99</v>
      </c>
      <c r="B57" s="89" t="s">
        <v>87</v>
      </c>
      <c r="C57" s="77">
        <v>7</v>
      </c>
      <c r="D57" s="91">
        <v>0.14893617021276595</v>
      </c>
      <c r="E57" s="77">
        <v>5</v>
      </c>
      <c r="F57" s="91">
        <v>0.09803921568627451</v>
      </c>
      <c r="G57" s="77">
        <v>3</v>
      </c>
      <c r="H57" s="91">
        <v>0.06818181818181818</v>
      </c>
      <c r="I57" s="17">
        <v>7</v>
      </c>
      <c r="J57" s="91">
        <v>0.175</v>
      </c>
      <c r="K57" s="17">
        <v>3</v>
      </c>
      <c r="L57" s="91">
        <v>0.07142857142857142</v>
      </c>
      <c r="M57" s="17">
        <v>3</v>
      </c>
      <c r="N57" s="91">
        <v>0.05660377358490567</v>
      </c>
      <c r="O57" s="17">
        <f>_xlfn.IFERROR(VLOOKUP(Q57,'[1]Sheet1'!$A$3:$C$15,2,FALSE),0)</f>
        <v>11</v>
      </c>
      <c r="P57" s="91">
        <f>_xlfn.IFERROR(VLOOKUP(Q57,'[1]Sheet1'!$A$3:$C$15,3,FALSE)/100,0)</f>
        <v>0.2</v>
      </c>
      <c r="Q57" s="159" t="s">
        <v>344</v>
      </c>
    </row>
    <row r="58" spans="1:17" ht="15.75" thickBot="1">
      <c r="A58" s="176" t="s">
        <v>88</v>
      </c>
      <c r="B58" s="177"/>
      <c r="C58" s="79">
        <v>47</v>
      </c>
      <c r="D58" s="21">
        <v>1</v>
      </c>
      <c r="E58" s="79">
        <v>51</v>
      </c>
      <c r="F58" s="21">
        <v>1</v>
      </c>
      <c r="G58" s="79">
        <v>44</v>
      </c>
      <c r="H58" s="21">
        <v>1</v>
      </c>
      <c r="I58" s="78">
        <v>40</v>
      </c>
      <c r="J58" s="59">
        <v>1</v>
      </c>
      <c r="K58" s="78">
        <v>42</v>
      </c>
      <c r="L58" s="59">
        <v>1</v>
      </c>
      <c r="M58" s="78">
        <v>53</v>
      </c>
      <c r="N58" s="59">
        <v>1</v>
      </c>
      <c r="O58" s="78">
        <f>_xlfn.IFERROR(VLOOKUP(Q58,'[1]Sheet1'!$A$3:$C$15,2,FALSE),0)</f>
        <v>55</v>
      </c>
      <c r="P58" s="59">
        <f>_xlfn.IFERROR(VLOOKUP(Q58,'[1]Sheet1'!$A$3:$C$15,3,FALSE)/100,0)</f>
        <v>1</v>
      </c>
      <c r="Q58" s="159" t="s">
        <v>345</v>
      </c>
    </row>
    <row r="59" spans="1:16" ht="15">
      <c r="A59" s="80"/>
      <c r="B59" s="70"/>
      <c r="C59" s="92"/>
      <c r="D59" s="92"/>
      <c r="E59" s="92"/>
      <c r="F59" s="92"/>
      <c r="G59" s="92"/>
      <c r="H59" s="92"/>
      <c r="I59" s="92"/>
      <c r="J59" s="92"/>
      <c r="K59" s="70"/>
      <c r="L59" s="92"/>
      <c r="M59" s="70"/>
      <c r="N59" s="92"/>
      <c r="O59" s="70"/>
      <c r="P59" s="92"/>
    </row>
    <row r="60" spans="1:16" ht="15">
      <c r="A60" s="70"/>
      <c r="B60" s="70"/>
      <c r="C60" s="92"/>
      <c r="D60" s="92"/>
      <c r="E60" s="92"/>
      <c r="F60" s="92"/>
      <c r="G60" s="92"/>
      <c r="H60" s="92"/>
      <c r="I60" s="92"/>
      <c r="J60" s="92"/>
      <c r="K60" s="70"/>
      <c r="L60" s="92"/>
      <c r="M60" s="70"/>
      <c r="N60" s="92"/>
      <c r="O60" s="70"/>
      <c r="P60" s="92"/>
    </row>
  </sheetData>
  <sheetProtection/>
  <mergeCells count="13">
    <mergeCell ref="E4:F4"/>
    <mergeCell ref="M4:N4"/>
    <mergeCell ref="G4:H4"/>
    <mergeCell ref="I4:J4"/>
    <mergeCell ref="C3:P3"/>
    <mergeCell ref="K4:L4"/>
    <mergeCell ref="A58:B58"/>
    <mergeCell ref="A1:P1"/>
    <mergeCell ref="A2:P2"/>
    <mergeCell ref="A3:A5"/>
    <mergeCell ref="B3:B5"/>
    <mergeCell ref="O4:P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48"/>
  <sheetViews>
    <sheetView zoomScalePageLayoutView="0" workbookViewId="0" topLeftCell="A4">
      <selection activeCell="C5" sqref="C5:J46"/>
    </sheetView>
  </sheetViews>
  <sheetFormatPr defaultColWidth="11.421875" defaultRowHeight="15"/>
  <cols>
    <col min="1" max="1" width="10.7109375" style="107" customWidth="1"/>
    <col min="2" max="2" width="59.57421875" style="107" bestFit="1" customWidth="1"/>
    <col min="3" max="10" width="11.8515625" style="107" customWidth="1"/>
    <col min="11" max="11" width="11.421875" style="159" customWidth="1"/>
    <col min="12" max="16384" width="11.421875" style="107" customWidth="1"/>
  </cols>
  <sheetData>
    <row r="1" spans="1:10" ht="24.75" customHeight="1" thickBot="1" thickTop="1">
      <c r="A1" s="203" t="s">
        <v>435</v>
      </c>
      <c r="B1" s="204"/>
      <c r="C1" s="204"/>
      <c r="D1" s="204"/>
      <c r="E1" s="204"/>
      <c r="F1" s="204"/>
      <c r="G1" s="204"/>
      <c r="H1" s="204"/>
      <c r="I1" s="205"/>
      <c r="J1" s="206"/>
    </row>
    <row r="2" spans="1:10" ht="19.5" customHeight="1" thickTop="1">
      <c r="A2" s="272" t="s">
        <v>198</v>
      </c>
      <c r="B2" s="184" t="s">
        <v>25</v>
      </c>
      <c r="C2" s="215" t="s">
        <v>92</v>
      </c>
      <c r="D2" s="216"/>
      <c r="E2" s="216"/>
      <c r="F2" s="216"/>
      <c r="G2" s="216"/>
      <c r="H2" s="216"/>
      <c r="I2" s="210" t="s">
        <v>88</v>
      </c>
      <c r="J2" s="211"/>
    </row>
    <row r="3" spans="1:10" ht="19.5" customHeight="1">
      <c r="A3" s="273"/>
      <c r="B3" s="185"/>
      <c r="C3" s="197" t="s">
        <v>93</v>
      </c>
      <c r="D3" s="202"/>
      <c r="E3" s="181" t="s">
        <v>94</v>
      </c>
      <c r="F3" s="184"/>
      <c r="G3" s="216" t="s">
        <v>95</v>
      </c>
      <c r="H3" s="216"/>
      <c r="I3" s="212"/>
      <c r="J3" s="213"/>
    </row>
    <row r="4" spans="1:10" ht="19.5" customHeight="1" thickBot="1">
      <c r="A4" s="274"/>
      <c r="B4" s="186"/>
      <c r="C4" s="61" t="s">
        <v>33</v>
      </c>
      <c r="D4" s="62" t="s">
        <v>34</v>
      </c>
      <c r="E4" s="61" t="s">
        <v>33</v>
      </c>
      <c r="F4" s="60" t="s">
        <v>34</v>
      </c>
      <c r="G4" s="63" t="s">
        <v>33</v>
      </c>
      <c r="H4" s="62" t="s">
        <v>34</v>
      </c>
      <c r="I4" s="64" t="s">
        <v>33</v>
      </c>
      <c r="J4" s="65" t="s">
        <v>34</v>
      </c>
    </row>
    <row r="5" spans="1:11" ht="15">
      <c r="A5" s="143" t="s">
        <v>35</v>
      </c>
      <c r="B5" s="101" t="s">
        <v>249</v>
      </c>
      <c r="C5" s="108">
        <f>_xlfn.IFERROR(VLOOKUP(K5,'[1]Sheet1'!$A$283:$I$294,2,FALSE),0)</f>
        <v>4</v>
      </c>
      <c r="D5" s="151">
        <f>_xlfn.IFERROR(VLOOKUP(K5,'[1]Sheet1'!$A$283:$I$294,3,FALSE)/100,0)</f>
        <v>0.3076923076923077</v>
      </c>
      <c r="E5" s="108">
        <f>_xlfn.IFERROR(VLOOKUP(K5,'[1]Sheet1'!$A$283:$I$294,4,FALSE),0)</f>
        <v>4</v>
      </c>
      <c r="F5" s="140">
        <f>_xlfn.IFERROR(VLOOKUP(K5,'[1]Sheet1'!$A$283:$I$294,5,FALSE)/100,0)</f>
        <v>0.13333333333333336</v>
      </c>
      <c r="G5" s="109">
        <f>_xlfn.IFERROR(VLOOKUP(K5,'[1]Sheet1'!$A$283:$I$294,6,FALSE),0)</f>
        <v>3</v>
      </c>
      <c r="H5" s="151">
        <f>_xlfn.IFERROR(VLOOKUP(K5,'[1]Sheet1'!$A$283:$I$294,7,FALSE)/100,0)</f>
        <v>0.25</v>
      </c>
      <c r="I5" s="108">
        <f>_xlfn.IFERROR(VLOOKUP(K5,'[1]Sheet1'!$A$283:$I$294,8,FALSE),0)</f>
        <v>11</v>
      </c>
      <c r="J5" s="140">
        <f>_xlfn.IFERROR(VLOOKUP(K5,'[1]Sheet1'!$A$283:$I$294,9,FALSE)/100,0)</f>
        <v>0.2</v>
      </c>
      <c r="K5" s="159" t="s">
        <v>373</v>
      </c>
    </row>
    <row r="6" spans="1:11" ht="15">
      <c r="A6" s="144" t="s">
        <v>250</v>
      </c>
      <c r="B6" s="103" t="s">
        <v>251</v>
      </c>
      <c r="C6" s="27">
        <f>_xlfn.IFERROR(VLOOKUP(K6,'[1]Sheet1'!$A$283:$I$294,2,FALSE),0)</f>
        <v>2</v>
      </c>
      <c r="D6" s="145">
        <f>_xlfn.IFERROR(VLOOKUP(K6,'[1]Sheet1'!$A$283:$I$294,3,FALSE)/100,0)</f>
        <v>0.15384615384615385</v>
      </c>
      <c r="E6" s="27">
        <f>_xlfn.IFERROR(VLOOKUP(K6,'[1]Sheet1'!$A$283:$I$294,4,FALSE),0)</f>
        <v>0</v>
      </c>
      <c r="F6" s="141">
        <f>_xlfn.IFERROR(VLOOKUP(K6,'[1]Sheet1'!$A$283:$I$294,5,FALSE)/100,0)</f>
        <v>0</v>
      </c>
      <c r="G6" s="56">
        <f>_xlfn.IFERROR(VLOOKUP(K6,'[1]Sheet1'!$A$283:$I$294,6,FALSE),0)</f>
        <v>0</v>
      </c>
      <c r="H6" s="145">
        <f>_xlfn.IFERROR(VLOOKUP(K6,'[1]Sheet1'!$A$283:$I$294,7,FALSE)/100,0)</f>
        <v>0</v>
      </c>
      <c r="I6" s="27">
        <f>_xlfn.IFERROR(VLOOKUP(K6,'[1]Sheet1'!$A$283:$I$294,8,FALSE),0)</f>
        <v>2</v>
      </c>
      <c r="J6" s="141">
        <f>_xlfn.IFERROR(VLOOKUP(K6,'[1]Sheet1'!$A$283:$I$294,9,FALSE)/100,0)</f>
        <v>0.03636363636363636</v>
      </c>
      <c r="K6" s="159" t="s">
        <v>374</v>
      </c>
    </row>
    <row r="7" spans="1:11" ht="15">
      <c r="A7" s="144" t="s">
        <v>252</v>
      </c>
      <c r="B7" s="103" t="s">
        <v>253</v>
      </c>
      <c r="C7" s="27">
        <f>_xlfn.IFERROR(VLOOKUP(K7,'[1]Sheet1'!$A$283:$I$294,2,FALSE),0)</f>
        <v>0</v>
      </c>
      <c r="D7" s="145">
        <f>_xlfn.IFERROR(VLOOKUP(K7,'[1]Sheet1'!$A$283:$I$294,3,FALSE)/100,0)</f>
        <v>0</v>
      </c>
      <c r="E7" s="27">
        <f>_xlfn.IFERROR(VLOOKUP(K7,'[1]Sheet1'!$A$283:$I$294,4,FALSE),0)</f>
        <v>3</v>
      </c>
      <c r="F7" s="141">
        <f>_xlfn.IFERROR(VLOOKUP(K7,'[1]Sheet1'!$A$283:$I$294,5,FALSE)/100,0)</f>
        <v>0.1</v>
      </c>
      <c r="G7" s="56">
        <f>_xlfn.IFERROR(VLOOKUP(K7,'[1]Sheet1'!$A$283:$I$294,6,FALSE),0)</f>
        <v>0</v>
      </c>
      <c r="H7" s="145">
        <f>_xlfn.IFERROR(VLOOKUP(K7,'[1]Sheet1'!$A$283:$I$294,7,FALSE)/100,0)</f>
        <v>0</v>
      </c>
      <c r="I7" s="27">
        <f>_xlfn.IFERROR(VLOOKUP(K7,'[1]Sheet1'!$A$283:$I$294,8,FALSE),0)</f>
        <v>3</v>
      </c>
      <c r="J7" s="141">
        <f>_xlfn.IFERROR(VLOOKUP(K7,'[1]Sheet1'!$A$283:$I$294,9,FALSE)/100,0)</f>
        <v>0.05454545454545454</v>
      </c>
      <c r="K7" s="159" t="s">
        <v>375</v>
      </c>
    </row>
    <row r="8" spans="1:10" ht="15">
      <c r="A8" s="144" t="s">
        <v>254</v>
      </c>
      <c r="B8" s="103" t="s">
        <v>255</v>
      </c>
      <c r="C8" s="27">
        <f>_xlfn.IFERROR(VLOOKUP(K8,'[1]Sheet1'!$A$283:$I$294,2,FALSE),0)</f>
        <v>0</v>
      </c>
      <c r="D8" s="145">
        <f>_xlfn.IFERROR(VLOOKUP(K8,'[1]Sheet1'!$A$283:$I$294,3,FALSE)/100,0)</f>
        <v>0</v>
      </c>
      <c r="E8" s="27">
        <f>_xlfn.IFERROR(VLOOKUP(K8,'[1]Sheet1'!$A$283:$I$294,4,FALSE),0)</f>
        <v>0</v>
      </c>
      <c r="F8" s="141">
        <f>_xlfn.IFERROR(VLOOKUP(K8,'[1]Sheet1'!$A$283:$I$294,5,FALSE)/100,0)</f>
        <v>0</v>
      </c>
      <c r="G8" s="56">
        <f>_xlfn.IFERROR(VLOOKUP(K8,'[1]Sheet1'!$A$283:$I$294,6,FALSE),0)</f>
        <v>0</v>
      </c>
      <c r="H8" s="145">
        <f>_xlfn.IFERROR(VLOOKUP(K8,'[1]Sheet1'!$A$283:$I$294,7,FALSE)/100,0)</f>
        <v>0</v>
      </c>
      <c r="I8" s="27">
        <f>_xlfn.IFERROR(VLOOKUP(K8,'[1]Sheet1'!$A$283:$I$294,8,FALSE),0)</f>
        <v>0</v>
      </c>
      <c r="J8" s="141">
        <f>_xlfn.IFERROR(VLOOKUP(K8,'[1]Sheet1'!$A$283:$I$294,9,FALSE)/100,0)</f>
        <v>0</v>
      </c>
    </row>
    <row r="9" spans="1:10" ht="15">
      <c r="A9" s="144" t="s">
        <v>256</v>
      </c>
      <c r="B9" s="103" t="s">
        <v>257</v>
      </c>
      <c r="C9" s="27">
        <f>_xlfn.IFERROR(VLOOKUP(K9,'[1]Sheet1'!$A$283:$I$294,2,FALSE),0)</f>
        <v>0</v>
      </c>
      <c r="D9" s="145">
        <f>_xlfn.IFERROR(VLOOKUP(K9,'[1]Sheet1'!$A$283:$I$294,3,FALSE)/100,0)</f>
        <v>0</v>
      </c>
      <c r="E9" s="27">
        <f>_xlfn.IFERROR(VLOOKUP(K9,'[1]Sheet1'!$A$283:$I$294,4,FALSE),0)</f>
        <v>0</v>
      </c>
      <c r="F9" s="141">
        <f>_xlfn.IFERROR(VLOOKUP(K9,'[1]Sheet1'!$A$283:$I$294,5,FALSE)/100,0)</f>
        <v>0</v>
      </c>
      <c r="G9" s="56">
        <f>_xlfn.IFERROR(VLOOKUP(K9,'[1]Sheet1'!$A$283:$I$294,6,FALSE),0)</f>
        <v>0</v>
      </c>
      <c r="H9" s="145">
        <f>_xlfn.IFERROR(VLOOKUP(K9,'[1]Sheet1'!$A$283:$I$294,7,FALSE)/100,0)</f>
        <v>0</v>
      </c>
      <c r="I9" s="27">
        <f>_xlfn.IFERROR(VLOOKUP(K9,'[1]Sheet1'!$A$283:$I$294,8,FALSE),0)</f>
        <v>0</v>
      </c>
      <c r="J9" s="141">
        <f>_xlfn.IFERROR(VLOOKUP(K9,'[1]Sheet1'!$A$283:$I$294,9,FALSE)/100,0)</f>
        <v>0</v>
      </c>
    </row>
    <row r="10" spans="1:10" ht="15">
      <c r="A10" s="144" t="s">
        <v>258</v>
      </c>
      <c r="B10" s="103" t="s">
        <v>259</v>
      </c>
      <c r="C10" s="27">
        <f>_xlfn.IFERROR(VLOOKUP(K10,'[1]Sheet1'!$A$283:$I$294,2,FALSE),0)</f>
        <v>0</v>
      </c>
      <c r="D10" s="145">
        <f>_xlfn.IFERROR(VLOOKUP(K10,'[1]Sheet1'!$A$283:$I$294,3,FALSE)/100,0)</f>
        <v>0</v>
      </c>
      <c r="E10" s="27">
        <f>_xlfn.IFERROR(VLOOKUP(K10,'[1]Sheet1'!$A$283:$I$294,4,FALSE),0)</f>
        <v>0</v>
      </c>
      <c r="F10" s="141">
        <f>_xlfn.IFERROR(VLOOKUP(K10,'[1]Sheet1'!$A$283:$I$294,5,FALSE)/100,0)</f>
        <v>0</v>
      </c>
      <c r="G10" s="56">
        <f>_xlfn.IFERROR(VLOOKUP(K10,'[1]Sheet1'!$A$283:$I$294,6,FALSE),0)</f>
        <v>0</v>
      </c>
      <c r="H10" s="145">
        <f>_xlfn.IFERROR(VLOOKUP(K10,'[1]Sheet1'!$A$283:$I$294,7,FALSE)/100,0)</f>
        <v>0</v>
      </c>
      <c r="I10" s="27">
        <f>_xlfn.IFERROR(VLOOKUP(K10,'[1]Sheet1'!$A$283:$I$294,8,FALSE),0)</f>
        <v>0</v>
      </c>
      <c r="J10" s="141">
        <f>_xlfn.IFERROR(VLOOKUP(K10,'[1]Sheet1'!$A$283:$I$294,9,FALSE)/100,0)</f>
        <v>0</v>
      </c>
    </row>
    <row r="11" spans="1:10" ht="15">
      <c r="A11" s="144" t="s">
        <v>260</v>
      </c>
      <c r="B11" s="103" t="s">
        <v>261</v>
      </c>
      <c r="C11" s="27">
        <f>_xlfn.IFERROR(VLOOKUP(K11,'[1]Sheet1'!$A$283:$I$294,2,FALSE),0)</f>
        <v>0</v>
      </c>
      <c r="D11" s="145">
        <f>_xlfn.IFERROR(VLOOKUP(K11,'[1]Sheet1'!$A$283:$I$294,3,FALSE)/100,0)</f>
        <v>0</v>
      </c>
      <c r="E11" s="27">
        <f>_xlfn.IFERROR(VLOOKUP(K11,'[1]Sheet1'!$A$283:$I$294,4,FALSE),0)</f>
        <v>0</v>
      </c>
      <c r="F11" s="141">
        <f>_xlfn.IFERROR(VLOOKUP(K11,'[1]Sheet1'!$A$283:$I$294,5,FALSE)/100,0)</f>
        <v>0</v>
      </c>
      <c r="G11" s="56">
        <f>_xlfn.IFERROR(VLOOKUP(K11,'[1]Sheet1'!$A$283:$I$294,6,FALSE),0)</f>
        <v>0</v>
      </c>
      <c r="H11" s="145">
        <f>_xlfn.IFERROR(VLOOKUP(K11,'[1]Sheet1'!$A$283:$I$294,7,FALSE)/100,0)</f>
        <v>0</v>
      </c>
      <c r="I11" s="27">
        <f>_xlfn.IFERROR(VLOOKUP(K11,'[1]Sheet1'!$A$283:$I$294,8,FALSE),0)</f>
        <v>0</v>
      </c>
      <c r="J11" s="141">
        <f>_xlfn.IFERROR(VLOOKUP(K11,'[1]Sheet1'!$A$283:$I$294,9,FALSE)/100,0)</f>
        <v>0</v>
      </c>
    </row>
    <row r="12" spans="1:11" ht="15">
      <c r="A12" s="144" t="s">
        <v>262</v>
      </c>
      <c r="B12" s="103" t="s">
        <v>263</v>
      </c>
      <c r="C12" s="27">
        <f>_xlfn.IFERROR(VLOOKUP(K12,'[1]Sheet1'!$A$283:$I$294,2,FALSE),0)</f>
        <v>0</v>
      </c>
      <c r="D12" s="145">
        <f>_xlfn.IFERROR(VLOOKUP(K12,'[1]Sheet1'!$A$283:$I$294,3,FALSE)/100,0)</f>
        <v>0</v>
      </c>
      <c r="E12" s="27">
        <f>_xlfn.IFERROR(VLOOKUP(K12,'[1]Sheet1'!$A$283:$I$294,4,FALSE),0)</f>
        <v>0</v>
      </c>
      <c r="F12" s="141">
        <f>_xlfn.IFERROR(VLOOKUP(K12,'[1]Sheet1'!$A$283:$I$294,5,FALSE)/100,0)</f>
        <v>0</v>
      </c>
      <c r="G12" s="56">
        <f>_xlfn.IFERROR(VLOOKUP(K12,'[1]Sheet1'!$A$283:$I$294,6,FALSE),0)</f>
        <v>0</v>
      </c>
      <c r="H12" s="145">
        <f>_xlfn.IFERROR(VLOOKUP(K12,'[1]Sheet1'!$A$283:$I$294,7,FALSE)/100,0)</f>
        <v>0</v>
      </c>
      <c r="I12" s="27">
        <f>_xlfn.IFERROR(VLOOKUP(K12,'[1]Sheet1'!$A$283:$I$294,8,FALSE),0)</f>
        <v>0</v>
      </c>
      <c r="J12" s="141">
        <f>_xlfn.IFERROR(VLOOKUP(K12,'[1]Sheet1'!$A$283:$I$294,9,FALSE)/100,0)</f>
        <v>0</v>
      </c>
      <c r="K12" s="159" t="s">
        <v>396</v>
      </c>
    </row>
    <row r="13" spans="1:10" ht="15">
      <c r="A13" s="144" t="s">
        <v>264</v>
      </c>
      <c r="B13" s="103" t="s">
        <v>265</v>
      </c>
      <c r="C13" s="27">
        <f>_xlfn.IFERROR(VLOOKUP(K13,'[1]Sheet1'!$A$283:$I$294,2,FALSE),0)</f>
        <v>0</v>
      </c>
      <c r="D13" s="145">
        <f>_xlfn.IFERROR(VLOOKUP(K13,'[1]Sheet1'!$A$283:$I$294,3,FALSE)/100,0)</f>
        <v>0</v>
      </c>
      <c r="E13" s="27">
        <f>_xlfn.IFERROR(VLOOKUP(K13,'[1]Sheet1'!$A$283:$I$294,4,FALSE),0)</f>
        <v>0</v>
      </c>
      <c r="F13" s="141">
        <f>_xlfn.IFERROR(VLOOKUP(K13,'[1]Sheet1'!$A$283:$I$294,5,FALSE)/100,0)</f>
        <v>0</v>
      </c>
      <c r="G13" s="56">
        <f>_xlfn.IFERROR(VLOOKUP(K13,'[1]Sheet1'!$A$283:$I$294,6,FALSE),0)</f>
        <v>0</v>
      </c>
      <c r="H13" s="145">
        <f>_xlfn.IFERROR(VLOOKUP(K13,'[1]Sheet1'!$A$283:$I$294,7,FALSE)/100,0)</f>
        <v>0</v>
      </c>
      <c r="I13" s="27">
        <f>_xlfn.IFERROR(VLOOKUP(K13,'[1]Sheet1'!$A$283:$I$294,8,FALSE),0)</f>
        <v>0</v>
      </c>
      <c r="J13" s="141">
        <f>_xlfn.IFERROR(VLOOKUP(K13,'[1]Sheet1'!$A$283:$I$294,9,FALSE)/100,0)</f>
        <v>0</v>
      </c>
    </row>
    <row r="14" spans="1:10" ht="15">
      <c r="A14" s="144" t="s">
        <v>266</v>
      </c>
      <c r="B14" s="103" t="s">
        <v>267</v>
      </c>
      <c r="C14" s="27">
        <f>_xlfn.IFERROR(VLOOKUP(K14,'[1]Sheet1'!$A$283:$I$294,2,FALSE),0)</f>
        <v>0</v>
      </c>
      <c r="D14" s="145">
        <f>_xlfn.IFERROR(VLOOKUP(K14,'[1]Sheet1'!$A$283:$I$294,3,FALSE)/100,0)</f>
        <v>0</v>
      </c>
      <c r="E14" s="27">
        <f>_xlfn.IFERROR(VLOOKUP(K14,'[1]Sheet1'!$A$283:$I$294,4,FALSE),0)</f>
        <v>0</v>
      </c>
      <c r="F14" s="141">
        <f>_xlfn.IFERROR(VLOOKUP(K14,'[1]Sheet1'!$A$283:$I$294,5,FALSE)/100,0)</f>
        <v>0</v>
      </c>
      <c r="G14" s="56">
        <f>_xlfn.IFERROR(VLOOKUP(K14,'[1]Sheet1'!$A$283:$I$294,6,FALSE),0)</f>
        <v>0</v>
      </c>
      <c r="H14" s="145">
        <f>_xlfn.IFERROR(VLOOKUP(K14,'[1]Sheet1'!$A$283:$I$294,7,FALSE)/100,0)</f>
        <v>0</v>
      </c>
      <c r="I14" s="27">
        <f>_xlfn.IFERROR(VLOOKUP(K14,'[1]Sheet1'!$A$283:$I$294,8,FALSE),0)</f>
        <v>0</v>
      </c>
      <c r="J14" s="141">
        <f>_xlfn.IFERROR(VLOOKUP(K14,'[1]Sheet1'!$A$283:$I$294,9,FALSE)/100,0)</f>
        <v>0</v>
      </c>
    </row>
    <row r="15" spans="1:10" ht="15">
      <c r="A15" s="144" t="s">
        <v>268</v>
      </c>
      <c r="B15" s="103" t="s">
        <v>267</v>
      </c>
      <c r="C15" s="27">
        <f>_xlfn.IFERROR(VLOOKUP(K15,'[1]Sheet1'!$A$283:$I$294,2,FALSE),0)</f>
        <v>0</v>
      </c>
      <c r="D15" s="145">
        <f>_xlfn.IFERROR(VLOOKUP(K15,'[1]Sheet1'!$A$283:$I$294,3,FALSE)/100,0)</f>
        <v>0</v>
      </c>
      <c r="E15" s="27">
        <f>_xlfn.IFERROR(VLOOKUP(K15,'[1]Sheet1'!$A$283:$I$294,4,FALSE),0)</f>
        <v>0</v>
      </c>
      <c r="F15" s="141">
        <f>_xlfn.IFERROR(VLOOKUP(K15,'[1]Sheet1'!$A$283:$I$294,5,FALSE)/100,0)</f>
        <v>0</v>
      </c>
      <c r="G15" s="56">
        <f>_xlfn.IFERROR(VLOOKUP(K15,'[1]Sheet1'!$A$283:$I$294,6,FALSE),0)</f>
        <v>0</v>
      </c>
      <c r="H15" s="145">
        <f>_xlfn.IFERROR(VLOOKUP(K15,'[1]Sheet1'!$A$283:$I$294,7,FALSE)/100,0)</f>
        <v>0</v>
      </c>
      <c r="I15" s="27">
        <f>_xlfn.IFERROR(VLOOKUP(K15,'[1]Sheet1'!$A$283:$I$294,8,FALSE),0)</f>
        <v>0</v>
      </c>
      <c r="J15" s="141">
        <f>_xlfn.IFERROR(VLOOKUP(K15,'[1]Sheet1'!$A$283:$I$294,9,FALSE)/100,0)</f>
        <v>0</v>
      </c>
    </row>
    <row r="16" spans="1:10" ht="15">
      <c r="A16" s="144" t="s">
        <v>269</v>
      </c>
      <c r="B16" s="103" t="s">
        <v>270</v>
      </c>
      <c r="C16" s="27">
        <f>_xlfn.IFERROR(VLOOKUP(K16,'[1]Sheet1'!$A$283:$I$294,2,FALSE),0)</f>
        <v>0</v>
      </c>
      <c r="D16" s="145">
        <f>_xlfn.IFERROR(VLOOKUP(K16,'[1]Sheet1'!$A$283:$I$294,3,FALSE)/100,0)</f>
        <v>0</v>
      </c>
      <c r="E16" s="27">
        <f>_xlfn.IFERROR(VLOOKUP(K16,'[1]Sheet1'!$A$283:$I$294,4,FALSE),0)</f>
        <v>0</v>
      </c>
      <c r="F16" s="141">
        <f>_xlfn.IFERROR(VLOOKUP(K16,'[1]Sheet1'!$A$283:$I$294,5,FALSE)/100,0)</f>
        <v>0</v>
      </c>
      <c r="G16" s="56">
        <f>_xlfn.IFERROR(VLOOKUP(K16,'[1]Sheet1'!$A$283:$I$294,6,FALSE),0)</f>
        <v>0</v>
      </c>
      <c r="H16" s="145">
        <f>_xlfn.IFERROR(VLOOKUP(K16,'[1]Sheet1'!$A$283:$I$294,7,FALSE)/100,0)</f>
        <v>0</v>
      </c>
      <c r="I16" s="27">
        <f>_xlfn.IFERROR(VLOOKUP(K16,'[1]Sheet1'!$A$283:$I$294,8,FALSE),0)</f>
        <v>0</v>
      </c>
      <c r="J16" s="141">
        <f>_xlfn.IFERROR(VLOOKUP(K16,'[1]Sheet1'!$A$283:$I$294,9,FALSE)/100,0)</f>
        <v>0</v>
      </c>
    </row>
    <row r="17" spans="1:10" ht="15">
      <c r="A17" s="144" t="s">
        <v>271</v>
      </c>
      <c r="B17" s="103" t="s">
        <v>272</v>
      </c>
      <c r="C17" s="27">
        <f>_xlfn.IFERROR(VLOOKUP(K17,'[1]Sheet1'!$A$283:$I$294,2,FALSE),0)</f>
        <v>0</v>
      </c>
      <c r="D17" s="145">
        <f>_xlfn.IFERROR(VLOOKUP(K17,'[1]Sheet1'!$A$283:$I$294,3,FALSE)/100,0)</f>
        <v>0</v>
      </c>
      <c r="E17" s="27">
        <f>_xlfn.IFERROR(VLOOKUP(K17,'[1]Sheet1'!$A$283:$I$294,4,FALSE),0)</f>
        <v>0</v>
      </c>
      <c r="F17" s="141">
        <f>_xlfn.IFERROR(VLOOKUP(K17,'[1]Sheet1'!$A$283:$I$294,5,FALSE)/100,0)</f>
        <v>0</v>
      </c>
      <c r="G17" s="56">
        <f>_xlfn.IFERROR(VLOOKUP(K17,'[1]Sheet1'!$A$283:$I$294,6,FALSE),0)</f>
        <v>0</v>
      </c>
      <c r="H17" s="145">
        <f>_xlfn.IFERROR(VLOOKUP(K17,'[1]Sheet1'!$A$283:$I$294,7,FALSE)/100,0)</f>
        <v>0</v>
      </c>
      <c r="I17" s="27">
        <f>_xlfn.IFERROR(VLOOKUP(K17,'[1]Sheet1'!$A$283:$I$294,8,FALSE),0)</f>
        <v>0</v>
      </c>
      <c r="J17" s="141">
        <f>_xlfn.IFERROR(VLOOKUP(K17,'[1]Sheet1'!$A$283:$I$294,9,FALSE)/100,0)</f>
        <v>0</v>
      </c>
    </row>
    <row r="18" spans="1:10" ht="15">
      <c r="A18" s="144" t="s">
        <v>273</v>
      </c>
      <c r="B18" s="103" t="s">
        <v>272</v>
      </c>
      <c r="C18" s="27">
        <f>_xlfn.IFERROR(VLOOKUP(K18,'[1]Sheet1'!$A$283:$I$294,2,FALSE),0)</f>
        <v>0</v>
      </c>
      <c r="D18" s="145">
        <f>_xlfn.IFERROR(VLOOKUP(K18,'[1]Sheet1'!$A$283:$I$294,3,FALSE)/100,0)</f>
        <v>0</v>
      </c>
      <c r="E18" s="27">
        <f>_xlfn.IFERROR(VLOOKUP(K18,'[1]Sheet1'!$A$283:$I$294,4,FALSE),0)</f>
        <v>0</v>
      </c>
      <c r="F18" s="141">
        <f>_xlfn.IFERROR(VLOOKUP(K18,'[1]Sheet1'!$A$283:$I$294,5,FALSE)/100,0)</f>
        <v>0</v>
      </c>
      <c r="G18" s="56">
        <f>_xlfn.IFERROR(VLOOKUP(K18,'[1]Sheet1'!$A$283:$I$294,6,FALSE),0)</f>
        <v>0</v>
      </c>
      <c r="H18" s="145">
        <f>_xlfn.IFERROR(VLOOKUP(K18,'[1]Sheet1'!$A$283:$I$294,7,FALSE)/100,0)</f>
        <v>0</v>
      </c>
      <c r="I18" s="27">
        <f>_xlfn.IFERROR(VLOOKUP(K18,'[1]Sheet1'!$A$283:$I$294,8,FALSE),0)</f>
        <v>0</v>
      </c>
      <c r="J18" s="141">
        <f>_xlfn.IFERROR(VLOOKUP(K18,'[1]Sheet1'!$A$283:$I$294,9,FALSE)/100,0)</f>
        <v>0</v>
      </c>
    </row>
    <row r="19" spans="1:10" ht="15">
      <c r="A19" s="144" t="s">
        <v>274</v>
      </c>
      <c r="B19" s="103" t="s">
        <v>275</v>
      </c>
      <c r="C19" s="27">
        <f>_xlfn.IFERROR(VLOOKUP(K19,'[1]Sheet1'!$A$283:$I$294,2,FALSE),0)</f>
        <v>0</v>
      </c>
      <c r="D19" s="145">
        <f>_xlfn.IFERROR(VLOOKUP(K19,'[1]Sheet1'!$A$283:$I$294,3,FALSE)/100,0)</f>
        <v>0</v>
      </c>
      <c r="E19" s="27">
        <f>_xlfn.IFERROR(VLOOKUP(K19,'[1]Sheet1'!$A$283:$I$294,4,FALSE),0)</f>
        <v>0</v>
      </c>
      <c r="F19" s="141">
        <f>_xlfn.IFERROR(VLOOKUP(K19,'[1]Sheet1'!$A$283:$I$294,5,FALSE)/100,0)</f>
        <v>0</v>
      </c>
      <c r="G19" s="56">
        <f>_xlfn.IFERROR(VLOOKUP(K19,'[1]Sheet1'!$A$283:$I$294,6,FALSE),0)</f>
        <v>0</v>
      </c>
      <c r="H19" s="145">
        <f>_xlfn.IFERROR(VLOOKUP(K19,'[1]Sheet1'!$A$283:$I$294,7,FALSE)/100,0)</f>
        <v>0</v>
      </c>
      <c r="I19" s="27">
        <f>_xlfn.IFERROR(VLOOKUP(K19,'[1]Sheet1'!$A$283:$I$294,8,FALSE),0)</f>
        <v>0</v>
      </c>
      <c r="J19" s="141">
        <f>_xlfn.IFERROR(VLOOKUP(K19,'[1]Sheet1'!$A$283:$I$294,9,FALSE)/100,0)</f>
        <v>0</v>
      </c>
    </row>
    <row r="20" spans="1:10" ht="15">
      <c r="A20" s="144" t="s">
        <v>276</v>
      </c>
      <c r="B20" s="103" t="s">
        <v>277</v>
      </c>
      <c r="C20" s="27">
        <f>_xlfn.IFERROR(VLOOKUP(K20,'[1]Sheet1'!$A$283:$I$294,2,FALSE),0)</f>
        <v>0</v>
      </c>
      <c r="D20" s="145">
        <f>_xlfn.IFERROR(VLOOKUP(K20,'[1]Sheet1'!$A$283:$I$294,3,FALSE)/100,0)</f>
        <v>0</v>
      </c>
      <c r="E20" s="27">
        <f>_xlfn.IFERROR(VLOOKUP(K20,'[1]Sheet1'!$A$283:$I$294,4,FALSE),0)</f>
        <v>0</v>
      </c>
      <c r="F20" s="141">
        <f>_xlfn.IFERROR(VLOOKUP(K20,'[1]Sheet1'!$A$283:$I$294,5,FALSE)/100,0)</f>
        <v>0</v>
      </c>
      <c r="G20" s="56">
        <f>_xlfn.IFERROR(VLOOKUP(K20,'[1]Sheet1'!$A$283:$I$294,6,FALSE),0)</f>
        <v>0</v>
      </c>
      <c r="H20" s="145">
        <f>_xlfn.IFERROR(VLOOKUP(K20,'[1]Sheet1'!$A$283:$I$294,7,FALSE)/100,0)</f>
        <v>0</v>
      </c>
      <c r="I20" s="27">
        <f>_xlfn.IFERROR(VLOOKUP(K20,'[1]Sheet1'!$A$283:$I$294,8,FALSE),0)</f>
        <v>0</v>
      </c>
      <c r="J20" s="141">
        <f>_xlfn.IFERROR(VLOOKUP(K20,'[1]Sheet1'!$A$283:$I$294,9,FALSE)/100,0)</f>
        <v>0</v>
      </c>
    </row>
    <row r="21" spans="1:11" ht="15">
      <c r="A21" s="144" t="s">
        <v>278</v>
      </c>
      <c r="B21" s="103" t="s">
        <v>279</v>
      </c>
      <c r="C21" s="27">
        <f>_xlfn.IFERROR(VLOOKUP(K21,'[1]Sheet1'!$A$283:$I$294,2,FALSE),0)</f>
        <v>0</v>
      </c>
      <c r="D21" s="145">
        <f>_xlfn.IFERROR(VLOOKUP(K21,'[1]Sheet1'!$A$283:$I$294,3,FALSE)/100,0)</f>
        <v>0</v>
      </c>
      <c r="E21" s="27">
        <f>_xlfn.IFERROR(VLOOKUP(K21,'[1]Sheet1'!$A$283:$I$294,4,FALSE),0)</f>
        <v>0</v>
      </c>
      <c r="F21" s="141">
        <f>_xlfn.IFERROR(VLOOKUP(K21,'[1]Sheet1'!$A$283:$I$294,5,FALSE)/100,0)</f>
        <v>0</v>
      </c>
      <c r="G21" s="56">
        <f>_xlfn.IFERROR(VLOOKUP(K21,'[1]Sheet1'!$A$283:$I$294,6,FALSE),0)</f>
        <v>1</v>
      </c>
      <c r="H21" s="145">
        <f>_xlfn.IFERROR(VLOOKUP(K21,'[1]Sheet1'!$A$283:$I$294,7,FALSE)/100,0)</f>
        <v>0.08333333333333331</v>
      </c>
      <c r="I21" s="27">
        <f>_xlfn.IFERROR(VLOOKUP(K21,'[1]Sheet1'!$A$283:$I$294,8,FALSE),0)</f>
        <v>1</v>
      </c>
      <c r="J21" s="141">
        <f>_xlfn.IFERROR(VLOOKUP(K21,'[1]Sheet1'!$A$283:$I$294,9,FALSE)/100,0)</f>
        <v>0.01818181818181818</v>
      </c>
      <c r="K21" s="159" t="s">
        <v>376</v>
      </c>
    </row>
    <row r="22" spans="1:11" ht="15">
      <c r="A22" s="144" t="s">
        <v>280</v>
      </c>
      <c r="B22" s="103" t="s">
        <v>281</v>
      </c>
      <c r="C22" s="27">
        <f>_xlfn.IFERROR(VLOOKUP(K22,'[1]Sheet1'!$A$283:$I$294,2,FALSE),0)</f>
        <v>0</v>
      </c>
      <c r="D22" s="145">
        <f>_xlfn.IFERROR(VLOOKUP(K22,'[1]Sheet1'!$A$283:$I$294,3,FALSE)/100,0)</f>
        <v>0</v>
      </c>
      <c r="E22" s="27">
        <f>_xlfn.IFERROR(VLOOKUP(K22,'[1]Sheet1'!$A$283:$I$294,4,FALSE),0)</f>
        <v>2</v>
      </c>
      <c r="F22" s="141">
        <f>_xlfn.IFERROR(VLOOKUP(K22,'[1]Sheet1'!$A$283:$I$294,5,FALSE)/100,0)</f>
        <v>0.06666666666666668</v>
      </c>
      <c r="G22" s="56">
        <f>_xlfn.IFERROR(VLOOKUP(K22,'[1]Sheet1'!$A$283:$I$294,6,FALSE),0)</f>
        <v>0</v>
      </c>
      <c r="H22" s="145">
        <f>_xlfn.IFERROR(VLOOKUP(K22,'[1]Sheet1'!$A$283:$I$294,7,FALSE)/100,0)</f>
        <v>0</v>
      </c>
      <c r="I22" s="27">
        <f>_xlfn.IFERROR(VLOOKUP(K22,'[1]Sheet1'!$A$283:$I$294,8,FALSE),0)</f>
        <v>2</v>
      </c>
      <c r="J22" s="141">
        <f>_xlfn.IFERROR(VLOOKUP(K22,'[1]Sheet1'!$A$283:$I$294,9,FALSE)/100,0)</f>
        <v>0.03636363636363636</v>
      </c>
      <c r="K22" s="159" t="s">
        <v>377</v>
      </c>
    </row>
    <row r="23" spans="1:10" ht="15">
      <c r="A23" s="144" t="s">
        <v>282</v>
      </c>
      <c r="B23" s="156" t="s">
        <v>283</v>
      </c>
      <c r="C23" s="27">
        <f>_xlfn.IFERROR(VLOOKUP(K23,'[1]Sheet1'!$A$283:$I$294,2,FALSE),0)</f>
        <v>0</v>
      </c>
      <c r="D23" s="145">
        <f>_xlfn.IFERROR(VLOOKUP(K23,'[1]Sheet1'!$A$283:$I$294,3,FALSE)/100,0)</f>
        <v>0</v>
      </c>
      <c r="E23" s="27">
        <f>_xlfn.IFERROR(VLOOKUP(K23,'[1]Sheet1'!$A$283:$I$294,4,FALSE),0)</f>
        <v>0</v>
      </c>
      <c r="F23" s="141">
        <f>_xlfn.IFERROR(VLOOKUP(K23,'[1]Sheet1'!$A$283:$I$294,5,FALSE)/100,0)</f>
        <v>0</v>
      </c>
      <c r="G23" s="56">
        <f>_xlfn.IFERROR(VLOOKUP(K23,'[1]Sheet1'!$A$283:$I$294,6,FALSE),0)</f>
        <v>0</v>
      </c>
      <c r="H23" s="145">
        <f>_xlfn.IFERROR(VLOOKUP(K23,'[1]Sheet1'!$A$283:$I$294,7,FALSE)/100,0)</f>
        <v>0</v>
      </c>
      <c r="I23" s="27">
        <f>_xlfn.IFERROR(VLOOKUP(K23,'[1]Sheet1'!$A$283:$I$294,8,FALSE),0)</f>
        <v>0</v>
      </c>
      <c r="J23" s="141">
        <f>_xlfn.IFERROR(VLOOKUP(K23,'[1]Sheet1'!$A$283:$I$294,9,FALSE)/100,0)</f>
        <v>0</v>
      </c>
    </row>
    <row r="24" spans="1:11" ht="15">
      <c r="A24" s="144" t="s">
        <v>284</v>
      </c>
      <c r="B24" s="103" t="s">
        <v>285</v>
      </c>
      <c r="C24" s="27">
        <f>_xlfn.IFERROR(VLOOKUP(K24,'[1]Sheet1'!$A$283:$I$294,2,FALSE),0)</f>
        <v>0</v>
      </c>
      <c r="D24" s="145">
        <f>_xlfn.IFERROR(VLOOKUP(K24,'[1]Sheet1'!$A$283:$I$294,3,FALSE)/100,0)</f>
        <v>0</v>
      </c>
      <c r="E24" s="27">
        <f>_xlfn.IFERROR(VLOOKUP(K24,'[1]Sheet1'!$A$283:$I$294,4,FALSE),0)</f>
        <v>0</v>
      </c>
      <c r="F24" s="141">
        <f>_xlfn.IFERROR(VLOOKUP(K24,'[1]Sheet1'!$A$283:$I$294,5,FALSE)/100,0)</f>
        <v>0</v>
      </c>
      <c r="G24" s="56">
        <f>_xlfn.IFERROR(VLOOKUP(K24,'[1]Sheet1'!$A$283:$I$294,6,FALSE),0)</f>
        <v>0</v>
      </c>
      <c r="H24" s="145">
        <f>_xlfn.IFERROR(VLOOKUP(K24,'[1]Sheet1'!$A$283:$I$294,7,FALSE)/100,0)</f>
        <v>0</v>
      </c>
      <c r="I24" s="27">
        <f>_xlfn.IFERROR(VLOOKUP(K24,'[1]Sheet1'!$A$283:$I$294,8,FALSE),0)</f>
        <v>0</v>
      </c>
      <c r="J24" s="141">
        <f>_xlfn.IFERROR(VLOOKUP(K24,'[1]Sheet1'!$A$283:$I$294,9,FALSE)/100,0)</f>
        <v>0</v>
      </c>
      <c r="K24" s="159" t="s">
        <v>378</v>
      </c>
    </row>
    <row r="25" spans="1:10" ht="15">
      <c r="A25" s="144" t="s">
        <v>286</v>
      </c>
      <c r="B25" s="103" t="s">
        <v>287</v>
      </c>
      <c r="C25" s="27">
        <f>_xlfn.IFERROR(VLOOKUP(K25,'[1]Sheet1'!$A$283:$I$294,2,FALSE),0)</f>
        <v>0</v>
      </c>
      <c r="D25" s="145">
        <f>_xlfn.IFERROR(VLOOKUP(K25,'[1]Sheet1'!$A$283:$I$294,3,FALSE)/100,0)</f>
        <v>0</v>
      </c>
      <c r="E25" s="27">
        <f>_xlfn.IFERROR(VLOOKUP(K25,'[1]Sheet1'!$A$283:$I$294,4,FALSE),0)</f>
        <v>0</v>
      </c>
      <c r="F25" s="141">
        <f>_xlfn.IFERROR(VLOOKUP(K25,'[1]Sheet1'!$A$283:$I$294,5,FALSE)/100,0)</f>
        <v>0</v>
      </c>
      <c r="G25" s="56">
        <f>_xlfn.IFERROR(VLOOKUP(K25,'[1]Sheet1'!$A$283:$I$294,6,FALSE),0)</f>
        <v>0</v>
      </c>
      <c r="H25" s="145">
        <f>_xlfn.IFERROR(VLOOKUP(K25,'[1]Sheet1'!$A$283:$I$294,7,FALSE)/100,0)</f>
        <v>0</v>
      </c>
      <c r="I25" s="27">
        <f>_xlfn.IFERROR(VLOOKUP(K25,'[1]Sheet1'!$A$283:$I$294,8,FALSE),0)</f>
        <v>0</v>
      </c>
      <c r="J25" s="141">
        <f>_xlfn.IFERROR(VLOOKUP(K25,'[1]Sheet1'!$A$283:$I$294,9,FALSE)/100,0)</f>
        <v>0</v>
      </c>
    </row>
    <row r="26" spans="1:10" ht="15">
      <c r="A26" s="144" t="s">
        <v>288</v>
      </c>
      <c r="B26" s="103" t="s">
        <v>289</v>
      </c>
      <c r="C26" s="27">
        <f>_xlfn.IFERROR(VLOOKUP(K26,'[1]Sheet1'!$A$283:$I$294,2,FALSE),0)</f>
        <v>0</v>
      </c>
      <c r="D26" s="145">
        <f>_xlfn.IFERROR(VLOOKUP(K26,'[1]Sheet1'!$A$283:$I$294,3,FALSE)/100,0)</f>
        <v>0</v>
      </c>
      <c r="E26" s="27">
        <f>_xlfn.IFERROR(VLOOKUP(K26,'[1]Sheet1'!$A$283:$I$294,4,FALSE),0)</f>
        <v>0</v>
      </c>
      <c r="F26" s="141">
        <f>_xlfn.IFERROR(VLOOKUP(K26,'[1]Sheet1'!$A$283:$I$294,5,FALSE)/100,0)</f>
        <v>0</v>
      </c>
      <c r="G26" s="56">
        <f>_xlfn.IFERROR(VLOOKUP(K26,'[1]Sheet1'!$A$283:$I$294,6,FALSE),0)</f>
        <v>0</v>
      </c>
      <c r="H26" s="145">
        <f>_xlfn.IFERROR(VLOOKUP(K26,'[1]Sheet1'!$A$283:$I$294,7,FALSE)/100,0)</f>
        <v>0</v>
      </c>
      <c r="I26" s="27">
        <f>_xlfn.IFERROR(VLOOKUP(K26,'[1]Sheet1'!$A$283:$I$294,8,FALSE),0)</f>
        <v>0</v>
      </c>
      <c r="J26" s="141">
        <f>_xlfn.IFERROR(VLOOKUP(K26,'[1]Sheet1'!$A$283:$I$294,9,FALSE)/100,0)</f>
        <v>0</v>
      </c>
    </row>
    <row r="27" spans="1:11" ht="15">
      <c r="A27" s="144" t="s">
        <v>290</v>
      </c>
      <c r="B27" s="103" t="s">
        <v>291</v>
      </c>
      <c r="C27" s="27">
        <f>_xlfn.IFERROR(VLOOKUP(K27,'[1]Sheet1'!$A$283:$I$294,2,FALSE),0)</f>
        <v>0</v>
      </c>
      <c r="D27" s="145">
        <f>_xlfn.IFERROR(VLOOKUP(K27,'[1]Sheet1'!$A$283:$I$294,3,FALSE)/100,0)</f>
        <v>0</v>
      </c>
      <c r="E27" s="27">
        <f>_xlfn.IFERROR(VLOOKUP(K27,'[1]Sheet1'!$A$283:$I$294,4,FALSE),0)</f>
        <v>1</v>
      </c>
      <c r="F27" s="141">
        <f>_xlfn.IFERROR(VLOOKUP(K27,'[1]Sheet1'!$A$283:$I$294,5,FALSE)/100,0)</f>
        <v>0.03333333333333334</v>
      </c>
      <c r="G27" s="56">
        <f>_xlfn.IFERROR(VLOOKUP(K27,'[1]Sheet1'!$A$283:$I$294,6,FALSE),0)</f>
        <v>0</v>
      </c>
      <c r="H27" s="145">
        <f>_xlfn.IFERROR(VLOOKUP(K27,'[1]Sheet1'!$A$283:$I$294,7,FALSE)/100,0)</f>
        <v>0</v>
      </c>
      <c r="I27" s="27">
        <f>_xlfn.IFERROR(VLOOKUP(K27,'[1]Sheet1'!$A$283:$I$294,8,FALSE),0)</f>
        <v>1</v>
      </c>
      <c r="J27" s="141">
        <f>_xlfn.IFERROR(VLOOKUP(K27,'[1]Sheet1'!$A$283:$I$294,9,FALSE)/100,0)</f>
        <v>0.01818181818181818</v>
      </c>
      <c r="K27" s="159" t="s">
        <v>449</v>
      </c>
    </row>
    <row r="28" spans="1:10" ht="15">
      <c r="A28" s="144" t="s">
        <v>292</v>
      </c>
      <c r="B28" s="103" t="s">
        <v>293</v>
      </c>
      <c r="C28" s="27">
        <f>_xlfn.IFERROR(VLOOKUP(K28,'[1]Sheet1'!$A$283:$I$294,2,FALSE),0)</f>
        <v>0</v>
      </c>
      <c r="D28" s="145">
        <f>_xlfn.IFERROR(VLOOKUP(K28,'[1]Sheet1'!$A$283:$I$294,3,FALSE)/100,0)</f>
        <v>0</v>
      </c>
      <c r="E28" s="27">
        <f>_xlfn.IFERROR(VLOOKUP(K28,'[1]Sheet1'!$A$283:$I$294,4,FALSE),0)</f>
        <v>0</v>
      </c>
      <c r="F28" s="141">
        <f>_xlfn.IFERROR(VLOOKUP(K28,'[1]Sheet1'!$A$283:$I$294,5,FALSE)/100,0)</f>
        <v>0</v>
      </c>
      <c r="G28" s="56">
        <f>_xlfn.IFERROR(VLOOKUP(K28,'[1]Sheet1'!$A$283:$I$294,6,FALSE),0)</f>
        <v>0</v>
      </c>
      <c r="H28" s="145">
        <f>_xlfn.IFERROR(VLOOKUP(K28,'[1]Sheet1'!$A$283:$I$294,7,FALSE)/100,0)</f>
        <v>0</v>
      </c>
      <c r="I28" s="27">
        <f>_xlfn.IFERROR(VLOOKUP(K28,'[1]Sheet1'!$A$283:$I$294,8,FALSE),0)</f>
        <v>0</v>
      </c>
      <c r="J28" s="141">
        <f>_xlfn.IFERROR(VLOOKUP(K28,'[1]Sheet1'!$A$283:$I$294,9,FALSE)/100,0)</f>
        <v>0</v>
      </c>
    </row>
    <row r="29" spans="1:10" ht="15">
      <c r="A29" s="144" t="s">
        <v>294</v>
      </c>
      <c r="B29" s="103" t="s">
        <v>295</v>
      </c>
      <c r="C29" s="27">
        <f>_xlfn.IFERROR(VLOOKUP(K29,'[1]Sheet1'!$A$283:$I$294,2,FALSE),0)</f>
        <v>0</v>
      </c>
      <c r="D29" s="145">
        <f>_xlfn.IFERROR(VLOOKUP(K29,'[1]Sheet1'!$A$283:$I$294,3,FALSE)/100,0)</f>
        <v>0</v>
      </c>
      <c r="E29" s="27">
        <f>_xlfn.IFERROR(VLOOKUP(K29,'[1]Sheet1'!$A$283:$I$294,4,FALSE),0)</f>
        <v>0</v>
      </c>
      <c r="F29" s="141">
        <f>_xlfn.IFERROR(VLOOKUP(K29,'[1]Sheet1'!$A$283:$I$294,5,FALSE)/100,0)</f>
        <v>0</v>
      </c>
      <c r="G29" s="56">
        <f>_xlfn.IFERROR(VLOOKUP(K29,'[1]Sheet1'!$A$283:$I$294,6,FALSE),0)</f>
        <v>0</v>
      </c>
      <c r="H29" s="145">
        <f>_xlfn.IFERROR(VLOOKUP(K29,'[1]Sheet1'!$A$283:$I$294,7,FALSE)/100,0)</f>
        <v>0</v>
      </c>
      <c r="I29" s="157">
        <f>_xlfn.IFERROR(VLOOKUP(K29,'[1]Sheet1'!$A$283:$I$294,8,FALSE),0)</f>
        <v>0</v>
      </c>
      <c r="J29" s="141">
        <f>_xlfn.IFERROR(VLOOKUP(K29,'[1]Sheet1'!$A$283:$I$294,9,FALSE)/100,0)</f>
        <v>0</v>
      </c>
    </row>
    <row r="30" spans="1:10" ht="15">
      <c r="A30" s="144" t="s">
        <v>296</v>
      </c>
      <c r="B30" s="103" t="s">
        <v>297</v>
      </c>
      <c r="C30" s="27">
        <f>_xlfn.IFERROR(VLOOKUP(K30,'[1]Sheet1'!$A$283:$I$294,2,FALSE),0)</f>
        <v>0</v>
      </c>
      <c r="D30" s="145">
        <f>_xlfn.IFERROR(VLOOKUP(K30,'[1]Sheet1'!$A$283:$I$294,3,FALSE)/100,0)</f>
        <v>0</v>
      </c>
      <c r="E30" s="27">
        <f>_xlfn.IFERROR(VLOOKUP(K30,'[1]Sheet1'!$A$283:$I$294,4,FALSE),0)</f>
        <v>0</v>
      </c>
      <c r="F30" s="141">
        <f>_xlfn.IFERROR(VLOOKUP(K30,'[1]Sheet1'!$A$283:$I$294,5,FALSE)/100,0)</f>
        <v>0</v>
      </c>
      <c r="G30" s="56">
        <f>_xlfn.IFERROR(VLOOKUP(K30,'[1]Sheet1'!$A$283:$I$294,6,FALSE),0)</f>
        <v>0</v>
      </c>
      <c r="H30" s="145">
        <f>_xlfn.IFERROR(VLOOKUP(K30,'[1]Sheet1'!$A$283:$I$294,7,FALSE)/100,0)</f>
        <v>0</v>
      </c>
      <c r="I30" s="27">
        <f>_xlfn.IFERROR(VLOOKUP(K30,'[1]Sheet1'!$A$283:$I$294,8,FALSE),0)</f>
        <v>0</v>
      </c>
      <c r="J30" s="141">
        <f>_xlfn.IFERROR(VLOOKUP(K30,'[1]Sheet1'!$A$283:$I$294,9,FALSE)/100,0)</f>
        <v>0</v>
      </c>
    </row>
    <row r="31" spans="1:10" ht="15">
      <c r="A31" s="15">
        <v>55</v>
      </c>
      <c r="B31" s="103" t="s">
        <v>298</v>
      </c>
      <c r="C31" s="27">
        <f>_xlfn.IFERROR(VLOOKUP(K31,'[1]Sheet1'!$A$283:$I$294,2,FALSE),0)</f>
        <v>0</v>
      </c>
      <c r="D31" s="145">
        <f>_xlfn.IFERROR(VLOOKUP(K31,'[1]Sheet1'!$A$283:$I$294,3,FALSE)/100,0)</f>
        <v>0</v>
      </c>
      <c r="E31" s="27">
        <f>_xlfn.IFERROR(VLOOKUP(K31,'[1]Sheet1'!$A$283:$I$294,4,FALSE),0)</f>
        <v>0</v>
      </c>
      <c r="F31" s="141">
        <f>_xlfn.IFERROR(VLOOKUP(K31,'[1]Sheet1'!$A$283:$I$294,5,FALSE)/100,0)</f>
        <v>0</v>
      </c>
      <c r="G31" s="56">
        <f>_xlfn.IFERROR(VLOOKUP(K31,'[1]Sheet1'!$A$283:$I$294,6,FALSE),0)</f>
        <v>0</v>
      </c>
      <c r="H31" s="145">
        <f>_xlfn.IFERROR(VLOOKUP(K31,'[1]Sheet1'!$A$283:$I$294,7,FALSE)/100,0)</f>
        <v>0</v>
      </c>
      <c r="I31" s="27">
        <f>_xlfn.IFERROR(VLOOKUP(K31,'[1]Sheet1'!$A$283:$I$294,8,FALSE),0)</f>
        <v>0</v>
      </c>
      <c r="J31" s="141">
        <f>_xlfn.IFERROR(VLOOKUP(K31,'[1]Sheet1'!$A$283:$I$294,9,FALSE)/100,0)</f>
        <v>0</v>
      </c>
    </row>
    <row r="32" spans="1:11" ht="15">
      <c r="A32" s="144" t="s">
        <v>299</v>
      </c>
      <c r="B32" s="103" t="s">
        <v>300</v>
      </c>
      <c r="C32" s="27">
        <f>_xlfn.IFERROR(VLOOKUP(K32,'[1]Sheet1'!$A$283:$I$294,2,FALSE),0)</f>
        <v>0</v>
      </c>
      <c r="D32" s="145">
        <f>_xlfn.IFERROR(VLOOKUP(K32,'[1]Sheet1'!$A$283:$I$294,3,FALSE)/100,0)</f>
        <v>0</v>
      </c>
      <c r="E32" s="27">
        <f>_xlfn.IFERROR(VLOOKUP(K32,'[1]Sheet1'!$A$283:$I$294,4,FALSE),0)</f>
        <v>0</v>
      </c>
      <c r="F32" s="141">
        <f>_xlfn.IFERROR(VLOOKUP(K32,'[1]Sheet1'!$A$283:$I$294,5,FALSE)/100,0)</f>
        <v>0</v>
      </c>
      <c r="G32" s="56">
        <f>_xlfn.IFERROR(VLOOKUP(K32,'[1]Sheet1'!$A$283:$I$294,6,FALSE),0)</f>
        <v>1</v>
      </c>
      <c r="H32" s="145">
        <f>_xlfn.IFERROR(VLOOKUP(K32,'[1]Sheet1'!$A$283:$I$294,7,FALSE)/100,0)</f>
        <v>0.08333333333333331</v>
      </c>
      <c r="I32" s="27">
        <f>_xlfn.IFERROR(VLOOKUP(K32,'[1]Sheet1'!$A$283:$I$294,8,FALSE),0)</f>
        <v>1</v>
      </c>
      <c r="J32" s="141">
        <f>_xlfn.IFERROR(VLOOKUP(K32,'[1]Sheet1'!$A$283:$I$294,9,FALSE)/100,0)</f>
        <v>0.01818181818181818</v>
      </c>
      <c r="K32" s="159" t="s">
        <v>450</v>
      </c>
    </row>
    <row r="33" spans="1:10" ht="15">
      <c r="A33" s="144" t="s">
        <v>301</v>
      </c>
      <c r="B33" s="103" t="s">
        <v>302</v>
      </c>
      <c r="C33" s="27">
        <f>_xlfn.IFERROR(VLOOKUP(K33,'[1]Sheet1'!$A$283:$I$294,2,FALSE),0)</f>
        <v>0</v>
      </c>
      <c r="D33" s="145">
        <f>_xlfn.IFERROR(VLOOKUP(K33,'[1]Sheet1'!$A$283:$I$294,3,FALSE)/100,0)</f>
        <v>0</v>
      </c>
      <c r="E33" s="27">
        <f>_xlfn.IFERROR(VLOOKUP(K33,'[1]Sheet1'!$A$283:$I$294,4,FALSE),0)</f>
        <v>0</v>
      </c>
      <c r="F33" s="141">
        <f>_xlfn.IFERROR(VLOOKUP(K33,'[1]Sheet1'!$A$283:$I$294,5,FALSE)/100,0)</f>
        <v>0</v>
      </c>
      <c r="G33" s="56">
        <f>_xlfn.IFERROR(VLOOKUP(K33,'[1]Sheet1'!$A$283:$I$294,6,FALSE),0)</f>
        <v>0</v>
      </c>
      <c r="H33" s="145">
        <f>_xlfn.IFERROR(VLOOKUP(K33,'[1]Sheet1'!$A$283:$I$294,7,FALSE)/100,0)</f>
        <v>0</v>
      </c>
      <c r="I33" s="27">
        <f>_xlfn.IFERROR(VLOOKUP(K33,'[1]Sheet1'!$A$283:$I$294,8,FALSE),0)</f>
        <v>0</v>
      </c>
      <c r="J33" s="141">
        <f>_xlfn.IFERROR(VLOOKUP(K33,'[1]Sheet1'!$A$283:$I$294,9,FALSE)/100,0)</f>
        <v>0</v>
      </c>
    </row>
    <row r="34" spans="1:10" ht="15">
      <c r="A34" s="144" t="s">
        <v>303</v>
      </c>
      <c r="B34" s="103" t="s">
        <v>304</v>
      </c>
      <c r="C34" s="27">
        <f>_xlfn.IFERROR(VLOOKUP(K34,'[1]Sheet1'!$A$283:$I$294,2,FALSE),0)</f>
        <v>0</v>
      </c>
      <c r="D34" s="145">
        <f>_xlfn.IFERROR(VLOOKUP(K34,'[1]Sheet1'!$A$283:$I$294,3,FALSE)/100,0)</f>
        <v>0</v>
      </c>
      <c r="E34" s="27">
        <f>_xlfn.IFERROR(VLOOKUP(K34,'[1]Sheet1'!$A$283:$I$294,4,FALSE),0)</f>
        <v>0</v>
      </c>
      <c r="F34" s="141">
        <f>_xlfn.IFERROR(VLOOKUP(K34,'[1]Sheet1'!$A$283:$I$294,5,FALSE)/100,0)</f>
        <v>0</v>
      </c>
      <c r="G34" s="56">
        <f>_xlfn.IFERROR(VLOOKUP(K34,'[1]Sheet1'!$A$283:$I$294,6,FALSE),0)</f>
        <v>0</v>
      </c>
      <c r="H34" s="145">
        <f>_xlfn.IFERROR(VLOOKUP(K34,'[1]Sheet1'!$A$283:$I$294,7,FALSE)/100,0)</f>
        <v>0</v>
      </c>
      <c r="I34" s="27">
        <f>_xlfn.IFERROR(VLOOKUP(K34,'[1]Sheet1'!$A$283:$I$294,8,FALSE),0)</f>
        <v>0</v>
      </c>
      <c r="J34" s="141">
        <f>_xlfn.IFERROR(VLOOKUP(K34,'[1]Sheet1'!$A$283:$I$294,9,FALSE)/100,0)</f>
        <v>0</v>
      </c>
    </row>
    <row r="35" spans="1:10" ht="15">
      <c r="A35" s="144" t="s">
        <v>305</v>
      </c>
      <c r="B35" s="103" t="s">
        <v>306</v>
      </c>
      <c r="C35" s="27">
        <f>_xlfn.IFERROR(VLOOKUP(K35,'[1]Sheet1'!$A$283:$I$294,2,FALSE),0)</f>
        <v>0</v>
      </c>
      <c r="D35" s="145">
        <f>_xlfn.IFERROR(VLOOKUP(K35,'[1]Sheet1'!$A$283:$I$294,3,FALSE)/100,0)</f>
        <v>0</v>
      </c>
      <c r="E35" s="27">
        <f>_xlfn.IFERROR(VLOOKUP(K35,'[1]Sheet1'!$A$283:$I$294,4,FALSE),0)</f>
        <v>0</v>
      </c>
      <c r="F35" s="141">
        <f>_xlfn.IFERROR(VLOOKUP(K35,'[1]Sheet1'!$A$283:$I$294,5,FALSE)/100,0)</f>
        <v>0</v>
      </c>
      <c r="G35" s="56">
        <f>_xlfn.IFERROR(VLOOKUP(K35,'[1]Sheet1'!$A$283:$I$294,6,FALSE),0)</f>
        <v>0</v>
      </c>
      <c r="H35" s="145">
        <f>_xlfn.IFERROR(VLOOKUP(K35,'[1]Sheet1'!$A$283:$I$294,7,FALSE)/100,0)</f>
        <v>0</v>
      </c>
      <c r="I35" s="27">
        <f>_xlfn.IFERROR(VLOOKUP(K35,'[1]Sheet1'!$A$283:$I$294,8,FALSE),0)</f>
        <v>0</v>
      </c>
      <c r="J35" s="141">
        <f>_xlfn.IFERROR(VLOOKUP(K35,'[1]Sheet1'!$A$283:$I$294,9,FALSE)/100,0)</f>
        <v>0</v>
      </c>
    </row>
    <row r="36" spans="1:11" ht="15">
      <c r="A36" s="144" t="s">
        <v>307</v>
      </c>
      <c r="B36" s="103" t="s">
        <v>308</v>
      </c>
      <c r="C36" s="27">
        <f>_xlfn.IFERROR(VLOOKUP(K36,'[1]Sheet1'!$A$283:$I$294,2,FALSE),0)</f>
        <v>0</v>
      </c>
      <c r="D36" s="145">
        <f>_xlfn.IFERROR(VLOOKUP(K36,'[1]Sheet1'!$A$283:$I$294,3,FALSE)/100,0)</f>
        <v>0</v>
      </c>
      <c r="E36" s="27">
        <f>_xlfn.IFERROR(VLOOKUP(K36,'[1]Sheet1'!$A$283:$I$294,4,FALSE),0)</f>
        <v>1</v>
      </c>
      <c r="F36" s="141">
        <f>_xlfn.IFERROR(VLOOKUP(K36,'[1]Sheet1'!$A$283:$I$294,5,FALSE)/100,0)</f>
        <v>0.03333333333333334</v>
      </c>
      <c r="G36" s="56">
        <f>_xlfn.IFERROR(VLOOKUP(K36,'[1]Sheet1'!$A$283:$I$294,6,FALSE),0)</f>
        <v>0</v>
      </c>
      <c r="H36" s="145">
        <f>_xlfn.IFERROR(VLOOKUP(K36,'[1]Sheet1'!$A$283:$I$294,7,FALSE)/100,0)</f>
        <v>0</v>
      </c>
      <c r="I36" s="27">
        <f>_xlfn.IFERROR(VLOOKUP(K36,'[1]Sheet1'!$A$283:$I$294,8,FALSE),0)</f>
        <v>1</v>
      </c>
      <c r="J36" s="141">
        <f>_xlfn.IFERROR(VLOOKUP(K36,'[1]Sheet1'!$A$283:$I$294,9,FALSE)/100,0)</f>
        <v>0.01818181818181818</v>
      </c>
      <c r="K36" s="159" t="s">
        <v>451</v>
      </c>
    </row>
    <row r="37" spans="1:10" ht="15">
      <c r="A37" s="144" t="s">
        <v>309</v>
      </c>
      <c r="B37" s="103" t="s">
        <v>310</v>
      </c>
      <c r="C37" s="27">
        <f>_xlfn.IFERROR(VLOOKUP(K37,'[1]Sheet1'!$A$283:$I$294,2,FALSE),0)</f>
        <v>0</v>
      </c>
      <c r="D37" s="145">
        <f>_xlfn.IFERROR(VLOOKUP(K37,'[1]Sheet1'!$A$283:$I$294,3,FALSE)/100,0)</f>
        <v>0</v>
      </c>
      <c r="E37" s="27">
        <f>_xlfn.IFERROR(VLOOKUP(K37,'[1]Sheet1'!$A$283:$I$294,4,FALSE),0)</f>
        <v>0</v>
      </c>
      <c r="F37" s="141">
        <f>_xlfn.IFERROR(VLOOKUP(K37,'[1]Sheet1'!$A$283:$I$294,5,FALSE)/100,0)</f>
        <v>0</v>
      </c>
      <c r="G37" s="56">
        <f>_xlfn.IFERROR(VLOOKUP(K37,'[1]Sheet1'!$A$283:$I$294,6,FALSE),0)</f>
        <v>0</v>
      </c>
      <c r="H37" s="145">
        <f>_xlfn.IFERROR(VLOOKUP(K37,'[1]Sheet1'!$A$283:$I$294,7,FALSE)/100,0)</f>
        <v>0</v>
      </c>
      <c r="I37" s="27">
        <f>_xlfn.IFERROR(VLOOKUP(K37,'[1]Sheet1'!$A$283:$I$294,8,FALSE),0)</f>
        <v>0</v>
      </c>
      <c r="J37" s="141">
        <f>_xlfn.IFERROR(VLOOKUP(K37,'[1]Sheet1'!$A$283:$I$294,9,FALSE)/100,0)</f>
        <v>0</v>
      </c>
    </row>
    <row r="38" spans="1:10" ht="15">
      <c r="A38" s="144" t="s">
        <v>311</v>
      </c>
      <c r="B38" s="103" t="s">
        <v>312</v>
      </c>
      <c r="C38" s="27">
        <f>_xlfn.IFERROR(VLOOKUP(K38,'[1]Sheet1'!$A$283:$I$294,2,FALSE),0)</f>
        <v>0</v>
      </c>
      <c r="D38" s="145">
        <f>_xlfn.IFERROR(VLOOKUP(K38,'[1]Sheet1'!$A$283:$I$294,3,FALSE)/100,0)</f>
        <v>0</v>
      </c>
      <c r="E38" s="27">
        <f>_xlfn.IFERROR(VLOOKUP(K38,'[1]Sheet1'!$A$283:$I$294,4,FALSE),0)</f>
        <v>0</v>
      </c>
      <c r="F38" s="141">
        <f>_xlfn.IFERROR(VLOOKUP(K38,'[1]Sheet1'!$A$283:$I$294,5,FALSE)/100,0)</f>
        <v>0</v>
      </c>
      <c r="G38" s="56">
        <f>_xlfn.IFERROR(VLOOKUP(K38,'[1]Sheet1'!$A$283:$I$294,6,FALSE),0)</f>
        <v>0</v>
      </c>
      <c r="H38" s="145">
        <f>_xlfn.IFERROR(VLOOKUP(K38,'[1]Sheet1'!$A$283:$I$294,7,FALSE)/100,0)</f>
        <v>0</v>
      </c>
      <c r="I38" s="27">
        <f>_xlfn.IFERROR(VLOOKUP(K38,'[1]Sheet1'!$A$283:$I$294,8,FALSE),0)</f>
        <v>0</v>
      </c>
      <c r="J38" s="141">
        <f>_xlfn.IFERROR(VLOOKUP(K38,'[1]Sheet1'!$A$283:$I$294,9,FALSE)/100,0)</f>
        <v>0</v>
      </c>
    </row>
    <row r="39" spans="1:10" ht="15">
      <c r="A39" s="144" t="s">
        <v>313</v>
      </c>
      <c r="B39" s="103" t="s">
        <v>314</v>
      </c>
      <c r="C39" s="27">
        <f>_xlfn.IFERROR(VLOOKUP(K39,'[1]Sheet1'!$A$283:$I$294,2,FALSE),0)</f>
        <v>0</v>
      </c>
      <c r="D39" s="145">
        <f>_xlfn.IFERROR(VLOOKUP(K39,'[1]Sheet1'!$A$283:$I$294,3,FALSE)/100,0)</f>
        <v>0</v>
      </c>
      <c r="E39" s="27">
        <f>_xlfn.IFERROR(VLOOKUP(K39,'[1]Sheet1'!$A$283:$I$294,4,FALSE),0)</f>
        <v>0</v>
      </c>
      <c r="F39" s="141">
        <f>_xlfn.IFERROR(VLOOKUP(K39,'[1]Sheet1'!$A$283:$I$294,5,FALSE)/100,0)</f>
        <v>0</v>
      </c>
      <c r="G39" s="56">
        <f>_xlfn.IFERROR(VLOOKUP(K39,'[1]Sheet1'!$A$283:$I$294,6,FALSE),0)</f>
        <v>0</v>
      </c>
      <c r="H39" s="145">
        <f>_xlfn.IFERROR(VLOOKUP(K39,'[1]Sheet1'!$A$283:$I$294,7,FALSE)/100,0)</f>
        <v>0</v>
      </c>
      <c r="I39" s="27">
        <f>_xlfn.IFERROR(VLOOKUP(K39,'[1]Sheet1'!$A$283:$I$294,8,FALSE),0)</f>
        <v>0</v>
      </c>
      <c r="J39" s="141">
        <f>_xlfn.IFERROR(VLOOKUP(K39,'[1]Sheet1'!$A$283:$I$294,9,FALSE)/100,0)</f>
        <v>0</v>
      </c>
    </row>
    <row r="40" spans="1:10" ht="15">
      <c r="A40" s="144" t="s">
        <v>315</v>
      </c>
      <c r="B40" s="103" t="s">
        <v>316</v>
      </c>
      <c r="C40" s="27">
        <f>_xlfn.IFERROR(VLOOKUP(K40,'[1]Sheet1'!$A$283:$I$294,2,FALSE),0)</f>
        <v>0</v>
      </c>
      <c r="D40" s="145">
        <f>_xlfn.IFERROR(VLOOKUP(K40,'[1]Sheet1'!$A$283:$I$294,3,FALSE)/100,0)</f>
        <v>0</v>
      </c>
      <c r="E40" s="27">
        <f>_xlfn.IFERROR(VLOOKUP(K40,'[1]Sheet1'!$A$283:$I$294,4,FALSE),0)</f>
        <v>0</v>
      </c>
      <c r="F40" s="141">
        <f>_xlfn.IFERROR(VLOOKUP(K40,'[1]Sheet1'!$A$283:$I$294,5,FALSE)/100,0)</f>
        <v>0</v>
      </c>
      <c r="G40" s="56">
        <f>_xlfn.IFERROR(VLOOKUP(K40,'[1]Sheet1'!$A$283:$I$294,6,FALSE),0)</f>
        <v>0</v>
      </c>
      <c r="H40" s="145">
        <f>_xlfn.IFERROR(VLOOKUP(K40,'[1]Sheet1'!$A$283:$I$294,7,FALSE)/100,0)</f>
        <v>0</v>
      </c>
      <c r="I40" s="27">
        <f>_xlfn.IFERROR(VLOOKUP(K40,'[1]Sheet1'!$A$283:$I$294,8,FALSE),0)</f>
        <v>0</v>
      </c>
      <c r="J40" s="141">
        <f>_xlfn.IFERROR(VLOOKUP(K40,'[1]Sheet1'!$A$283:$I$294,9,FALSE)/100,0)</f>
        <v>0</v>
      </c>
    </row>
    <row r="41" spans="1:10" ht="15">
      <c r="A41" s="144" t="s">
        <v>317</v>
      </c>
      <c r="B41" s="103" t="s">
        <v>318</v>
      </c>
      <c r="C41" s="27">
        <f>_xlfn.IFERROR(VLOOKUP(K41,'[1]Sheet1'!$A$283:$I$294,2,FALSE),0)</f>
        <v>0</v>
      </c>
      <c r="D41" s="145">
        <f>_xlfn.IFERROR(VLOOKUP(K41,'[1]Sheet1'!$A$283:$I$294,3,FALSE)/100,0)</f>
        <v>0</v>
      </c>
      <c r="E41" s="27">
        <f>_xlfn.IFERROR(VLOOKUP(K41,'[1]Sheet1'!$A$283:$I$294,4,FALSE),0)</f>
        <v>0</v>
      </c>
      <c r="F41" s="141">
        <f>_xlfn.IFERROR(VLOOKUP(K41,'[1]Sheet1'!$A$283:$I$294,5,FALSE)/100,0)</f>
        <v>0</v>
      </c>
      <c r="G41" s="56">
        <f>_xlfn.IFERROR(VLOOKUP(K41,'[1]Sheet1'!$A$283:$I$294,6,FALSE),0)</f>
        <v>0</v>
      </c>
      <c r="H41" s="145">
        <f>_xlfn.IFERROR(VLOOKUP(K41,'[1]Sheet1'!$A$283:$I$294,7,FALSE)/100,0)</f>
        <v>0</v>
      </c>
      <c r="I41" s="27">
        <f>_xlfn.IFERROR(VLOOKUP(K41,'[1]Sheet1'!$A$283:$I$294,8,FALSE),0)</f>
        <v>0</v>
      </c>
      <c r="J41" s="141">
        <f>_xlfn.IFERROR(VLOOKUP(K41,'[1]Sheet1'!$A$283:$I$294,9,FALSE)/100,0)</f>
        <v>0</v>
      </c>
    </row>
    <row r="42" spans="1:11" ht="28.5">
      <c r="A42" s="144" t="s">
        <v>319</v>
      </c>
      <c r="B42" s="103" t="s">
        <v>320</v>
      </c>
      <c r="C42" s="27">
        <f>_xlfn.IFERROR(VLOOKUP(K42,'[1]Sheet1'!$A$283:$I$294,2,FALSE),0)</f>
        <v>0</v>
      </c>
      <c r="D42" s="145">
        <f>_xlfn.IFERROR(VLOOKUP(K42,'[1]Sheet1'!$A$283:$I$294,3,FALSE)/100,0)</f>
        <v>0</v>
      </c>
      <c r="E42" s="27">
        <f>_xlfn.IFERROR(VLOOKUP(K42,'[1]Sheet1'!$A$283:$I$294,4,FALSE),0)</f>
        <v>2</v>
      </c>
      <c r="F42" s="141">
        <f>_xlfn.IFERROR(VLOOKUP(K42,'[1]Sheet1'!$A$283:$I$294,5,FALSE)/100,0)</f>
        <v>0.06666666666666668</v>
      </c>
      <c r="G42" s="56">
        <f>_xlfn.IFERROR(VLOOKUP(K42,'[1]Sheet1'!$A$283:$I$294,6,FALSE),0)</f>
        <v>0</v>
      </c>
      <c r="H42" s="145">
        <f>_xlfn.IFERROR(VLOOKUP(K42,'[1]Sheet1'!$A$283:$I$294,7,FALSE)/100,0)</f>
        <v>0</v>
      </c>
      <c r="I42" s="27">
        <f>_xlfn.IFERROR(VLOOKUP(K42,'[1]Sheet1'!$A$283:$I$294,8,FALSE),0)</f>
        <v>2</v>
      </c>
      <c r="J42" s="141">
        <f>_xlfn.IFERROR(VLOOKUP(K42,'[1]Sheet1'!$A$283:$I$294,9,FALSE)/100,0)</f>
        <v>0.03636363636363636</v>
      </c>
      <c r="K42" s="159" t="s">
        <v>379</v>
      </c>
    </row>
    <row r="43" spans="1:11" ht="15">
      <c r="A43" s="144" t="s">
        <v>321</v>
      </c>
      <c r="B43" s="103" t="s">
        <v>322</v>
      </c>
      <c r="C43" s="27">
        <f>_xlfn.IFERROR(VLOOKUP(K43,'[1]Sheet1'!$A$283:$I$294,2,FALSE),0)</f>
        <v>0</v>
      </c>
      <c r="D43" s="145">
        <f>_xlfn.IFERROR(VLOOKUP(K43,'[1]Sheet1'!$A$283:$I$294,3,FALSE)/100,0)</f>
        <v>0</v>
      </c>
      <c r="E43" s="27">
        <f>_xlfn.IFERROR(VLOOKUP(K43,'[1]Sheet1'!$A$283:$I$294,4,FALSE),0)</f>
        <v>0</v>
      </c>
      <c r="F43" s="141">
        <f>_xlfn.IFERROR(VLOOKUP(K43,'[1]Sheet1'!$A$283:$I$294,5,FALSE)/100,0)</f>
        <v>0</v>
      </c>
      <c r="G43" s="56">
        <f>_xlfn.IFERROR(VLOOKUP(K43,'[1]Sheet1'!$A$283:$I$294,6,FALSE),0)</f>
        <v>0</v>
      </c>
      <c r="H43" s="145">
        <f>_xlfn.IFERROR(VLOOKUP(K43,'[1]Sheet1'!$A$283:$I$294,7,FALSE)/100,0)</f>
        <v>0</v>
      </c>
      <c r="I43" s="27">
        <f>_xlfn.IFERROR(VLOOKUP(K43,'[1]Sheet1'!$A$283:$I$294,8,FALSE),0)</f>
        <v>0</v>
      </c>
      <c r="J43" s="141">
        <f>_xlfn.IFERROR(VLOOKUP(K43,'[1]Sheet1'!$A$283:$I$294,9,FALSE)/100,0)</f>
        <v>0</v>
      </c>
      <c r="K43" s="159" t="s">
        <v>380</v>
      </c>
    </row>
    <row r="44" spans="1:11" ht="15">
      <c r="A44" s="144" t="s">
        <v>323</v>
      </c>
      <c r="B44" s="103" t="s">
        <v>324</v>
      </c>
      <c r="C44" s="27">
        <f>_xlfn.IFERROR(VLOOKUP(K44,'[1]Sheet1'!$A$283:$I$294,2,FALSE),0)</f>
        <v>4</v>
      </c>
      <c r="D44" s="145">
        <f>_xlfn.IFERROR(VLOOKUP(K44,'[1]Sheet1'!$A$283:$I$294,3,FALSE)/100,0)</f>
        <v>0.3076923076923077</v>
      </c>
      <c r="E44" s="27">
        <f>_xlfn.IFERROR(VLOOKUP(K44,'[1]Sheet1'!$A$283:$I$294,4,FALSE),0)</f>
        <v>5</v>
      </c>
      <c r="F44" s="141">
        <f>_xlfn.IFERROR(VLOOKUP(K44,'[1]Sheet1'!$A$283:$I$294,5,FALSE)/100,0)</f>
        <v>0.16666666666666663</v>
      </c>
      <c r="G44" s="56">
        <f>_xlfn.IFERROR(VLOOKUP(K44,'[1]Sheet1'!$A$283:$I$294,6,FALSE),0)</f>
        <v>2</v>
      </c>
      <c r="H44" s="145">
        <f>_xlfn.IFERROR(VLOOKUP(K44,'[1]Sheet1'!$A$283:$I$294,7,FALSE)/100,0)</f>
        <v>0.16666666666666663</v>
      </c>
      <c r="I44" s="27">
        <f>_xlfn.IFERROR(VLOOKUP(K44,'[1]Sheet1'!$A$283:$I$294,8,FALSE),0)</f>
        <v>11</v>
      </c>
      <c r="J44" s="141">
        <f>_xlfn.IFERROR(VLOOKUP(K44,'[1]Sheet1'!$A$283:$I$294,9,FALSE)/100,0)</f>
        <v>0.2</v>
      </c>
      <c r="K44" s="159" t="s">
        <v>381</v>
      </c>
    </row>
    <row r="45" spans="1:11" ht="15.75" thickBot="1">
      <c r="A45" s="146" t="s">
        <v>325</v>
      </c>
      <c r="B45" s="105" t="s">
        <v>326</v>
      </c>
      <c r="C45" s="28">
        <f>_xlfn.IFERROR(VLOOKUP(K45,'[1]Sheet1'!$A$283:$I$294,2,FALSE),0)</f>
        <v>3</v>
      </c>
      <c r="D45" s="147">
        <f>_xlfn.IFERROR(VLOOKUP(K45,'[1]Sheet1'!$A$283:$I$294,3,FALSE)/100,0)</f>
        <v>0.23076923076923075</v>
      </c>
      <c r="E45" s="28">
        <f>_xlfn.IFERROR(VLOOKUP(K45,'[1]Sheet1'!$A$283:$I$294,4,FALSE),0)</f>
        <v>12</v>
      </c>
      <c r="F45" s="142">
        <f>_xlfn.IFERROR(VLOOKUP(K45,'[1]Sheet1'!$A$283:$I$294,5,FALSE)/100,0)</f>
        <v>0.4</v>
      </c>
      <c r="G45" s="57">
        <f>_xlfn.IFERROR(VLOOKUP(K45,'[1]Sheet1'!$A$283:$I$294,6,FALSE),0)</f>
        <v>5</v>
      </c>
      <c r="H45" s="147">
        <f>_xlfn.IFERROR(VLOOKUP(K45,'[1]Sheet1'!$A$283:$I$294,7,FALSE)/100,0)</f>
        <v>0.41666666666666674</v>
      </c>
      <c r="I45" s="28">
        <f>_xlfn.IFERROR(VLOOKUP(K45,'[1]Sheet1'!$A$283:$I$294,8,FALSE),0)</f>
        <v>20</v>
      </c>
      <c r="J45" s="142">
        <f>_xlfn.IFERROR(VLOOKUP(K45,'[1]Sheet1'!$A$283:$I$294,9,FALSE)/100,0)</f>
        <v>0.36363636363636365</v>
      </c>
      <c r="K45" s="159" t="s">
        <v>382</v>
      </c>
    </row>
    <row r="46" spans="1:11" ht="15.75" thickBot="1">
      <c r="A46" s="176" t="s">
        <v>88</v>
      </c>
      <c r="B46" s="189"/>
      <c r="C46" s="29">
        <f>_xlfn.IFERROR(VLOOKUP(K46,'[1]Sheet1'!$A$283:$I$294,2,FALSE),0)</f>
        <v>13</v>
      </c>
      <c r="D46" s="58">
        <f>_xlfn.IFERROR(VLOOKUP(K46,'[1]Sheet1'!$A$283:$I$294,3,FALSE)/100,0)</f>
        <v>1</v>
      </c>
      <c r="E46" s="29">
        <f>_xlfn.IFERROR(VLOOKUP(K46,'[1]Sheet1'!$A$283:$I$294,4,FALSE),0)</f>
        <v>30</v>
      </c>
      <c r="F46" s="59">
        <f>_xlfn.IFERROR(VLOOKUP(K46,'[1]Sheet1'!$A$283:$I$294,5,FALSE)/100,0)</f>
        <v>1</v>
      </c>
      <c r="G46" s="31">
        <f>_xlfn.IFERROR(VLOOKUP(K46,'[1]Sheet1'!$A$283:$I$294,6,FALSE),0)</f>
        <v>12</v>
      </c>
      <c r="H46" s="58">
        <f>_xlfn.IFERROR(VLOOKUP(K46,'[1]Sheet1'!$A$283:$I$294,7,FALSE)/100,0)</f>
        <v>1</v>
      </c>
      <c r="I46" s="29">
        <f>_xlfn.IFERROR(VLOOKUP(K46,'[1]Sheet1'!$A$283:$I$294,8,FALSE),0)</f>
        <v>55</v>
      </c>
      <c r="J46" s="59">
        <f>_xlfn.IFERROR(VLOOKUP(K46,'[1]Sheet1'!$A$283:$I$294,9,FALSE)/100,0)</f>
        <v>1</v>
      </c>
      <c r="K46" s="159" t="s">
        <v>345</v>
      </c>
    </row>
    <row r="48" spans="7:9" ht="15">
      <c r="G48" s="170"/>
      <c r="I48" s="170"/>
    </row>
  </sheetData>
  <sheetProtection/>
  <mergeCells count="9">
    <mergeCell ref="A46:B46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10.7109375" style="107" customWidth="1"/>
    <col min="2" max="2" width="59.57421875" style="107" bestFit="1" customWidth="1"/>
    <col min="3" max="4" width="9.421875" style="107" customWidth="1"/>
    <col min="5" max="6" width="10.57421875" style="107" customWidth="1"/>
    <col min="7" max="8" width="9.421875" style="107" customWidth="1"/>
    <col min="9" max="9" width="11.421875" style="159" customWidth="1"/>
    <col min="10" max="16384" width="11.421875" style="107" customWidth="1"/>
  </cols>
  <sheetData>
    <row r="1" spans="1:8" ht="49.5" customHeight="1" thickBot="1" thickTop="1">
      <c r="A1" s="203" t="s">
        <v>436</v>
      </c>
      <c r="B1" s="204"/>
      <c r="C1" s="204"/>
      <c r="D1" s="204"/>
      <c r="E1" s="204"/>
      <c r="F1" s="204"/>
      <c r="G1" s="205"/>
      <c r="H1" s="206"/>
    </row>
    <row r="2" spans="1:8" ht="19.5" customHeight="1" thickBot="1" thickTop="1">
      <c r="A2" s="272" t="s">
        <v>198</v>
      </c>
      <c r="B2" s="184" t="s">
        <v>25</v>
      </c>
      <c r="C2" s="194" t="s">
        <v>96</v>
      </c>
      <c r="D2" s="268"/>
      <c r="E2" s="268"/>
      <c r="F2" s="196"/>
      <c r="G2" s="210" t="s">
        <v>88</v>
      </c>
      <c r="H2" s="211"/>
    </row>
    <row r="3" spans="1:8" ht="19.5" customHeight="1">
      <c r="A3" s="273"/>
      <c r="B3" s="185"/>
      <c r="C3" s="201" t="s">
        <v>97</v>
      </c>
      <c r="D3" s="202"/>
      <c r="E3" s="171" t="s">
        <v>98</v>
      </c>
      <c r="F3" s="172"/>
      <c r="G3" s="212"/>
      <c r="H3" s="213"/>
    </row>
    <row r="4" spans="1:8" ht="19.5" customHeight="1" thickBot="1">
      <c r="A4" s="274"/>
      <c r="B4" s="186"/>
      <c r="C4" s="63" t="s">
        <v>33</v>
      </c>
      <c r="D4" s="66" t="s">
        <v>34</v>
      </c>
      <c r="E4" s="61" t="s">
        <v>33</v>
      </c>
      <c r="F4" s="67" t="s">
        <v>34</v>
      </c>
      <c r="G4" s="64" t="s">
        <v>33</v>
      </c>
      <c r="H4" s="68" t="s">
        <v>34</v>
      </c>
    </row>
    <row r="5" spans="1:9" ht="15">
      <c r="A5" s="143" t="s">
        <v>35</v>
      </c>
      <c r="B5" s="101" t="s">
        <v>249</v>
      </c>
      <c r="C5" s="108">
        <f>_xlfn.IFERROR(VLOOKUP(I5,'[1]Sheet1'!$A$299:$D$310,3,FALSE),0)</f>
        <v>6</v>
      </c>
      <c r="D5" s="151">
        <f>C5/$C$46</f>
        <v>0.20689655172413793</v>
      </c>
      <c r="E5" s="108">
        <f>_xlfn.IFERROR(VLOOKUP(I5,'[1]Sheet1'!$A$299:$D$310,2,FALSE),0)</f>
        <v>5</v>
      </c>
      <c r="F5" s="140">
        <f>E5/$E$46</f>
        <v>0.19230769230769232</v>
      </c>
      <c r="G5" s="108">
        <f>_xlfn.IFERROR(VLOOKUP(I5,'[1]Sheet1'!$A$299:$D$310,4,FALSE),0)</f>
        <v>11</v>
      </c>
      <c r="H5" s="140">
        <f>G5/$G$46</f>
        <v>0.2</v>
      </c>
      <c r="I5" s="159" t="s">
        <v>373</v>
      </c>
    </row>
    <row r="6" spans="1:9" ht="15">
      <c r="A6" s="144" t="s">
        <v>250</v>
      </c>
      <c r="B6" s="103" t="s">
        <v>251</v>
      </c>
      <c r="C6" s="27">
        <f>_xlfn.IFERROR(VLOOKUP(I6,'[1]Sheet1'!$A$299:$D$310,3,FALSE),0)</f>
        <v>1</v>
      </c>
      <c r="D6" s="145">
        <f aca="true" t="shared" si="0" ref="D6:D46">C6/$C$46</f>
        <v>0.034482758620689655</v>
      </c>
      <c r="E6" s="27">
        <f>_xlfn.IFERROR(VLOOKUP(I6,'[1]Sheet1'!$A$299:$D$310,2,FALSE),0)</f>
        <v>1</v>
      </c>
      <c r="F6" s="141">
        <f aca="true" t="shared" si="1" ref="F6:F46">E6/$E$46</f>
        <v>0.038461538461538464</v>
      </c>
      <c r="G6" s="27">
        <f>_xlfn.IFERROR(VLOOKUP(I6,'[1]Sheet1'!$A$299:$D$310,4,FALSE),0)</f>
        <v>2</v>
      </c>
      <c r="H6" s="141">
        <f aca="true" t="shared" si="2" ref="H6:H46">G6/$G$46</f>
        <v>0.03636363636363636</v>
      </c>
      <c r="I6" s="159" t="s">
        <v>374</v>
      </c>
    </row>
    <row r="7" spans="1:9" ht="15">
      <c r="A7" s="144" t="s">
        <v>252</v>
      </c>
      <c r="B7" s="103" t="s">
        <v>253</v>
      </c>
      <c r="C7" s="27">
        <f>_xlfn.IFERROR(VLOOKUP(I7,'[1]Sheet1'!$A$299:$D$310,3,FALSE),0)</f>
        <v>2</v>
      </c>
      <c r="D7" s="145">
        <f t="shared" si="0"/>
        <v>0.06896551724137931</v>
      </c>
      <c r="E7" s="27">
        <f>_xlfn.IFERROR(VLOOKUP(I7,'[1]Sheet1'!$A$299:$D$310,2,FALSE),0)</f>
        <v>1</v>
      </c>
      <c r="F7" s="141">
        <f t="shared" si="1"/>
        <v>0.038461538461538464</v>
      </c>
      <c r="G7" s="27">
        <f>_xlfn.IFERROR(VLOOKUP(I7,'[1]Sheet1'!$A$299:$D$310,4,FALSE),0)</f>
        <v>3</v>
      </c>
      <c r="H7" s="141">
        <f t="shared" si="2"/>
        <v>0.05454545454545454</v>
      </c>
      <c r="I7" s="159" t="s">
        <v>375</v>
      </c>
    </row>
    <row r="8" spans="1:8" ht="15">
      <c r="A8" s="144" t="s">
        <v>254</v>
      </c>
      <c r="B8" s="103" t="s">
        <v>255</v>
      </c>
      <c r="C8" s="27">
        <f>_xlfn.IFERROR(VLOOKUP(I8,'[1]Sheet1'!$A$299:$D$310,3,FALSE),0)</f>
        <v>0</v>
      </c>
      <c r="D8" s="145">
        <f t="shared" si="0"/>
        <v>0</v>
      </c>
      <c r="E8" s="27">
        <f>_xlfn.IFERROR(VLOOKUP(I8,'[1]Sheet1'!$A$299:$D$310,2,FALSE),0)</f>
        <v>0</v>
      </c>
      <c r="F8" s="141">
        <f t="shared" si="1"/>
        <v>0</v>
      </c>
      <c r="G8" s="27">
        <f>_xlfn.IFERROR(VLOOKUP(I8,'[1]Sheet1'!$A$299:$D$310,4,FALSE),0)</f>
        <v>0</v>
      </c>
      <c r="H8" s="141">
        <f t="shared" si="2"/>
        <v>0</v>
      </c>
    </row>
    <row r="9" spans="1:8" ht="15">
      <c r="A9" s="144" t="s">
        <v>256</v>
      </c>
      <c r="B9" s="103" t="s">
        <v>257</v>
      </c>
      <c r="C9" s="27">
        <f>_xlfn.IFERROR(VLOOKUP(I9,'[1]Sheet1'!$A$299:$D$310,3,FALSE),0)</f>
        <v>0</v>
      </c>
      <c r="D9" s="145">
        <f t="shared" si="0"/>
        <v>0</v>
      </c>
      <c r="E9" s="27">
        <f>_xlfn.IFERROR(VLOOKUP(I9,'[1]Sheet1'!$A$299:$D$310,2,FALSE),0)</f>
        <v>0</v>
      </c>
      <c r="F9" s="141">
        <f t="shared" si="1"/>
        <v>0</v>
      </c>
      <c r="G9" s="27">
        <f>_xlfn.IFERROR(VLOOKUP(I9,'[1]Sheet1'!$A$299:$D$310,4,FALSE),0)</f>
        <v>0</v>
      </c>
      <c r="H9" s="141">
        <f t="shared" si="2"/>
        <v>0</v>
      </c>
    </row>
    <row r="10" spans="1:8" ht="15">
      <c r="A10" s="144" t="s">
        <v>258</v>
      </c>
      <c r="B10" s="103" t="s">
        <v>259</v>
      </c>
      <c r="C10" s="27">
        <f>_xlfn.IFERROR(VLOOKUP(I10,'[1]Sheet1'!$A$299:$D$310,3,FALSE),0)</f>
        <v>0</v>
      </c>
      <c r="D10" s="145">
        <f t="shared" si="0"/>
        <v>0</v>
      </c>
      <c r="E10" s="27">
        <f>_xlfn.IFERROR(VLOOKUP(I10,'[1]Sheet1'!$A$299:$D$310,2,FALSE),0)</f>
        <v>0</v>
      </c>
      <c r="F10" s="141">
        <f t="shared" si="1"/>
        <v>0</v>
      </c>
      <c r="G10" s="27">
        <f>_xlfn.IFERROR(VLOOKUP(I10,'[1]Sheet1'!$A$299:$D$310,4,FALSE),0)</f>
        <v>0</v>
      </c>
      <c r="H10" s="141">
        <f t="shared" si="2"/>
        <v>0</v>
      </c>
    </row>
    <row r="11" spans="1:8" ht="15">
      <c r="A11" s="144" t="s">
        <v>260</v>
      </c>
      <c r="B11" s="103" t="s">
        <v>261</v>
      </c>
      <c r="C11" s="27">
        <f>_xlfn.IFERROR(VLOOKUP(I11,'[1]Sheet1'!$A$299:$D$310,3,FALSE),0)</f>
        <v>0</v>
      </c>
      <c r="D11" s="145">
        <f t="shared" si="0"/>
        <v>0</v>
      </c>
      <c r="E11" s="27">
        <f>_xlfn.IFERROR(VLOOKUP(I11,'[1]Sheet1'!$A$299:$D$310,2,FALSE),0)</f>
        <v>0</v>
      </c>
      <c r="F11" s="141">
        <f t="shared" si="1"/>
        <v>0</v>
      </c>
      <c r="G11" s="27">
        <f>_xlfn.IFERROR(VLOOKUP(I11,'[1]Sheet1'!$A$299:$D$310,4,FALSE),0)</f>
        <v>0</v>
      </c>
      <c r="H11" s="141">
        <f t="shared" si="2"/>
        <v>0</v>
      </c>
    </row>
    <row r="12" spans="1:9" ht="15">
      <c r="A12" s="144" t="s">
        <v>262</v>
      </c>
      <c r="B12" s="103" t="s">
        <v>263</v>
      </c>
      <c r="C12" s="27">
        <f>_xlfn.IFERROR(VLOOKUP(I12,'[1]Sheet1'!$A$299:$D$310,3,FALSE),0)</f>
        <v>0</v>
      </c>
      <c r="D12" s="145">
        <f t="shared" si="0"/>
        <v>0</v>
      </c>
      <c r="E12" s="27">
        <f>_xlfn.IFERROR(VLOOKUP(I12,'[1]Sheet1'!$A$299:$D$310,2,FALSE),0)</f>
        <v>0</v>
      </c>
      <c r="F12" s="141">
        <f t="shared" si="1"/>
        <v>0</v>
      </c>
      <c r="G12" s="27">
        <f>_xlfn.IFERROR(VLOOKUP(I12,'[1]Sheet1'!$A$299:$D$310,4,FALSE),0)</f>
        <v>0</v>
      </c>
      <c r="H12" s="141">
        <f t="shared" si="2"/>
        <v>0</v>
      </c>
      <c r="I12" s="159" t="s">
        <v>396</v>
      </c>
    </row>
    <row r="13" spans="1:8" ht="15">
      <c r="A13" s="144" t="s">
        <v>264</v>
      </c>
      <c r="B13" s="103" t="s">
        <v>265</v>
      </c>
      <c r="C13" s="27">
        <f>_xlfn.IFERROR(VLOOKUP(I13,'[1]Sheet1'!$A$299:$D$310,3,FALSE),0)</f>
        <v>0</v>
      </c>
      <c r="D13" s="145">
        <f t="shared" si="0"/>
        <v>0</v>
      </c>
      <c r="E13" s="27">
        <f>_xlfn.IFERROR(VLOOKUP(I13,'[1]Sheet1'!$A$299:$D$310,2,FALSE),0)</f>
        <v>0</v>
      </c>
      <c r="F13" s="141">
        <f t="shared" si="1"/>
        <v>0</v>
      </c>
      <c r="G13" s="27">
        <f>_xlfn.IFERROR(VLOOKUP(I13,'[1]Sheet1'!$A$299:$D$310,4,FALSE),0)</f>
        <v>0</v>
      </c>
      <c r="H13" s="141">
        <f t="shared" si="2"/>
        <v>0</v>
      </c>
    </row>
    <row r="14" spans="1:8" ht="15">
      <c r="A14" s="144" t="s">
        <v>266</v>
      </c>
      <c r="B14" s="103" t="s">
        <v>267</v>
      </c>
      <c r="C14" s="27">
        <f>_xlfn.IFERROR(VLOOKUP(I14,'[1]Sheet1'!$A$299:$D$310,3,FALSE),0)</f>
        <v>0</v>
      </c>
      <c r="D14" s="145">
        <f t="shared" si="0"/>
        <v>0</v>
      </c>
      <c r="E14" s="27">
        <f>_xlfn.IFERROR(VLOOKUP(I14,'[1]Sheet1'!$A$299:$D$310,2,FALSE),0)</f>
        <v>0</v>
      </c>
      <c r="F14" s="141">
        <f t="shared" si="1"/>
        <v>0</v>
      </c>
      <c r="G14" s="27">
        <f>_xlfn.IFERROR(VLOOKUP(I14,'[1]Sheet1'!$A$299:$D$310,4,FALSE),0)</f>
        <v>0</v>
      </c>
      <c r="H14" s="141">
        <f t="shared" si="2"/>
        <v>0</v>
      </c>
    </row>
    <row r="15" spans="1:8" ht="15">
      <c r="A15" s="144" t="s">
        <v>268</v>
      </c>
      <c r="B15" s="103" t="s">
        <v>267</v>
      </c>
      <c r="C15" s="27">
        <f>_xlfn.IFERROR(VLOOKUP(I15,'[1]Sheet1'!$A$299:$D$310,3,FALSE),0)</f>
        <v>0</v>
      </c>
      <c r="D15" s="145">
        <f t="shared" si="0"/>
        <v>0</v>
      </c>
      <c r="E15" s="27">
        <f>_xlfn.IFERROR(VLOOKUP(I15,'[1]Sheet1'!$A$299:$D$310,2,FALSE),0)</f>
        <v>0</v>
      </c>
      <c r="F15" s="141">
        <f t="shared" si="1"/>
        <v>0</v>
      </c>
      <c r="G15" s="27">
        <f>_xlfn.IFERROR(VLOOKUP(I15,'[1]Sheet1'!$A$299:$D$310,4,FALSE),0)</f>
        <v>0</v>
      </c>
      <c r="H15" s="141">
        <f t="shared" si="2"/>
        <v>0</v>
      </c>
    </row>
    <row r="16" spans="1:8" ht="15">
      <c r="A16" s="144" t="s">
        <v>269</v>
      </c>
      <c r="B16" s="103" t="s">
        <v>270</v>
      </c>
      <c r="C16" s="27">
        <f>_xlfn.IFERROR(VLOOKUP(I16,'[1]Sheet1'!$A$299:$D$310,3,FALSE),0)</f>
        <v>0</v>
      </c>
      <c r="D16" s="145">
        <f t="shared" si="0"/>
        <v>0</v>
      </c>
      <c r="E16" s="27">
        <f>_xlfn.IFERROR(VLOOKUP(I16,'[1]Sheet1'!$A$299:$D$310,2,FALSE),0)</f>
        <v>0</v>
      </c>
      <c r="F16" s="141">
        <f t="shared" si="1"/>
        <v>0</v>
      </c>
      <c r="G16" s="27">
        <f>_xlfn.IFERROR(VLOOKUP(I16,'[1]Sheet1'!$A$299:$D$310,4,FALSE),0)</f>
        <v>0</v>
      </c>
      <c r="H16" s="141">
        <f t="shared" si="2"/>
        <v>0</v>
      </c>
    </row>
    <row r="17" spans="1:8" ht="15">
      <c r="A17" s="144" t="s">
        <v>271</v>
      </c>
      <c r="B17" s="103" t="s">
        <v>272</v>
      </c>
      <c r="C17" s="27">
        <f>_xlfn.IFERROR(VLOOKUP(I17,'[1]Sheet1'!$A$299:$D$310,3,FALSE),0)</f>
        <v>0</v>
      </c>
      <c r="D17" s="145">
        <f t="shared" si="0"/>
        <v>0</v>
      </c>
      <c r="E17" s="27">
        <f>_xlfn.IFERROR(VLOOKUP(I17,'[1]Sheet1'!$A$299:$D$310,2,FALSE),0)</f>
        <v>0</v>
      </c>
      <c r="F17" s="141">
        <f t="shared" si="1"/>
        <v>0</v>
      </c>
      <c r="G17" s="27">
        <f>_xlfn.IFERROR(VLOOKUP(I17,'[1]Sheet1'!$A$299:$D$310,4,FALSE),0)</f>
        <v>0</v>
      </c>
      <c r="H17" s="141">
        <f t="shared" si="2"/>
        <v>0</v>
      </c>
    </row>
    <row r="18" spans="1:8" ht="15">
      <c r="A18" s="144" t="s">
        <v>273</v>
      </c>
      <c r="B18" s="103" t="s">
        <v>272</v>
      </c>
      <c r="C18" s="27">
        <f>_xlfn.IFERROR(VLOOKUP(I18,'[1]Sheet1'!$A$299:$D$310,3,FALSE),0)</f>
        <v>0</v>
      </c>
      <c r="D18" s="145">
        <f t="shared" si="0"/>
        <v>0</v>
      </c>
      <c r="E18" s="27">
        <f>_xlfn.IFERROR(VLOOKUP(I18,'[1]Sheet1'!$A$299:$D$310,2,FALSE),0)</f>
        <v>0</v>
      </c>
      <c r="F18" s="141">
        <f t="shared" si="1"/>
        <v>0</v>
      </c>
      <c r="G18" s="27">
        <f>_xlfn.IFERROR(VLOOKUP(I18,'[1]Sheet1'!$A$299:$D$310,4,FALSE),0)</f>
        <v>0</v>
      </c>
      <c r="H18" s="141">
        <f t="shared" si="2"/>
        <v>0</v>
      </c>
    </row>
    <row r="19" spans="1:8" ht="15">
      <c r="A19" s="144" t="s">
        <v>274</v>
      </c>
      <c r="B19" s="103" t="s">
        <v>275</v>
      </c>
      <c r="C19" s="27">
        <f>_xlfn.IFERROR(VLOOKUP(I19,'[1]Sheet1'!$A$299:$D$310,3,FALSE),0)</f>
        <v>0</v>
      </c>
      <c r="D19" s="145">
        <f t="shared" si="0"/>
        <v>0</v>
      </c>
      <c r="E19" s="27">
        <f>_xlfn.IFERROR(VLOOKUP(I19,'[1]Sheet1'!$A$299:$D$310,2,FALSE),0)</f>
        <v>0</v>
      </c>
      <c r="F19" s="141">
        <f t="shared" si="1"/>
        <v>0</v>
      </c>
      <c r="G19" s="27">
        <f>_xlfn.IFERROR(VLOOKUP(I19,'[1]Sheet1'!$A$299:$D$310,4,FALSE),0)</f>
        <v>0</v>
      </c>
      <c r="H19" s="141">
        <f t="shared" si="2"/>
        <v>0</v>
      </c>
    </row>
    <row r="20" spans="1:8" ht="15">
      <c r="A20" s="144" t="s">
        <v>276</v>
      </c>
      <c r="B20" s="103" t="s">
        <v>277</v>
      </c>
      <c r="C20" s="27">
        <f>_xlfn.IFERROR(VLOOKUP(I20,'[1]Sheet1'!$A$299:$D$310,3,FALSE),0)</f>
        <v>0</v>
      </c>
      <c r="D20" s="145">
        <f t="shared" si="0"/>
        <v>0</v>
      </c>
      <c r="E20" s="27">
        <f>_xlfn.IFERROR(VLOOKUP(I20,'[1]Sheet1'!$A$299:$D$310,2,FALSE),0)</f>
        <v>0</v>
      </c>
      <c r="F20" s="141">
        <f t="shared" si="1"/>
        <v>0</v>
      </c>
      <c r="G20" s="27">
        <f>_xlfn.IFERROR(VLOOKUP(I20,'[1]Sheet1'!$A$299:$D$310,4,FALSE),0)</f>
        <v>0</v>
      </c>
      <c r="H20" s="141">
        <f t="shared" si="2"/>
        <v>0</v>
      </c>
    </row>
    <row r="21" spans="1:9" ht="15">
      <c r="A21" s="144" t="s">
        <v>278</v>
      </c>
      <c r="B21" s="103" t="s">
        <v>279</v>
      </c>
      <c r="C21" s="27">
        <f>_xlfn.IFERROR(VLOOKUP(I21,'[1]Sheet1'!$A$299:$D$310,3,FALSE),0)</f>
        <v>1</v>
      </c>
      <c r="D21" s="145">
        <f t="shared" si="0"/>
        <v>0.034482758620689655</v>
      </c>
      <c r="E21" s="27">
        <f>_xlfn.IFERROR(VLOOKUP(I21,'[1]Sheet1'!$A$299:$D$310,2,FALSE),0)</f>
        <v>0</v>
      </c>
      <c r="F21" s="141">
        <f t="shared" si="1"/>
        <v>0</v>
      </c>
      <c r="G21" s="27">
        <f>_xlfn.IFERROR(VLOOKUP(I21,'[1]Sheet1'!$A$299:$D$310,4,FALSE),0)</f>
        <v>1</v>
      </c>
      <c r="H21" s="141">
        <f t="shared" si="2"/>
        <v>0.01818181818181818</v>
      </c>
      <c r="I21" s="159" t="s">
        <v>376</v>
      </c>
    </row>
    <row r="22" spans="1:9" ht="15">
      <c r="A22" s="144" t="s">
        <v>280</v>
      </c>
      <c r="B22" s="103" t="s">
        <v>281</v>
      </c>
      <c r="C22" s="27">
        <f>_xlfn.IFERROR(VLOOKUP(I22,'[1]Sheet1'!$A$299:$D$310,3,FALSE),0)</f>
        <v>1</v>
      </c>
      <c r="D22" s="145">
        <f t="shared" si="0"/>
        <v>0.034482758620689655</v>
      </c>
      <c r="E22" s="27">
        <f>_xlfn.IFERROR(VLOOKUP(I22,'[1]Sheet1'!$A$299:$D$310,2,FALSE),0)</f>
        <v>1</v>
      </c>
      <c r="F22" s="141">
        <f t="shared" si="1"/>
        <v>0.038461538461538464</v>
      </c>
      <c r="G22" s="27">
        <f>_xlfn.IFERROR(VLOOKUP(I22,'[1]Sheet1'!$A$299:$D$310,4,FALSE),0)</f>
        <v>2</v>
      </c>
      <c r="H22" s="141">
        <f t="shared" si="2"/>
        <v>0.03636363636363636</v>
      </c>
      <c r="I22" s="159" t="s">
        <v>377</v>
      </c>
    </row>
    <row r="23" spans="1:8" ht="15">
      <c r="A23" s="144" t="s">
        <v>282</v>
      </c>
      <c r="B23" s="156" t="s">
        <v>283</v>
      </c>
      <c r="C23" s="27">
        <f>_xlfn.IFERROR(VLOOKUP(I23,'[1]Sheet1'!$A$299:$D$310,3,FALSE),0)</f>
        <v>0</v>
      </c>
      <c r="D23" s="145">
        <f t="shared" si="0"/>
        <v>0</v>
      </c>
      <c r="E23" s="27">
        <f>_xlfn.IFERROR(VLOOKUP(I23,'[1]Sheet1'!$A$299:$D$310,2,FALSE),0)</f>
        <v>0</v>
      </c>
      <c r="F23" s="141">
        <f t="shared" si="1"/>
        <v>0</v>
      </c>
      <c r="G23" s="27">
        <f>_xlfn.IFERROR(VLOOKUP(I23,'[1]Sheet1'!$A$299:$D$310,4,FALSE),0)</f>
        <v>0</v>
      </c>
      <c r="H23" s="141">
        <f t="shared" si="2"/>
        <v>0</v>
      </c>
    </row>
    <row r="24" spans="1:9" ht="15">
      <c r="A24" s="144" t="s">
        <v>284</v>
      </c>
      <c r="B24" s="103" t="s">
        <v>285</v>
      </c>
      <c r="C24" s="27">
        <f>_xlfn.IFERROR(VLOOKUP(I24,'[1]Sheet1'!$A$299:$D$310,3,FALSE),0)</f>
        <v>0</v>
      </c>
      <c r="D24" s="145">
        <f t="shared" si="0"/>
        <v>0</v>
      </c>
      <c r="E24" s="27">
        <f>_xlfn.IFERROR(VLOOKUP(I24,'[1]Sheet1'!$A$299:$D$310,2,FALSE),0)</f>
        <v>0</v>
      </c>
      <c r="F24" s="141">
        <f t="shared" si="1"/>
        <v>0</v>
      </c>
      <c r="G24" s="27">
        <f>_xlfn.IFERROR(VLOOKUP(I24,'[1]Sheet1'!$A$299:$D$310,4,FALSE),0)</f>
        <v>0</v>
      </c>
      <c r="H24" s="141">
        <f t="shared" si="2"/>
        <v>0</v>
      </c>
      <c r="I24" s="159" t="s">
        <v>378</v>
      </c>
    </row>
    <row r="25" spans="1:8" ht="15">
      <c r="A25" s="144" t="s">
        <v>286</v>
      </c>
      <c r="B25" s="103" t="s">
        <v>287</v>
      </c>
      <c r="C25" s="27">
        <f>_xlfn.IFERROR(VLOOKUP(I25,'[1]Sheet1'!$A$299:$D$310,3,FALSE),0)</f>
        <v>0</v>
      </c>
      <c r="D25" s="145">
        <f t="shared" si="0"/>
        <v>0</v>
      </c>
      <c r="E25" s="27">
        <f>_xlfn.IFERROR(VLOOKUP(I25,'[1]Sheet1'!$A$299:$D$310,2,FALSE),0)</f>
        <v>0</v>
      </c>
      <c r="F25" s="141">
        <f t="shared" si="1"/>
        <v>0</v>
      </c>
      <c r="G25" s="27">
        <f>_xlfn.IFERROR(VLOOKUP(I25,'[1]Sheet1'!$A$299:$D$310,4,FALSE),0)</f>
        <v>0</v>
      </c>
      <c r="H25" s="141">
        <f t="shared" si="2"/>
        <v>0</v>
      </c>
    </row>
    <row r="26" spans="1:8" ht="15">
      <c r="A26" s="144" t="s">
        <v>288</v>
      </c>
      <c r="B26" s="103" t="s">
        <v>289</v>
      </c>
      <c r="C26" s="27">
        <f>_xlfn.IFERROR(VLOOKUP(I26,'[1]Sheet1'!$A$299:$D$310,3,FALSE),0)</f>
        <v>0</v>
      </c>
      <c r="D26" s="145">
        <f t="shared" si="0"/>
        <v>0</v>
      </c>
      <c r="E26" s="27">
        <f>_xlfn.IFERROR(VLOOKUP(I26,'[1]Sheet1'!$A$299:$D$310,2,FALSE),0)</f>
        <v>0</v>
      </c>
      <c r="F26" s="141">
        <f t="shared" si="1"/>
        <v>0</v>
      </c>
      <c r="G26" s="27">
        <f>_xlfn.IFERROR(VLOOKUP(I26,'[1]Sheet1'!$A$299:$D$310,4,FALSE),0)</f>
        <v>0</v>
      </c>
      <c r="H26" s="141">
        <f t="shared" si="2"/>
        <v>0</v>
      </c>
    </row>
    <row r="27" spans="1:9" ht="15">
      <c r="A27" s="144" t="s">
        <v>290</v>
      </c>
      <c r="B27" s="103" t="s">
        <v>291</v>
      </c>
      <c r="C27" s="27">
        <f>_xlfn.IFERROR(VLOOKUP(I27,'[1]Sheet1'!$A$299:$D$310,3,FALSE),0)</f>
        <v>0</v>
      </c>
      <c r="D27" s="145">
        <f t="shared" si="0"/>
        <v>0</v>
      </c>
      <c r="E27" s="27">
        <f>_xlfn.IFERROR(VLOOKUP(I27,'[1]Sheet1'!$A$299:$D$310,2,FALSE),0)</f>
        <v>1</v>
      </c>
      <c r="F27" s="141">
        <f t="shared" si="1"/>
        <v>0.038461538461538464</v>
      </c>
      <c r="G27" s="27">
        <f>_xlfn.IFERROR(VLOOKUP(I27,'[1]Sheet1'!$A$299:$D$310,4,FALSE),0)</f>
        <v>1</v>
      </c>
      <c r="H27" s="141">
        <f t="shared" si="2"/>
        <v>0.01818181818181818</v>
      </c>
      <c r="I27" s="159" t="s">
        <v>449</v>
      </c>
    </row>
    <row r="28" spans="1:8" ht="15">
      <c r="A28" s="144" t="s">
        <v>292</v>
      </c>
      <c r="B28" s="103" t="s">
        <v>293</v>
      </c>
      <c r="C28" s="27">
        <f>_xlfn.IFERROR(VLOOKUP(I28,'[1]Sheet1'!$A$299:$D$310,3,FALSE),0)</f>
        <v>0</v>
      </c>
      <c r="D28" s="145">
        <f t="shared" si="0"/>
        <v>0</v>
      </c>
      <c r="E28" s="27">
        <f>_xlfn.IFERROR(VLOOKUP(I28,'[1]Sheet1'!$A$299:$D$310,2,FALSE),0)</f>
        <v>0</v>
      </c>
      <c r="F28" s="141">
        <f t="shared" si="1"/>
        <v>0</v>
      </c>
      <c r="G28" s="27">
        <f>_xlfn.IFERROR(VLOOKUP(I28,'[1]Sheet1'!$A$299:$D$310,4,FALSE),0)</f>
        <v>0</v>
      </c>
      <c r="H28" s="141">
        <f t="shared" si="2"/>
        <v>0</v>
      </c>
    </row>
    <row r="29" spans="1:8" ht="15">
      <c r="A29" s="144" t="s">
        <v>294</v>
      </c>
      <c r="B29" s="103" t="s">
        <v>295</v>
      </c>
      <c r="C29" s="27">
        <f>_xlfn.IFERROR(VLOOKUP(I29,'[1]Sheet1'!$A$299:$D$310,3,FALSE),0)</f>
        <v>0</v>
      </c>
      <c r="D29" s="145">
        <f t="shared" si="0"/>
        <v>0</v>
      </c>
      <c r="E29" s="27">
        <f>_xlfn.IFERROR(VLOOKUP(I29,'[1]Sheet1'!$A$299:$D$310,2,FALSE),0)</f>
        <v>0</v>
      </c>
      <c r="F29" s="141">
        <f t="shared" si="1"/>
        <v>0</v>
      </c>
      <c r="G29" s="27">
        <f>_xlfn.IFERROR(VLOOKUP(I29,'[1]Sheet1'!$A$299:$D$310,4,FALSE),0)</f>
        <v>0</v>
      </c>
      <c r="H29" s="141">
        <f t="shared" si="2"/>
        <v>0</v>
      </c>
    </row>
    <row r="30" spans="1:8" ht="15">
      <c r="A30" s="144" t="s">
        <v>296</v>
      </c>
      <c r="B30" s="103" t="s">
        <v>297</v>
      </c>
      <c r="C30" s="27">
        <f>_xlfn.IFERROR(VLOOKUP(I30,'[1]Sheet1'!$A$299:$D$310,3,FALSE),0)</f>
        <v>0</v>
      </c>
      <c r="D30" s="145">
        <f t="shared" si="0"/>
        <v>0</v>
      </c>
      <c r="E30" s="27">
        <f>_xlfn.IFERROR(VLOOKUP(I30,'[1]Sheet1'!$A$299:$D$310,2,FALSE),0)</f>
        <v>0</v>
      </c>
      <c r="F30" s="141">
        <f t="shared" si="1"/>
        <v>0</v>
      </c>
      <c r="G30" s="27">
        <f>_xlfn.IFERROR(VLOOKUP(I30,'[1]Sheet1'!$A$299:$D$310,4,FALSE),0)</f>
        <v>0</v>
      </c>
      <c r="H30" s="141">
        <f t="shared" si="2"/>
        <v>0</v>
      </c>
    </row>
    <row r="31" spans="1:8" ht="15">
      <c r="A31" s="15">
        <v>55</v>
      </c>
      <c r="B31" s="103" t="s">
        <v>298</v>
      </c>
      <c r="C31" s="27">
        <f>_xlfn.IFERROR(VLOOKUP(I31,'[1]Sheet1'!$A$299:$D$310,3,FALSE),0)</f>
        <v>0</v>
      </c>
      <c r="D31" s="145">
        <f t="shared" si="0"/>
        <v>0</v>
      </c>
      <c r="E31" s="27">
        <f>_xlfn.IFERROR(VLOOKUP(I31,'[1]Sheet1'!$A$299:$D$310,2,FALSE),0)</f>
        <v>0</v>
      </c>
      <c r="F31" s="141">
        <f t="shared" si="1"/>
        <v>0</v>
      </c>
      <c r="G31" s="27">
        <f>_xlfn.IFERROR(VLOOKUP(I31,'[1]Sheet1'!$A$299:$D$310,4,FALSE),0)</f>
        <v>0</v>
      </c>
      <c r="H31" s="141">
        <f t="shared" si="2"/>
        <v>0</v>
      </c>
    </row>
    <row r="32" spans="1:9" ht="15">
      <c r="A32" s="144" t="s">
        <v>299</v>
      </c>
      <c r="B32" s="103" t="s">
        <v>300</v>
      </c>
      <c r="C32" s="27">
        <f>_xlfn.IFERROR(VLOOKUP(I32,'[1]Sheet1'!$A$299:$D$310,3,FALSE),0)</f>
        <v>0</v>
      </c>
      <c r="D32" s="145">
        <f t="shared" si="0"/>
        <v>0</v>
      </c>
      <c r="E32" s="27">
        <f>_xlfn.IFERROR(VLOOKUP(I32,'[1]Sheet1'!$A$299:$D$310,2,FALSE),0)</f>
        <v>1</v>
      </c>
      <c r="F32" s="141">
        <f t="shared" si="1"/>
        <v>0.038461538461538464</v>
      </c>
      <c r="G32" s="27">
        <f>_xlfn.IFERROR(VLOOKUP(I32,'[1]Sheet1'!$A$299:$D$310,4,FALSE),0)</f>
        <v>1</v>
      </c>
      <c r="H32" s="141">
        <f t="shared" si="2"/>
        <v>0.01818181818181818</v>
      </c>
      <c r="I32" s="159" t="s">
        <v>450</v>
      </c>
    </row>
    <row r="33" spans="1:8" ht="15">
      <c r="A33" s="144" t="s">
        <v>301</v>
      </c>
      <c r="B33" s="103" t="s">
        <v>302</v>
      </c>
      <c r="C33" s="27">
        <f>_xlfn.IFERROR(VLOOKUP(I33,'[1]Sheet1'!$A$299:$D$310,3,FALSE),0)</f>
        <v>0</v>
      </c>
      <c r="D33" s="145">
        <f t="shared" si="0"/>
        <v>0</v>
      </c>
      <c r="E33" s="27">
        <f>_xlfn.IFERROR(VLOOKUP(I33,'[1]Sheet1'!$A$299:$D$310,2,FALSE),0)</f>
        <v>0</v>
      </c>
      <c r="F33" s="141">
        <f t="shared" si="1"/>
        <v>0</v>
      </c>
      <c r="G33" s="27">
        <f>_xlfn.IFERROR(VLOOKUP(I33,'[1]Sheet1'!$A$299:$D$310,4,FALSE),0)</f>
        <v>0</v>
      </c>
      <c r="H33" s="141">
        <f t="shared" si="2"/>
        <v>0</v>
      </c>
    </row>
    <row r="34" spans="1:8" ht="15">
      <c r="A34" s="144" t="s">
        <v>303</v>
      </c>
      <c r="B34" s="103" t="s">
        <v>304</v>
      </c>
      <c r="C34" s="27">
        <f>_xlfn.IFERROR(VLOOKUP(I34,'[1]Sheet1'!$A$299:$D$310,3,FALSE),0)</f>
        <v>0</v>
      </c>
      <c r="D34" s="145">
        <f t="shared" si="0"/>
        <v>0</v>
      </c>
      <c r="E34" s="27">
        <f>_xlfn.IFERROR(VLOOKUP(I34,'[1]Sheet1'!$A$299:$D$310,2,FALSE),0)</f>
        <v>0</v>
      </c>
      <c r="F34" s="141">
        <f t="shared" si="1"/>
        <v>0</v>
      </c>
      <c r="G34" s="27">
        <f>_xlfn.IFERROR(VLOOKUP(I34,'[1]Sheet1'!$A$299:$D$310,4,FALSE),0)</f>
        <v>0</v>
      </c>
      <c r="H34" s="141">
        <f t="shared" si="2"/>
        <v>0</v>
      </c>
    </row>
    <row r="35" spans="1:8" ht="15">
      <c r="A35" s="144" t="s">
        <v>305</v>
      </c>
      <c r="B35" s="103" t="s">
        <v>306</v>
      </c>
      <c r="C35" s="27">
        <f>_xlfn.IFERROR(VLOOKUP(I35,'[1]Sheet1'!$A$299:$D$310,3,FALSE),0)</f>
        <v>0</v>
      </c>
      <c r="D35" s="145">
        <f t="shared" si="0"/>
        <v>0</v>
      </c>
      <c r="E35" s="27">
        <f>_xlfn.IFERROR(VLOOKUP(I35,'[1]Sheet1'!$A$299:$D$310,2,FALSE),0)</f>
        <v>0</v>
      </c>
      <c r="F35" s="141">
        <f t="shared" si="1"/>
        <v>0</v>
      </c>
      <c r="G35" s="27">
        <f>_xlfn.IFERROR(VLOOKUP(I35,'[1]Sheet1'!$A$299:$D$310,4,FALSE),0)</f>
        <v>0</v>
      </c>
      <c r="H35" s="141">
        <f t="shared" si="2"/>
        <v>0</v>
      </c>
    </row>
    <row r="36" spans="1:9" ht="15">
      <c r="A36" s="144" t="s">
        <v>307</v>
      </c>
      <c r="B36" s="103" t="s">
        <v>308</v>
      </c>
      <c r="C36" s="27">
        <f>_xlfn.IFERROR(VLOOKUP(I36,'[1]Sheet1'!$A$299:$D$310,3,FALSE),0)</f>
        <v>0</v>
      </c>
      <c r="D36" s="145">
        <f t="shared" si="0"/>
        <v>0</v>
      </c>
      <c r="E36" s="27">
        <f>_xlfn.IFERROR(VLOOKUP(I36,'[1]Sheet1'!$A$299:$D$310,2,FALSE),0)</f>
        <v>1</v>
      </c>
      <c r="F36" s="141">
        <f t="shared" si="1"/>
        <v>0.038461538461538464</v>
      </c>
      <c r="G36" s="27">
        <f>_xlfn.IFERROR(VLOOKUP(I36,'[1]Sheet1'!$A$299:$D$310,4,FALSE),0)</f>
        <v>1</v>
      </c>
      <c r="H36" s="141">
        <f t="shared" si="2"/>
        <v>0.01818181818181818</v>
      </c>
      <c r="I36" s="159" t="s">
        <v>451</v>
      </c>
    </row>
    <row r="37" spans="1:8" ht="15">
      <c r="A37" s="144" t="s">
        <v>309</v>
      </c>
      <c r="B37" s="103" t="s">
        <v>310</v>
      </c>
      <c r="C37" s="27">
        <f>_xlfn.IFERROR(VLOOKUP(I37,'[1]Sheet1'!$A$299:$D$310,3,FALSE),0)</f>
        <v>0</v>
      </c>
      <c r="D37" s="145">
        <f t="shared" si="0"/>
        <v>0</v>
      </c>
      <c r="E37" s="27">
        <f>_xlfn.IFERROR(VLOOKUP(I37,'[1]Sheet1'!$A$299:$D$310,2,FALSE),0)</f>
        <v>0</v>
      </c>
      <c r="F37" s="141">
        <f t="shared" si="1"/>
        <v>0</v>
      </c>
      <c r="G37" s="27">
        <f>_xlfn.IFERROR(VLOOKUP(I37,'[1]Sheet1'!$A$299:$D$310,4,FALSE),0)</f>
        <v>0</v>
      </c>
      <c r="H37" s="141">
        <f t="shared" si="2"/>
        <v>0</v>
      </c>
    </row>
    <row r="38" spans="1:8" ht="15">
      <c r="A38" s="144" t="s">
        <v>311</v>
      </c>
      <c r="B38" s="103" t="s">
        <v>312</v>
      </c>
      <c r="C38" s="27">
        <f>_xlfn.IFERROR(VLOOKUP(I38,'[1]Sheet1'!$A$299:$D$310,3,FALSE),0)</f>
        <v>0</v>
      </c>
      <c r="D38" s="145">
        <f t="shared" si="0"/>
        <v>0</v>
      </c>
      <c r="E38" s="27">
        <f>_xlfn.IFERROR(VLOOKUP(I38,'[1]Sheet1'!$A$299:$D$310,2,FALSE),0)</f>
        <v>0</v>
      </c>
      <c r="F38" s="141">
        <f t="shared" si="1"/>
        <v>0</v>
      </c>
      <c r="G38" s="27">
        <f>_xlfn.IFERROR(VLOOKUP(I38,'[1]Sheet1'!$A$299:$D$310,4,FALSE),0)</f>
        <v>0</v>
      </c>
      <c r="H38" s="141">
        <f t="shared" si="2"/>
        <v>0</v>
      </c>
    </row>
    <row r="39" spans="1:8" ht="15">
      <c r="A39" s="144" t="s">
        <v>313</v>
      </c>
      <c r="B39" s="103" t="s">
        <v>314</v>
      </c>
      <c r="C39" s="27">
        <f>_xlfn.IFERROR(VLOOKUP(I39,'[1]Sheet1'!$A$299:$D$310,3,FALSE),0)</f>
        <v>0</v>
      </c>
      <c r="D39" s="145">
        <f t="shared" si="0"/>
        <v>0</v>
      </c>
      <c r="E39" s="27">
        <f>_xlfn.IFERROR(VLOOKUP(I39,'[1]Sheet1'!$A$299:$D$310,2,FALSE),0)</f>
        <v>0</v>
      </c>
      <c r="F39" s="141">
        <f t="shared" si="1"/>
        <v>0</v>
      </c>
      <c r="G39" s="27">
        <f>_xlfn.IFERROR(VLOOKUP(I39,'[1]Sheet1'!$A$299:$D$310,4,FALSE),0)</f>
        <v>0</v>
      </c>
      <c r="H39" s="141">
        <f t="shared" si="2"/>
        <v>0</v>
      </c>
    </row>
    <row r="40" spans="1:8" ht="15">
      <c r="A40" s="144" t="s">
        <v>315</v>
      </c>
      <c r="B40" s="103" t="s">
        <v>316</v>
      </c>
      <c r="C40" s="27">
        <f>_xlfn.IFERROR(VLOOKUP(I40,'[1]Sheet1'!$A$299:$D$310,3,FALSE),0)</f>
        <v>0</v>
      </c>
      <c r="D40" s="145">
        <f t="shared" si="0"/>
        <v>0</v>
      </c>
      <c r="E40" s="27">
        <f>_xlfn.IFERROR(VLOOKUP(I40,'[1]Sheet1'!$A$299:$D$310,2,FALSE),0)</f>
        <v>0</v>
      </c>
      <c r="F40" s="141">
        <f t="shared" si="1"/>
        <v>0</v>
      </c>
      <c r="G40" s="27">
        <f>_xlfn.IFERROR(VLOOKUP(I40,'[1]Sheet1'!$A$299:$D$310,4,FALSE),0)</f>
        <v>0</v>
      </c>
      <c r="H40" s="141">
        <f t="shared" si="2"/>
        <v>0</v>
      </c>
    </row>
    <row r="41" spans="1:8" ht="15">
      <c r="A41" s="144" t="s">
        <v>317</v>
      </c>
      <c r="B41" s="103" t="s">
        <v>318</v>
      </c>
      <c r="C41" s="27">
        <f>_xlfn.IFERROR(VLOOKUP(I41,'[1]Sheet1'!$A$299:$D$310,3,FALSE),0)</f>
        <v>0</v>
      </c>
      <c r="D41" s="145">
        <f t="shared" si="0"/>
        <v>0</v>
      </c>
      <c r="E41" s="27">
        <f>_xlfn.IFERROR(VLOOKUP(I41,'[1]Sheet1'!$A$299:$D$310,2,FALSE),0)</f>
        <v>0</v>
      </c>
      <c r="F41" s="141">
        <f t="shared" si="1"/>
        <v>0</v>
      </c>
      <c r="G41" s="27">
        <f>_xlfn.IFERROR(VLOOKUP(I41,'[1]Sheet1'!$A$299:$D$310,4,FALSE),0)</f>
        <v>0</v>
      </c>
      <c r="H41" s="141">
        <f t="shared" si="2"/>
        <v>0</v>
      </c>
    </row>
    <row r="42" spans="1:9" ht="28.5">
      <c r="A42" s="144" t="s">
        <v>319</v>
      </c>
      <c r="B42" s="103" t="s">
        <v>320</v>
      </c>
      <c r="C42" s="27">
        <f>_xlfn.IFERROR(VLOOKUP(I42,'[1]Sheet1'!$A$299:$D$310,3,FALSE),0)</f>
        <v>1</v>
      </c>
      <c r="D42" s="145">
        <f t="shared" si="0"/>
        <v>0.034482758620689655</v>
      </c>
      <c r="E42" s="27">
        <f>_xlfn.IFERROR(VLOOKUP(I42,'[1]Sheet1'!$A$299:$D$310,2,FALSE),0)</f>
        <v>1</v>
      </c>
      <c r="F42" s="141">
        <f t="shared" si="1"/>
        <v>0.038461538461538464</v>
      </c>
      <c r="G42" s="27">
        <f>_xlfn.IFERROR(VLOOKUP(I42,'[1]Sheet1'!$A$299:$D$310,4,FALSE),0)</f>
        <v>2</v>
      </c>
      <c r="H42" s="141">
        <f t="shared" si="2"/>
        <v>0.03636363636363636</v>
      </c>
      <c r="I42" s="159" t="s">
        <v>379</v>
      </c>
    </row>
    <row r="43" spans="1:9" ht="15">
      <c r="A43" s="144" t="s">
        <v>321</v>
      </c>
      <c r="B43" s="103" t="s">
        <v>322</v>
      </c>
      <c r="C43" s="27">
        <f>_xlfn.IFERROR(VLOOKUP(I43,'[1]Sheet1'!$A$299:$D$310,3,FALSE),0)</f>
        <v>0</v>
      </c>
      <c r="D43" s="145">
        <f t="shared" si="0"/>
        <v>0</v>
      </c>
      <c r="E43" s="27">
        <f>_xlfn.IFERROR(VLOOKUP(I43,'[1]Sheet1'!$A$299:$D$310,2,FALSE),0)</f>
        <v>0</v>
      </c>
      <c r="F43" s="141">
        <f t="shared" si="1"/>
        <v>0</v>
      </c>
      <c r="G43" s="27">
        <f>_xlfn.IFERROR(VLOOKUP(I43,'[1]Sheet1'!$A$299:$D$310,4,FALSE),0)</f>
        <v>0</v>
      </c>
      <c r="H43" s="141">
        <f t="shared" si="2"/>
        <v>0</v>
      </c>
      <c r="I43" s="159" t="s">
        <v>380</v>
      </c>
    </row>
    <row r="44" spans="1:9" ht="15">
      <c r="A44" s="144" t="s">
        <v>323</v>
      </c>
      <c r="B44" s="103" t="s">
        <v>324</v>
      </c>
      <c r="C44" s="27">
        <f>_xlfn.IFERROR(VLOOKUP(I44,'[1]Sheet1'!$A$299:$D$310,3,FALSE),0)</f>
        <v>10</v>
      </c>
      <c r="D44" s="145">
        <f t="shared" si="0"/>
        <v>0.3448275862068966</v>
      </c>
      <c r="E44" s="27">
        <f>_xlfn.IFERROR(VLOOKUP(I44,'[1]Sheet1'!$A$299:$D$310,2,FALSE),0)</f>
        <v>1</v>
      </c>
      <c r="F44" s="141">
        <f t="shared" si="1"/>
        <v>0.038461538461538464</v>
      </c>
      <c r="G44" s="27">
        <f>_xlfn.IFERROR(VLOOKUP(I44,'[1]Sheet1'!$A$299:$D$310,4,FALSE),0)</f>
        <v>11</v>
      </c>
      <c r="H44" s="141">
        <f t="shared" si="2"/>
        <v>0.2</v>
      </c>
      <c r="I44" s="159" t="s">
        <v>381</v>
      </c>
    </row>
    <row r="45" spans="1:9" ht="15.75" thickBot="1">
      <c r="A45" s="146" t="s">
        <v>325</v>
      </c>
      <c r="B45" s="105" t="s">
        <v>326</v>
      </c>
      <c r="C45" s="28">
        <f>_xlfn.IFERROR(VLOOKUP(I45,'[1]Sheet1'!$A$299:$D$310,3,FALSE),0)</f>
        <v>7</v>
      </c>
      <c r="D45" s="147">
        <f t="shared" si="0"/>
        <v>0.2413793103448276</v>
      </c>
      <c r="E45" s="28">
        <f>_xlfn.IFERROR(VLOOKUP(I45,'[1]Sheet1'!$A$299:$D$310,2,FALSE),0)</f>
        <v>13</v>
      </c>
      <c r="F45" s="142">
        <f t="shared" si="1"/>
        <v>0.5</v>
      </c>
      <c r="G45" s="28">
        <f>_xlfn.IFERROR(VLOOKUP(I45,'[1]Sheet1'!$A$299:$D$310,4,FALSE),0)</f>
        <v>20</v>
      </c>
      <c r="H45" s="142">
        <f t="shared" si="2"/>
        <v>0.36363636363636365</v>
      </c>
      <c r="I45" s="159" t="s">
        <v>382</v>
      </c>
    </row>
    <row r="46" spans="1:9" ht="15.75" thickBot="1">
      <c r="A46" s="176" t="s">
        <v>88</v>
      </c>
      <c r="B46" s="189"/>
      <c r="C46" s="29">
        <f>_xlfn.IFERROR(VLOOKUP(I46,'[1]Sheet1'!$A$299:$D$310,3,FALSE),0)</f>
        <v>29</v>
      </c>
      <c r="D46" s="58">
        <f t="shared" si="0"/>
        <v>1</v>
      </c>
      <c r="E46" s="29">
        <f>_xlfn.IFERROR(VLOOKUP(I46,'[1]Sheet1'!$A$299:$D$310,2,FALSE),0)</f>
        <v>26</v>
      </c>
      <c r="F46" s="59">
        <f t="shared" si="1"/>
        <v>1</v>
      </c>
      <c r="G46" s="29">
        <f>_xlfn.IFERROR(VLOOKUP(I46,'[1]Sheet1'!$A$299:$D$310,4,FALSE),0)</f>
        <v>55</v>
      </c>
      <c r="H46" s="59">
        <f t="shared" si="2"/>
        <v>1</v>
      </c>
      <c r="I46" s="159" t="s">
        <v>345</v>
      </c>
    </row>
    <row r="47" spans="1:8" ht="15">
      <c r="A47" s="117"/>
      <c r="B47" s="117"/>
      <c r="C47" s="118"/>
      <c r="D47" s="148"/>
      <c r="E47" s="118"/>
      <c r="F47" s="148"/>
      <c r="G47" s="118"/>
      <c r="H47" s="148"/>
    </row>
    <row r="48" spans="1:8" ht="15">
      <c r="A48" s="69" t="s">
        <v>99</v>
      </c>
      <c r="B48" s="70"/>
      <c r="C48" s="70"/>
      <c r="D48" s="92"/>
      <c r="E48" s="70"/>
      <c r="F48" s="92"/>
      <c r="G48" s="168"/>
      <c r="H48" s="70"/>
    </row>
    <row r="49" spans="1:8" ht="15">
      <c r="A49" s="71" t="s">
        <v>100</v>
      </c>
      <c r="B49" s="70"/>
      <c r="C49" s="70"/>
      <c r="D49" s="92"/>
      <c r="E49" s="70"/>
      <c r="F49" s="92"/>
      <c r="G49" s="70"/>
      <c r="H49" s="70"/>
    </row>
    <row r="50" spans="1:8" ht="15">
      <c r="A50" s="71" t="s">
        <v>101</v>
      </c>
      <c r="B50" s="70"/>
      <c r="C50" s="70"/>
      <c r="D50" s="92"/>
      <c r="E50" s="70"/>
      <c r="F50" s="92"/>
      <c r="G50" s="70"/>
      <c r="H50" s="70"/>
    </row>
    <row r="51" spans="1:8" ht="15">
      <c r="A51" s="71" t="s">
        <v>102</v>
      </c>
      <c r="B51" s="70"/>
      <c r="C51" s="70"/>
      <c r="D51" s="92"/>
      <c r="E51" s="70"/>
      <c r="F51" s="92"/>
      <c r="G51" s="70"/>
      <c r="H51" s="70"/>
    </row>
    <row r="52" spans="1:8" ht="15">
      <c r="A52" s="71" t="s">
        <v>103</v>
      </c>
      <c r="B52" s="70"/>
      <c r="C52" s="70"/>
      <c r="D52" s="92"/>
      <c r="E52" s="70"/>
      <c r="F52" s="92"/>
      <c r="G52" s="70"/>
      <c r="H52" s="70"/>
    </row>
    <row r="53" spans="1:8" ht="15">
      <c r="A53" s="71" t="s">
        <v>104</v>
      </c>
      <c r="B53" s="70"/>
      <c r="C53" s="70"/>
      <c r="D53" s="92"/>
      <c r="E53" s="70"/>
      <c r="F53" s="92"/>
      <c r="G53" s="70"/>
      <c r="H53" s="70"/>
    </row>
    <row r="54" spans="1:8" ht="15">
      <c r="A54" s="70"/>
      <c r="B54" s="70"/>
      <c r="C54" s="70"/>
      <c r="D54" s="92"/>
      <c r="E54" s="70"/>
      <c r="F54" s="92"/>
      <c r="G54" s="70"/>
      <c r="H54" s="70"/>
    </row>
    <row r="55" spans="1:8" ht="15">
      <c r="A55" s="70"/>
      <c r="B55" s="70"/>
      <c r="C55" s="70"/>
      <c r="D55" s="92"/>
      <c r="E55" s="70"/>
      <c r="F55" s="92"/>
      <c r="G55" s="70"/>
      <c r="H55" s="70"/>
    </row>
  </sheetData>
  <sheetProtection/>
  <mergeCells count="8">
    <mergeCell ref="A46:B46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7"/>
  <sheetViews>
    <sheetView zoomScalePageLayoutView="0" workbookViewId="0" topLeftCell="A21">
      <selection activeCell="C5" sqref="C5:H57"/>
    </sheetView>
  </sheetViews>
  <sheetFormatPr defaultColWidth="11.421875" defaultRowHeight="15"/>
  <cols>
    <col min="1" max="1" width="10.7109375" style="107" customWidth="1"/>
    <col min="2" max="2" width="100.7109375" style="107" customWidth="1"/>
    <col min="3" max="6" width="9.00390625" style="107" customWidth="1"/>
    <col min="7" max="7" width="10.421875" style="107" customWidth="1"/>
    <col min="8" max="8" width="9.00390625" style="107" customWidth="1"/>
    <col min="9" max="9" width="11.421875" style="159" customWidth="1"/>
    <col min="10" max="16384" width="11.421875" style="107" customWidth="1"/>
  </cols>
  <sheetData>
    <row r="1" spans="1:8" ht="24.75" customHeight="1" thickBot="1" thickTop="1">
      <c r="A1" s="190" t="s">
        <v>418</v>
      </c>
      <c r="B1" s="191"/>
      <c r="C1" s="191"/>
      <c r="D1" s="191"/>
      <c r="E1" s="191"/>
      <c r="F1" s="191"/>
      <c r="G1" s="191"/>
      <c r="H1" s="192"/>
    </row>
    <row r="2" spans="1:8" ht="19.5" customHeight="1" thickTop="1">
      <c r="A2" s="193" t="s">
        <v>30</v>
      </c>
      <c r="B2" s="195" t="s">
        <v>31</v>
      </c>
      <c r="C2" s="181" t="s">
        <v>89</v>
      </c>
      <c r="D2" s="197"/>
      <c r="E2" s="197"/>
      <c r="F2" s="184"/>
      <c r="G2" s="181" t="s">
        <v>88</v>
      </c>
      <c r="H2" s="198"/>
    </row>
    <row r="3" spans="1:8" ht="19.5" customHeight="1">
      <c r="A3" s="193"/>
      <c r="B3" s="195"/>
      <c r="C3" s="201" t="s">
        <v>90</v>
      </c>
      <c r="D3" s="202"/>
      <c r="E3" s="181" t="s">
        <v>91</v>
      </c>
      <c r="F3" s="184"/>
      <c r="G3" s="199"/>
      <c r="H3" s="200"/>
    </row>
    <row r="4" spans="1:8" ht="19.5" customHeight="1" thickBot="1">
      <c r="A4" s="194"/>
      <c r="B4" s="196"/>
      <c r="C4" s="97" t="s">
        <v>33</v>
      </c>
      <c r="D4" s="98" t="s">
        <v>34</v>
      </c>
      <c r="E4" s="99" t="s">
        <v>33</v>
      </c>
      <c r="F4" s="100" t="s">
        <v>34</v>
      </c>
      <c r="G4" s="97" t="s">
        <v>33</v>
      </c>
      <c r="H4" s="100" t="s">
        <v>34</v>
      </c>
    </row>
    <row r="5" spans="1:9" ht="15">
      <c r="A5" s="93" t="s">
        <v>35</v>
      </c>
      <c r="B5" s="101" t="s">
        <v>36</v>
      </c>
      <c r="C5" s="74">
        <f>_xlfn.IFERROR(VLOOKUP(I5,'[1]Sheet1'!$A$18:$D$29,2,FALSE),0)</f>
        <v>1</v>
      </c>
      <c r="D5" s="83">
        <f>C5/$C$57</f>
        <v>0.09090909090909091</v>
      </c>
      <c r="E5" s="74">
        <f>_xlfn.IFERROR(VLOOKUP(I5,'[1]Sheet1'!$A$18:$D$29,4,FALSE),0)</f>
        <v>4</v>
      </c>
      <c r="F5" s="84">
        <f>E5/$E$57</f>
        <v>0.09090909090909091</v>
      </c>
      <c r="G5" s="102">
        <f>_xlfn.IFERROR(VLOOKUP(I5,'[1]Sheet1'!$A$18:$G$29,6,FALSE),0)</f>
        <v>5</v>
      </c>
      <c r="H5" s="84">
        <f>G5/$G$57</f>
        <v>0.09090909090909091</v>
      </c>
      <c r="I5" s="159" t="s">
        <v>383</v>
      </c>
    </row>
    <row r="6" spans="1:9" ht="15">
      <c r="A6" s="85">
        <v>10</v>
      </c>
      <c r="B6" s="103" t="s">
        <v>37</v>
      </c>
      <c r="C6" s="15">
        <f>_xlfn.IFERROR(VLOOKUP(I6,'[1]Sheet1'!$A$18:$D$29,2,FALSE),0)</f>
        <v>0</v>
      </c>
      <c r="D6" s="87">
        <f aca="true" t="shared" si="0" ref="D6:D57">C6/$C$57</f>
        <v>0</v>
      </c>
      <c r="E6" s="15">
        <f>_xlfn.IFERROR(VLOOKUP(I6,'[1]Sheet1'!$A$18:$D$29,4,FALSE),0)</f>
        <v>0</v>
      </c>
      <c r="F6" s="88">
        <f aca="true" t="shared" si="1" ref="F6:F57">E6/$E$57</f>
        <v>0</v>
      </c>
      <c r="G6" s="104">
        <f>_xlfn.IFERROR(VLOOKUP(I6,'[1]Sheet1'!$A$18:$G$29,6,FALSE),0)</f>
        <v>0</v>
      </c>
      <c r="H6" s="88">
        <f aca="true" t="shared" si="2" ref="H6:H57">G6/$G$57</f>
        <v>0</v>
      </c>
      <c r="I6" s="159" t="s">
        <v>333</v>
      </c>
    </row>
    <row r="7" spans="1:8" ht="15">
      <c r="A7" s="85">
        <v>11</v>
      </c>
      <c r="B7" s="103" t="s">
        <v>38</v>
      </c>
      <c r="C7" s="14">
        <f>_xlfn.IFERROR(VLOOKUP(I7,'[1]Sheet1'!$A$18:$D$29,2,FALSE),0)</f>
        <v>0</v>
      </c>
      <c r="D7" s="87">
        <f t="shared" si="0"/>
        <v>0</v>
      </c>
      <c r="E7" s="15">
        <f>_xlfn.IFERROR(VLOOKUP(I7,'[1]Sheet1'!$A$18:$D$29,4,FALSE),0)</f>
        <v>0</v>
      </c>
      <c r="F7" s="88">
        <f t="shared" si="1"/>
        <v>0</v>
      </c>
      <c r="G7" s="104">
        <f>_xlfn.IFERROR(VLOOKUP(I7,'[1]Sheet1'!$A$18:$G$29,6,FALSE),0)</f>
        <v>0</v>
      </c>
      <c r="H7" s="88">
        <f t="shared" si="2"/>
        <v>0</v>
      </c>
    </row>
    <row r="8" spans="1:9" ht="15">
      <c r="A8" s="85">
        <v>12</v>
      </c>
      <c r="B8" s="103" t="s">
        <v>39</v>
      </c>
      <c r="C8" s="14">
        <f>_xlfn.IFERROR(VLOOKUP(I8,'[1]Sheet1'!$A$18:$D$29,2,FALSE),0)</f>
        <v>0</v>
      </c>
      <c r="D8" s="87">
        <f t="shared" si="0"/>
        <v>0</v>
      </c>
      <c r="E8" s="15">
        <f>_xlfn.IFERROR(VLOOKUP(I8,'[1]Sheet1'!$A$18:$D$29,4,FALSE),0)</f>
        <v>0</v>
      </c>
      <c r="F8" s="88">
        <f t="shared" si="1"/>
        <v>0</v>
      </c>
      <c r="G8" s="104">
        <f>_xlfn.IFERROR(VLOOKUP(I8,'[1]Sheet1'!$A$18:$G$29,6,FALSE),0)</f>
        <v>0</v>
      </c>
      <c r="H8" s="88">
        <f t="shared" si="2"/>
        <v>0</v>
      </c>
      <c r="I8" s="159" t="s">
        <v>334</v>
      </c>
    </row>
    <row r="9" spans="1:8" ht="15">
      <c r="A9" s="85">
        <v>13</v>
      </c>
      <c r="B9" s="103" t="s">
        <v>40</v>
      </c>
      <c r="C9" s="14">
        <f>_xlfn.IFERROR(VLOOKUP(I9,'[1]Sheet1'!$A$18:$D$29,2,FALSE),0)</f>
        <v>0</v>
      </c>
      <c r="D9" s="87">
        <f t="shared" si="0"/>
        <v>0</v>
      </c>
      <c r="E9" s="15">
        <f>_xlfn.IFERROR(VLOOKUP(I9,'[1]Sheet1'!$A$18:$D$29,4,FALSE),0)</f>
        <v>0</v>
      </c>
      <c r="F9" s="88">
        <f t="shared" si="1"/>
        <v>0</v>
      </c>
      <c r="G9" s="104">
        <f>_xlfn.IFERROR(VLOOKUP(I9,'[1]Sheet1'!$A$18:$G$29,6,FALSE),0)</f>
        <v>0</v>
      </c>
      <c r="H9" s="88">
        <f t="shared" si="2"/>
        <v>0</v>
      </c>
    </row>
    <row r="10" spans="1:8" ht="15">
      <c r="A10" s="85">
        <v>14</v>
      </c>
      <c r="B10" s="103" t="s">
        <v>41</v>
      </c>
      <c r="C10" s="15">
        <f>_xlfn.IFERROR(VLOOKUP(I10,'[1]Sheet1'!$A$18:$D$29,2,FALSE),0)</f>
        <v>0</v>
      </c>
      <c r="D10" s="87">
        <f t="shared" si="0"/>
        <v>0</v>
      </c>
      <c r="E10" s="15">
        <f>_xlfn.IFERROR(VLOOKUP(I10,'[1]Sheet1'!$A$18:$D$29,4,FALSE),0)</f>
        <v>0</v>
      </c>
      <c r="F10" s="88">
        <f t="shared" si="1"/>
        <v>0</v>
      </c>
      <c r="G10" s="104">
        <f>_xlfn.IFERROR(VLOOKUP(I10,'[1]Sheet1'!$A$18:$G$29,6,FALSE),0)</f>
        <v>0</v>
      </c>
      <c r="H10" s="88">
        <f t="shared" si="2"/>
        <v>0</v>
      </c>
    </row>
    <row r="11" spans="1:9" ht="15">
      <c r="A11" s="85">
        <v>19</v>
      </c>
      <c r="B11" s="103" t="s">
        <v>42</v>
      </c>
      <c r="C11" s="15">
        <f>_xlfn.IFERROR(VLOOKUP(I11,'[1]Sheet1'!$A$18:$D$29,2,FALSE),0)</f>
        <v>0</v>
      </c>
      <c r="D11" s="87">
        <f t="shared" si="0"/>
        <v>0</v>
      </c>
      <c r="E11" s="15">
        <f>_xlfn.IFERROR(VLOOKUP(I11,'[1]Sheet1'!$A$18:$D$29,4,FALSE),0)</f>
        <v>0</v>
      </c>
      <c r="F11" s="88">
        <f t="shared" si="1"/>
        <v>0</v>
      </c>
      <c r="G11" s="104">
        <f>_xlfn.IFERROR(VLOOKUP(I11,'[1]Sheet1'!$A$18:$G$29,6,FALSE),0)</f>
        <v>0</v>
      </c>
      <c r="H11" s="88">
        <f t="shared" si="2"/>
        <v>0</v>
      </c>
      <c r="I11" s="159" t="s">
        <v>335</v>
      </c>
    </row>
    <row r="12" spans="1:8" ht="15">
      <c r="A12" s="85">
        <v>20</v>
      </c>
      <c r="B12" s="103" t="s">
        <v>43</v>
      </c>
      <c r="C12" s="14">
        <f>_xlfn.IFERROR(VLOOKUP(I12,'[1]Sheet1'!$A$18:$D$29,2,FALSE),0)</f>
        <v>0</v>
      </c>
      <c r="D12" s="87">
        <f t="shared" si="0"/>
        <v>0</v>
      </c>
      <c r="E12" s="15">
        <f>_xlfn.IFERROR(VLOOKUP(I12,'[1]Sheet1'!$A$18:$D$29,4,FALSE),0)</f>
        <v>0</v>
      </c>
      <c r="F12" s="88">
        <f t="shared" si="1"/>
        <v>0</v>
      </c>
      <c r="G12" s="104">
        <f>_xlfn.IFERROR(VLOOKUP(I12,'[1]Sheet1'!$A$18:$G$29,6,FALSE),0)</f>
        <v>0</v>
      </c>
      <c r="H12" s="88">
        <f t="shared" si="2"/>
        <v>0</v>
      </c>
    </row>
    <row r="13" spans="1:8" ht="15">
      <c r="A13" s="85">
        <v>21</v>
      </c>
      <c r="B13" s="103" t="s">
        <v>44</v>
      </c>
      <c r="C13" s="14">
        <f>_xlfn.IFERROR(VLOOKUP(I13,'[1]Sheet1'!$A$18:$D$29,2,FALSE),0)</f>
        <v>0</v>
      </c>
      <c r="D13" s="87">
        <f t="shared" si="0"/>
        <v>0</v>
      </c>
      <c r="E13" s="15">
        <f>_xlfn.IFERROR(VLOOKUP(I13,'[1]Sheet1'!$A$18:$D$29,4,FALSE),0)</f>
        <v>0</v>
      </c>
      <c r="F13" s="88">
        <f t="shared" si="1"/>
        <v>0</v>
      </c>
      <c r="G13" s="104">
        <f>_xlfn.IFERROR(VLOOKUP(I13,'[1]Sheet1'!$A$18:$G$29,6,FALSE),0)</f>
        <v>0</v>
      </c>
      <c r="H13" s="88">
        <f t="shared" si="2"/>
        <v>0</v>
      </c>
    </row>
    <row r="14" spans="1:8" ht="15">
      <c r="A14" s="85">
        <v>22</v>
      </c>
      <c r="B14" s="103" t="s">
        <v>45</v>
      </c>
      <c r="C14" s="14">
        <f>_xlfn.IFERROR(VLOOKUP(I14,'[1]Sheet1'!$A$18:$D$29,2,FALSE),0)</f>
        <v>0</v>
      </c>
      <c r="D14" s="87">
        <f t="shared" si="0"/>
        <v>0</v>
      </c>
      <c r="E14" s="15">
        <f>_xlfn.IFERROR(VLOOKUP(I14,'[1]Sheet1'!$A$18:$D$29,4,FALSE),0)</f>
        <v>0</v>
      </c>
      <c r="F14" s="88">
        <f t="shared" si="1"/>
        <v>0</v>
      </c>
      <c r="G14" s="104">
        <f>_xlfn.IFERROR(VLOOKUP(I14,'[1]Sheet1'!$A$18:$G$29,6,FALSE),0)</f>
        <v>0</v>
      </c>
      <c r="H14" s="88">
        <f t="shared" si="2"/>
        <v>0</v>
      </c>
    </row>
    <row r="15" spans="1:8" ht="15">
      <c r="A15" s="85">
        <v>23</v>
      </c>
      <c r="B15" s="103" t="s">
        <v>46</v>
      </c>
      <c r="C15" s="14">
        <f>_xlfn.IFERROR(VLOOKUP(I15,'[1]Sheet1'!$A$18:$D$29,2,FALSE),0)</f>
        <v>0</v>
      </c>
      <c r="D15" s="87">
        <f t="shared" si="0"/>
        <v>0</v>
      </c>
      <c r="E15" s="15">
        <f>_xlfn.IFERROR(VLOOKUP(I15,'[1]Sheet1'!$A$18:$D$29,4,FALSE),0)</f>
        <v>0</v>
      </c>
      <c r="F15" s="88">
        <f t="shared" si="1"/>
        <v>0</v>
      </c>
      <c r="G15" s="104">
        <f>_xlfn.IFERROR(VLOOKUP(I15,'[1]Sheet1'!$A$18:$G$29,6,FALSE),0)</f>
        <v>0</v>
      </c>
      <c r="H15" s="88">
        <f t="shared" si="2"/>
        <v>0</v>
      </c>
    </row>
    <row r="16" spans="1:8" ht="15">
      <c r="A16" s="85">
        <v>24</v>
      </c>
      <c r="B16" s="103" t="s">
        <v>47</v>
      </c>
      <c r="C16" s="15">
        <f>_xlfn.IFERROR(VLOOKUP(I16,'[1]Sheet1'!$A$18:$D$29,2,FALSE),0)</f>
        <v>0</v>
      </c>
      <c r="D16" s="87">
        <f t="shared" si="0"/>
        <v>0</v>
      </c>
      <c r="E16" s="15">
        <f>_xlfn.IFERROR(VLOOKUP(I16,'[1]Sheet1'!$A$18:$D$29,4,FALSE),0)</f>
        <v>0</v>
      </c>
      <c r="F16" s="88">
        <f t="shared" si="1"/>
        <v>0</v>
      </c>
      <c r="G16" s="104">
        <f>_xlfn.IFERROR(VLOOKUP(I16,'[1]Sheet1'!$A$18:$G$29,6,FALSE),0)</f>
        <v>0</v>
      </c>
      <c r="H16" s="88">
        <f t="shared" si="2"/>
        <v>0</v>
      </c>
    </row>
    <row r="17" spans="1:8" ht="15">
      <c r="A17" s="85">
        <v>29</v>
      </c>
      <c r="B17" s="103" t="s">
        <v>48</v>
      </c>
      <c r="C17" s="15">
        <f>_xlfn.IFERROR(VLOOKUP(I17,'[1]Sheet1'!$A$18:$D$29,2,FALSE),0)</f>
        <v>0</v>
      </c>
      <c r="D17" s="87">
        <f t="shared" si="0"/>
        <v>0</v>
      </c>
      <c r="E17" s="15">
        <f>_xlfn.IFERROR(VLOOKUP(I17,'[1]Sheet1'!$A$18:$D$29,4,FALSE),0)</f>
        <v>0</v>
      </c>
      <c r="F17" s="88">
        <f t="shared" si="1"/>
        <v>0</v>
      </c>
      <c r="G17" s="104">
        <f>_xlfn.IFERROR(VLOOKUP(I17,'[1]Sheet1'!$A$18:$G$29,6,FALSE),0)</f>
        <v>0</v>
      </c>
      <c r="H17" s="88">
        <f t="shared" si="2"/>
        <v>0</v>
      </c>
    </row>
    <row r="18" spans="1:8" ht="15">
      <c r="A18" s="85">
        <v>30</v>
      </c>
      <c r="B18" s="103" t="s">
        <v>49</v>
      </c>
      <c r="C18" s="15">
        <f>_xlfn.IFERROR(VLOOKUP(I18,'[1]Sheet1'!$A$18:$D$29,2,FALSE),0)</f>
        <v>0</v>
      </c>
      <c r="D18" s="87">
        <f t="shared" si="0"/>
        <v>0</v>
      </c>
      <c r="E18" s="15">
        <f>_xlfn.IFERROR(VLOOKUP(I18,'[1]Sheet1'!$A$18:$D$29,4,FALSE),0)</f>
        <v>0</v>
      </c>
      <c r="F18" s="88">
        <f t="shared" si="1"/>
        <v>0</v>
      </c>
      <c r="G18" s="104">
        <f>_xlfn.IFERROR(VLOOKUP(I18,'[1]Sheet1'!$A$18:$G$29,6,FALSE),0)</f>
        <v>0</v>
      </c>
      <c r="H18" s="88">
        <f t="shared" si="2"/>
        <v>0</v>
      </c>
    </row>
    <row r="19" spans="1:8" ht="15">
      <c r="A19" s="85">
        <v>31</v>
      </c>
      <c r="B19" s="103" t="s">
        <v>50</v>
      </c>
      <c r="C19" s="15">
        <f>_xlfn.IFERROR(VLOOKUP(I19,'[1]Sheet1'!$A$18:$D$29,2,FALSE),0)</f>
        <v>0</v>
      </c>
      <c r="D19" s="87">
        <f t="shared" si="0"/>
        <v>0</v>
      </c>
      <c r="E19" s="15">
        <f>_xlfn.IFERROR(VLOOKUP(I19,'[1]Sheet1'!$A$18:$D$29,4,FALSE),0)</f>
        <v>0</v>
      </c>
      <c r="F19" s="88">
        <f t="shared" si="1"/>
        <v>0</v>
      </c>
      <c r="G19" s="104">
        <f>_xlfn.IFERROR(VLOOKUP(I19,'[1]Sheet1'!$A$18:$G$29,6,FALSE),0)</f>
        <v>0</v>
      </c>
      <c r="H19" s="88">
        <f t="shared" si="2"/>
        <v>0</v>
      </c>
    </row>
    <row r="20" spans="1:9" ht="15">
      <c r="A20" s="85">
        <v>32</v>
      </c>
      <c r="B20" s="103" t="s">
        <v>51</v>
      </c>
      <c r="C20" s="15">
        <f>_xlfn.IFERROR(VLOOKUP(I20,'[1]Sheet1'!$A$18:$D$29,2,FALSE),0)</f>
        <v>0</v>
      </c>
      <c r="D20" s="87">
        <f t="shared" si="0"/>
        <v>0</v>
      </c>
      <c r="E20" s="15">
        <f>_xlfn.IFERROR(VLOOKUP(I20,'[1]Sheet1'!$A$18:$D$29,4,FALSE),0)</f>
        <v>0</v>
      </c>
      <c r="F20" s="88">
        <f t="shared" si="1"/>
        <v>0</v>
      </c>
      <c r="G20" s="104">
        <f>_xlfn.IFERROR(VLOOKUP(I20,'[1]Sheet1'!$A$18:$G$29,6,FALSE),0)</f>
        <v>0</v>
      </c>
      <c r="H20" s="88">
        <f t="shared" si="2"/>
        <v>0</v>
      </c>
      <c r="I20" s="159" t="s">
        <v>336</v>
      </c>
    </row>
    <row r="21" spans="1:8" ht="15">
      <c r="A21" s="85">
        <v>33</v>
      </c>
      <c r="B21" s="103" t="s">
        <v>52</v>
      </c>
      <c r="C21" s="15">
        <f>_xlfn.IFERROR(VLOOKUP(I21,'[1]Sheet1'!$A$18:$D$29,2,FALSE),0)</f>
        <v>0</v>
      </c>
      <c r="D21" s="87">
        <f t="shared" si="0"/>
        <v>0</v>
      </c>
      <c r="E21" s="15">
        <f>_xlfn.IFERROR(VLOOKUP(I21,'[1]Sheet1'!$A$18:$D$29,4,FALSE),0)</f>
        <v>0</v>
      </c>
      <c r="F21" s="88">
        <f t="shared" si="1"/>
        <v>0</v>
      </c>
      <c r="G21" s="104">
        <f>_xlfn.IFERROR(VLOOKUP(I21,'[1]Sheet1'!$A$18:$G$29,6,FALSE),0)</f>
        <v>0</v>
      </c>
      <c r="H21" s="88">
        <f t="shared" si="2"/>
        <v>0</v>
      </c>
    </row>
    <row r="22" spans="1:8" ht="15">
      <c r="A22" s="85">
        <v>34</v>
      </c>
      <c r="B22" s="103" t="s">
        <v>53</v>
      </c>
      <c r="C22" s="15">
        <f>_xlfn.IFERROR(VLOOKUP(I22,'[1]Sheet1'!$A$18:$D$29,2,FALSE),0)</f>
        <v>0</v>
      </c>
      <c r="D22" s="87">
        <f t="shared" si="0"/>
        <v>0</v>
      </c>
      <c r="E22" s="15">
        <f>_xlfn.IFERROR(VLOOKUP(I22,'[1]Sheet1'!$A$18:$D$29,4,FALSE),0)</f>
        <v>0</v>
      </c>
      <c r="F22" s="88">
        <f t="shared" si="1"/>
        <v>0</v>
      </c>
      <c r="G22" s="104">
        <f>_xlfn.IFERROR(VLOOKUP(I22,'[1]Sheet1'!$A$18:$G$29,6,FALSE),0)</f>
        <v>0</v>
      </c>
      <c r="H22" s="88">
        <f t="shared" si="2"/>
        <v>0</v>
      </c>
    </row>
    <row r="23" spans="1:9" ht="15">
      <c r="A23" s="85">
        <v>35</v>
      </c>
      <c r="B23" s="103" t="s">
        <v>54</v>
      </c>
      <c r="C23" s="15">
        <f>_xlfn.IFERROR(VLOOKUP(I23,'[1]Sheet1'!$A$18:$D$29,2,FALSE),0)</f>
        <v>0</v>
      </c>
      <c r="D23" s="87">
        <f t="shared" si="0"/>
        <v>0</v>
      </c>
      <c r="E23" s="15">
        <f>_xlfn.IFERROR(VLOOKUP(I23,'[1]Sheet1'!$A$18:$D$29,4,FALSE),0)</f>
        <v>1</v>
      </c>
      <c r="F23" s="88">
        <f t="shared" si="1"/>
        <v>0.022727272727272728</v>
      </c>
      <c r="G23" s="104">
        <f>_xlfn.IFERROR(VLOOKUP(I23,'[1]Sheet1'!$A$18:$G$29,6,FALSE),0)</f>
        <v>1</v>
      </c>
      <c r="H23" s="88">
        <f t="shared" si="2"/>
        <v>0.01818181818181818</v>
      </c>
      <c r="I23" s="159" t="s">
        <v>439</v>
      </c>
    </row>
    <row r="24" spans="1:8" ht="15">
      <c r="A24" s="85">
        <v>39</v>
      </c>
      <c r="B24" s="103" t="s">
        <v>55</v>
      </c>
      <c r="C24" s="15">
        <f>_xlfn.IFERROR(VLOOKUP(I24,'[1]Sheet1'!$A$18:$D$29,2,FALSE),0)</f>
        <v>0</v>
      </c>
      <c r="D24" s="87">
        <f t="shared" si="0"/>
        <v>0</v>
      </c>
      <c r="E24" s="15">
        <f>_xlfn.IFERROR(VLOOKUP(I24,'[1]Sheet1'!$A$18:$D$29,4,FALSE),0)</f>
        <v>0</v>
      </c>
      <c r="F24" s="88">
        <f t="shared" si="1"/>
        <v>0</v>
      </c>
      <c r="G24" s="104">
        <f>_xlfn.IFERROR(VLOOKUP(I24,'[1]Sheet1'!$A$18:$G$29,6,FALSE),0)</f>
        <v>0</v>
      </c>
      <c r="H24" s="88">
        <f t="shared" si="2"/>
        <v>0</v>
      </c>
    </row>
    <row r="25" spans="1:9" ht="28.5">
      <c r="A25" s="85">
        <v>40</v>
      </c>
      <c r="B25" s="103" t="s">
        <v>56</v>
      </c>
      <c r="C25" s="15">
        <f>_xlfn.IFERROR(VLOOKUP(I25,'[1]Sheet1'!$A$18:$D$29,2,FALSE),0)</f>
        <v>1</v>
      </c>
      <c r="D25" s="87">
        <f t="shared" si="0"/>
        <v>0.09090909090909091</v>
      </c>
      <c r="E25" s="15">
        <f>_xlfn.IFERROR(VLOOKUP(I25,'[1]Sheet1'!$A$18:$D$29,4,FALSE),0)</f>
        <v>0</v>
      </c>
      <c r="F25" s="88">
        <f t="shared" si="1"/>
        <v>0</v>
      </c>
      <c r="G25" s="104">
        <f>_xlfn.IFERROR(VLOOKUP(I25,'[1]Sheet1'!$A$18:$G$29,6,FALSE),0)</f>
        <v>1</v>
      </c>
      <c r="H25" s="88">
        <f t="shared" si="2"/>
        <v>0.01818181818181818</v>
      </c>
      <c r="I25" s="159" t="s">
        <v>337</v>
      </c>
    </row>
    <row r="26" spans="1:8" ht="28.5">
      <c r="A26" s="85">
        <v>41</v>
      </c>
      <c r="B26" s="103" t="s">
        <v>57</v>
      </c>
      <c r="C26" s="15">
        <f>_xlfn.IFERROR(VLOOKUP(I26,'[1]Sheet1'!$A$18:$D$29,2,FALSE),0)</f>
        <v>0</v>
      </c>
      <c r="D26" s="87">
        <f t="shared" si="0"/>
        <v>0</v>
      </c>
      <c r="E26" s="15">
        <f>_xlfn.IFERROR(VLOOKUP(I26,'[1]Sheet1'!$A$18:$D$29,4,FALSE),0)</f>
        <v>0</v>
      </c>
      <c r="F26" s="88">
        <f t="shared" si="1"/>
        <v>0</v>
      </c>
      <c r="G26" s="104">
        <f>_xlfn.IFERROR(VLOOKUP(I26,'[1]Sheet1'!$A$18:$G$29,6,FALSE),0)</f>
        <v>0</v>
      </c>
      <c r="H26" s="88">
        <f t="shared" si="2"/>
        <v>0</v>
      </c>
    </row>
    <row r="27" spans="1:9" ht="28.5">
      <c r="A27" s="85">
        <v>42</v>
      </c>
      <c r="B27" s="103" t="s">
        <v>58</v>
      </c>
      <c r="C27" s="15">
        <f>_xlfn.IFERROR(VLOOKUP(I27,'[1]Sheet1'!$A$18:$D$29,2,FALSE),0)</f>
        <v>3</v>
      </c>
      <c r="D27" s="87">
        <f t="shared" si="0"/>
        <v>0.2727272727272727</v>
      </c>
      <c r="E27" s="15">
        <f>_xlfn.IFERROR(VLOOKUP(I27,'[1]Sheet1'!$A$18:$D$29,4,FALSE),0)</f>
        <v>23</v>
      </c>
      <c r="F27" s="88">
        <f t="shared" si="1"/>
        <v>0.5227272727272727</v>
      </c>
      <c r="G27" s="104">
        <f>_xlfn.IFERROR(VLOOKUP(I27,'[1]Sheet1'!$A$18:$G$29,6,FALSE),0)</f>
        <v>26</v>
      </c>
      <c r="H27" s="88">
        <f t="shared" si="2"/>
        <v>0.4727272727272727</v>
      </c>
      <c r="I27" s="159" t="s">
        <v>338</v>
      </c>
    </row>
    <row r="28" spans="1:8" ht="28.5">
      <c r="A28" s="85">
        <v>43</v>
      </c>
      <c r="B28" s="103" t="s">
        <v>59</v>
      </c>
      <c r="C28" s="15">
        <f>_xlfn.IFERROR(VLOOKUP(I28,'[1]Sheet1'!$A$18:$D$29,2,FALSE),0)</f>
        <v>0</v>
      </c>
      <c r="D28" s="87">
        <f t="shared" si="0"/>
        <v>0</v>
      </c>
      <c r="E28" s="15">
        <f>_xlfn.IFERROR(VLOOKUP(I28,'[1]Sheet1'!$A$18:$D$29,4,FALSE),0)</f>
        <v>0</v>
      </c>
      <c r="F28" s="88">
        <f t="shared" si="1"/>
        <v>0</v>
      </c>
      <c r="G28" s="104">
        <f>_xlfn.IFERROR(VLOOKUP(I28,'[1]Sheet1'!$A$18:$G$29,6,FALSE),0)</f>
        <v>0</v>
      </c>
      <c r="H28" s="88">
        <f t="shared" si="2"/>
        <v>0</v>
      </c>
    </row>
    <row r="29" spans="1:8" ht="15">
      <c r="A29" s="85">
        <v>44</v>
      </c>
      <c r="B29" s="103" t="s">
        <v>60</v>
      </c>
      <c r="C29" s="15">
        <f>_xlfn.IFERROR(VLOOKUP(I29,'[1]Sheet1'!$A$18:$D$29,2,FALSE),0)</f>
        <v>0</v>
      </c>
      <c r="D29" s="87">
        <f t="shared" si="0"/>
        <v>0</v>
      </c>
      <c r="E29" s="15">
        <f>_xlfn.IFERROR(VLOOKUP(I29,'[1]Sheet1'!$A$18:$D$29,4,FALSE),0)</f>
        <v>0</v>
      </c>
      <c r="F29" s="88">
        <f t="shared" si="1"/>
        <v>0</v>
      </c>
      <c r="G29" s="104">
        <f>_xlfn.IFERROR(VLOOKUP(I29,'[1]Sheet1'!$A$18:$G$29,6,FALSE),0)</f>
        <v>0</v>
      </c>
      <c r="H29" s="88">
        <f t="shared" si="2"/>
        <v>0</v>
      </c>
    </row>
    <row r="30" spans="1:8" ht="15">
      <c r="A30" s="85">
        <v>45</v>
      </c>
      <c r="B30" s="103" t="s">
        <v>61</v>
      </c>
      <c r="C30" s="15">
        <f>_xlfn.IFERROR(VLOOKUP(I30,'[1]Sheet1'!$A$18:$D$29,2,FALSE),0)</f>
        <v>0</v>
      </c>
      <c r="D30" s="87">
        <f t="shared" si="0"/>
        <v>0</v>
      </c>
      <c r="E30" s="15">
        <f>_xlfn.IFERROR(VLOOKUP(I30,'[1]Sheet1'!$A$18:$D$29,4,FALSE),0)</f>
        <v>0</v>
      </c>
      <c r="F30" s="88">
        <f t="shared" si="1"/>
        <v>0</v>
      </c>
      <c r="G30" s="104">
        <f>_xlfn.IFERROR(VLOOKUP(I30,'[1]Sheet1'!$A$18:$G$29,6,FALSE),0)</f>
        <v>0</v>
      </c>
      <c r="H30" s="88">
        <f t="shared" si="2"/>
        <v>0</v>
      </c>
    </row>
    <row r="31" spans="1:9" ht="15">
      <c r="A31" s="85">
        <v>49</v>
      </c>
      <c r="B31" s="103" t="s">
        <v>62</v>
      </c>
      <c r="C31" s="15">
        <f>_xlfn.IFERROR(VLOOKUP(I31,'[1]Sheet1'!$A$18:$D$29,2,FALSE),0)</f>
        <v>0</v>
      </c>
      <c r="D31" s="87">
        <f t="shared" si="0"/>
        <v>0</v>
      </c>
      <c r="E31" s="15">
        <f>_xlfn.IFERROR(VLOOKUP(I31,'[1]Sheet1'!$A$18:$D$29,4,FALSE),0)</f>
        <v>1</v>
      </c>
      <c r="F31" s="88">
        <f t="shared" si="1"/>
        <v>0.022727272727272728</v>
      </c>
      <c r="G31" s="104">
        <f>_xlfn.IFERROR(VLOOKUP(I31,'[1]Sheet1'!$A$18:$G$29,6,FALSE),0)</f>
        <v>1</v>
      </c>
      <c r="H31" s="88">
        <f t="shared" si="2"/>
        <v>0.01818181818181818</v>
      </c>
      <c r="I31" s="159" t="s">
        <v>440</v>
      </c>
    </row>
    <row r="32" spans="1:9" ht="15">
      <c r="A32" s="85">
        <v>50</v>
      </c>
      <c r="B32" s="103" t="s">
        <v>63</v>
      </c>
      <c r="C32" s="15">
        <f>_xlfn.IFERROR(VLOOKUP(I32,'[1]Sheet1'!$A$18:$D$29,2,FALSE),0)</f>
        <v>0</v>
      </c>
      <c r="D32" s="87">
        <f t="shared" si="0"/>
        <v>0</v>
      </c>
      <c r="E32" s="15">
        <f>_xlfn.IFERROR(VLOOKUP(I32,'[1]Sheet1'!$A$18:$D$29,4,FALSE),0)</f>
        <v>1</v>
      </c>
      <c r="F32" s="88">
        <f t="shared" si="1"/>
        <v>0.022727272727272728</v>
      </c>
      <c r="G32" s="104">
        <f>_xlfn.IFERROR(VLOOKUP(I32,'[1]Sheet1'!$A$18:$G$29,6,FALSE),0)</f>
        <v>1</v>
      </c>
      <c r="H32" s="88">
        <f t="shared" si="2"/>
        <v>0.01818181818181818</v>
      </c>
      <c r="I32" s="159" t="s">
        <v>442</v>
      </c>
    </row>
    <row r="33" spans="1:9" ht="15">
      <c r="A33" s="85">
        <v>51</v>
      </c>
      <c r="B33" s="103" t="s">
        <v>64</v>
      </c>
      <c r="C33" s="15">
        <f>_xlfn.IFERROR(VLOOKUP(I33,'[1]Sheet1'!$A$18:$D$29,2,FALSE),0)</f>
        <v>0</v>
      </c>
      <c r="D33" s="87">
        <f t="shared" si="0"/>
        <v>0</v>
      </c>
      <c r="E33" s="15">
        <f>_xlfn.IFERROR(VLOOKUP(I33,'[1]Sheet1'!$A$18:$D$29,4,FALSE),0)</f>
        <v>0</v>
      </c>
      <c r="F33" s="88">
        <f t="shared" si="1"/>
        <v>0</v>
      </c>
      <c r="G33" s="104">
        <f>_xlfn.IFERROR(VLOOKUP(I33,'[1]Sheet1'!$A$18:$G$29,6,FALSE),0)</f>
        <v>0</v>
      </c>
      <c r="H33" s="88">
        <f t="shared" si="2"/>
        <v>0</v>
      </c>
      <c r="I33" s="159" t="s">
        <v>339</v>
      </c>
    </row>
    <row r="34" spans="1:9" ht="15">
      <c r="A34" s="85">
        <v>52</v>
      </c>
      <c r="B34" s="103" t="s">
        <v>65</v>
      </c>
      <c r="C34" s="15">
        <f>_xlfn.IFERROR(VLOOKUP(I34,'[1]Sheet1'!$A$18:$D$29,2,FALSE),0)</f>
        <v>1</v>
      </c>
      <c r="D34" s="87">
        <f t="shared" si="0"/>
        <v>0.09090909090909091</v>
      </c>
      <c r="E34" s="15">
        <f>_xlfn.IFERROR(VLOOKUP(I34,'[1]Sheet1'!$A$18:$D$29,4,FALSE),0)</f>
        <v>0</v>
      </c>
      <c r="F34" s="88">
        <f t="shared" si="1"/>
        <v>0</v>
      </c>
      <c r="G34" s="104">
        <f>_xlfn.IFERROR(VLOOKUP(I34,'[1]Sheet1'!$A$18:$G$29,6,FALSE),0)</f>
        <v>1</v>
      </c>
      <c r="H34" s="88">
        <f t="shared" si="2"/>
        <v>0.01818181818181818</v>
      </c>
      <c r="I34" s="159" t="s">
        <v>340</v>
      </c>
    </row>
    <row r="35" spans="1:8" ht="15">
      <c r="A35" s="85">
        <v>59</v>
      </c>
      <c r="B35" s="103" t="s">
        <v>66</v>
      </c>
      <c r="C35" s="15">
        <f>_xlfn.IFERROR(VLOOKUP(I35,'[1]Sheet1'!$A$18:$D$29,2,FALSE),0)</f>
        <v>0</v>
      </c>
      <c r="D35" s="87">
        <f t="shared" si="0"/>
        <v>0</v>
      </c>
      <c r="E35" s="15">
        <f>_xlfn.IFERROR(VLOOKUP(I35,'[1]Sheet1'!$A$18:$D$29,4,FALSE),0)</f>
        <v>0</v>
      </c>
      <c r="F35" s="88">
        <f t="shared" si="1"/>
        <v>0</v>
      </c>
      <c r="G35" s="104">
        <f>_xlfn.IFERROR(VLOOKUP(I35,'[1]Sheet1'!$A$18:$G$29,6,FALSE),0)</f>
        <v>0</v>
      </c>
      <c r="H35" s="88">
        <f t="shared" si="2"/>
        <v>0</v>
      </c>
    </row>
    <row r="36" spans="1:8" ht="28.5">
      <c r="A36" s="85">
        <v>60</v>
      </c>
      <c r="B36" s="103" t="s">
        <v>67</v>
      </c>
      <c r="C36" s="15">
        <f>_xlfn.IFERROR(VLOOKUP(I36,'[1]Sheet1'!$A$18:$D$29,2,FALSE),0)</f>
        <v>0</v>
      </c>
      <c r="D36" s="87">
        <f t="shared" si="0"/>
        <v>0</v>
      </c>
      <c r="E36" s="15">
        <f>_xlfn.IFERROR(VLOOKUP(I36,'[1]Sheet1'!$A$18:$D$29,4,FALSE),0)</f>
        <v>0</v>
      </c>
      <c r="F36" s="88">
        <f t="shared" si="1"/>
        <v>0</v>
      </c>
      <c r="G36" s="104">
        <f>_xlfn.IFERROR(VLOOKUP(I36,'[1]Sheet1'!$A$18:$G$29,6,FALSE),0)</f>
        <v>0</v>
      </c>
      <c r="H36" s="88">
        <f t="shared" si="2"/>
        <v>0</v>
      </c>
    </row>
    <row r="37" spans="1:8" ht="15">
      <c r="A37" s="85">
        <v>61</v>
      </c>
      <c r="B37" s="103" t="s">
        <v>68</v>
      </c>
      <c r="C37" s="15">
        <f>_xlfn.IFERROR(VLOOKUP(I37,'[1]Sheet1'!$A$18:$D$29,2,FALSE),0)</f>
        <v>0</v>
      </c>
      <c r="D37" s="87">
        <f t="shared" si="0"/>
        <v>0</v>
      </c>
      <c r="E37" s="15">
        <f>_xlfn.IFERROR(VLOOKUP(I37,'[1]Sheet1'!$A$18:$D$29,4,FALSE),0)</f>
        <v>0</v>
      </c>
      <c r="F37" s="88">
        <f t="shared" si="1"/>
        <v>0</v>
      </c>
      <c r="G37" s="104">
        <f>_xlfn.IFERROR(VLOOKUP(I37,'[1]Sheet1'!$A$18:$G$29,6,FALSE),0)</f>
        <v>0</v>
      </c>
      <c r="H37" s="88">
        <f t="shared" si="2"/>
        <v>0</v>
      </c>
    </row>
    <row r="38" spans="1:9" ht="15">
      <c r="A38" s="85">
        <v>62</v>
      </c>
      <c r="B38" s="103" t="s">
        <v>69</v>
      </c>
      <c r="C38" s="15">
        <f>_xlfn.IFERROR(VLOOKUP(I38,'[1]Sheet1'!$A$18:$D$29,2,FALSE),0)</f>
        <v>0</v>
      </c>
      <c r="D38" s="87">
        <f t="shared" si="0"/>
        <v>0</v>
      </c>
      <c r="E38" s="15">
        <f>_xlfn.IFERROR(VLOOKUP(I38,'[1]Sheet1'!$A$18:$D$29,4,FALSE),0)</f>
        <v>0</v>
      </c>
      <c r="F38" s="88">
        <f t="shared" si="1"/>
        <v>0</v>
      </c>
      <c r="G38" s="104">
        <f>_xlfn.IFERROR(VLOOKUP(I38,'[1]Sheet1'!$A$18:$G$29,6,FALSE),0)</f>
        <v>0</v>
      </c>
      <c r="H38" s="88">
        <f t="shared" si="2"/>
        <v>0</v>
      </c>
      <c r="I38" s="159" t="s">
        <v>384</v>
      </c>
    </row>
    <row r="39" spans="1:9" ht="15">
      <c r="A39" s="85">
        <v>63</v>
      </c>
      <c r="B39" s="103" t="s">
        <v>70</v>
      </c>
      <c r="C39" s="15">
        <f>_xlfn.IFERROR(VLOOKUP(I39,'[1]Sheet1'!$A$18:$D$29,2,FALSE),0)</f>
        <v>0</v>
      </c>
      <c r="D39" s="87">
        <f t="shared" si="0"/>
        <v>0</v>
      </c>
      <c r="E39" s="15">
        <f>_xlfn.IFERROR(VLOOKUP(I39,'[1]Sheet1'!$A$18:$D$29,4,FALSE),0)</f>
        <v>6</v>
      </c>
      <c r="F39" s="88">
        <f t="shared" si="1"/>
        <v>0.13636363636363635</v>
      </c>
      <c r="G39" s="104">
        <f>_xlfn.IFERROR(VLOOKUP(I39,'[1]Sheet1'!$A$18:$G$29,6,FALSE),0)</f>
        <v>6</v>
      </c>
      <c r="H39" s="88">
        <f t="shared" si="2"/>
        <v>0.10909090909090909</v>
      </c>
      <c r="I39" s="159" t="s">
        <v>341</v>
      </c>
    </row>
    <row r="40" spans="1:9" ht="15">
      <c r="A40" s="85">
        <v>64</v>
      </c>
      <c r="B40" s="103" t="s">
        <v>71</v>
      </c>
      <c r="C40" s="15">
        <f>_xlfn.IFERROR(VLOOKUP(I40,'[1]Sheet1'!$A$18:$D$29,2,FALSE),0)</f>
        <v>0</v>
      </c>
      <c r="D40" s="87">
        <f t="shared" si="0"/>
        <v>0</v>
      </c>
      <c r="E40" s="15">
        <f>_xlfn.IFERROR(VLOOKUP(I40,'[1]Sheet1'!$A$18:$D$29,4,FALSE),0)</f>
        <v>0</v>
      </c>
      <c r="F40" s="88">
        <f t="shared" si="1"/>
        <v>0</v>
      </c>
      <c r="G40" s="104">
        <f>_xlfn.IFERROR(VLOOKUP(I40,'[1]Sheet1'!$A$18:$G$29,6,FALSE),0)</f>
        <v>0</v>
      </c>
      <c r="H40" s="88">
        <f t="shared" si="2"/>
        <v>0</v>
      </c>
      <c r="I40" s="159" t="s">
        <v>385</v>
      </c>
    </row>
    <row r="41" spans="1:8" ht="15">
      <c r="A41" s="85">
        <v>69</v>
      </c>
      <c r="B41" s="103" t="s">
        <v>72</v>
      </c>
      <c r="C41" s="15">
        <f>_xlfn.IFERROR(VLOOKUP(I41,'[1]Sheet1'!$A$18:$D$29,2,FALSE),0)</f>
        <v>0</v>
      </c>
      <c r="D41" s="87">
        <f t="shared" si="0"/>
        <v>0</v>
      </c>
      <c r="E41" s="15">
        <f>_xlfn.IFERROR(VLOOKUP(I41,'[1]Sheet1'!$A$18:$D$29,4,FALSE),0)</f>
        <v>0</v>
      </c>
      <c r="F41" s="88">
        <f t="shared" si="1"/>
        <v>0</v>
      </c>
      <c r="G41" s="104">
        <f>_xlfn.IFERROR(VLOOKUP(I41,'[1]Sheet1'!$A$18:$G$29,6,FALSE),0)</f>
        <v>0</v>
      </c>
      <c r="H41" s="88">
        <f t="shared" si="2"/>
        <v>0</v>
      </c>
    </row>
    <row r="42" spans="1:8" ht="28.5">
      <c r="A42" s="85">
        <v>70</v>
      </c>
      <c r="B42" s="103" t="s">
        <v>73</v>
      </c>
      <c r="C42" s="15">
        <f>_xlfn.IFERROR(VLOOKUP(I42,'[1]Sheet1'!$A$18:$D$29,2,FALSE),0)</f>
        <v>0</v>
      </c>
      <c r="D42" s="87">
        <f t="shared" si="0"/>
        <v>0</v>
      </c>
      <c r="E42" s="15">
        <f>_xlfn.IFERROR(VLOOKUP(I42,'[1]Sheet1'!$A$18:$D$29,4,FALSE),0)</f>
        <v>0</v>
      </c>
      <c r="F42" s="88">
        <f t="shared" si="1"/>
        <v>0</v>
      </c>
      <c r="G42" s="104">
        <f>_xlfn.IFERROR(VLOOKUP(I42,'[1]Sheet1'!$A$18:$G$29,6,FALSE),0)</f>
        <v>0</v>
      </c>
      <c r="H42" s="88">
        <f t="shared" si="2"/>
        <v>0</v>
      </c>
    </row>
    <row r="43" spans="1:8" ht="15">
      <c r="A43" s="85">
        <v>71</v>
      </c>
      <c r="B43" s="103" t="s">
        <v>74</v>
      </c>
      <c r="C43" s="15">
        <f>_xlfn.IFERROR(VLOOKUP(I43,'[1]Sheet1'!$A$18:$D$29,2,FALSE),0)</f>
        <v>0</v>
      </c>
      <c r="D43" s="87">
        <f t="shared" si="0"/>
        <v>0</v>
      </c>
      <c r="E43" s="15">
        <f>_xlfn.IFERROR(VLOOKUP(I43,'[1]Sheet1'!$A$18:$D$29,4,FALSE),0)</f>
        <v>0</v>
      </c>
      <c r="F43" s="88">
        <f t="shared" si="1"/>
        <v>0</v>
      </c>
      <c r="G43" s="104">
        <f>_xlfn.IFERROR(VLOOKUP(I43,'[1]Sheet1'!$A$18:$G$29,6,FALSE),0)</f>
        <v>0</v>
      </c>
      <c r="H43" s="88">
        <f t="shared" si="2"/>
        <v>0</v>
      </c>
    </row>
    <row r="44" spans="1:8" ht="15">
      <c r="A44" s="85">
        <v>72</v>
      </c>
      <c r="B44" s="103" t="s">
        <v>75</v>
      </c>
      <c r="C44" s="15">
        <f>_xlfn.IFERROR(VLOOKUP(I44,'[1]Sheet1'!$A$18:$D$29,2,FALSE),0)</f>
        <v>0</v>
      </c>
      <c r="D44" s="87">
        <f t="shared" si="0"/>
        <v>0</v>
      </c>
      <c r="E44" s="15">
        <f>_xlfn.IFERROR(VLOOKUP(I44,'[1]Sheet1'!$A$18:$D$29,4,FALSE),0)</f>
        <v>0</v>
      </c>
      <c r="F44" s="88">
        <f t="shared" si="1"/>
        <v>0</v>
      </c>
      <c r="G44" s="104">
        <f>_xlfn.IFERROR(VLOOKUP(I44,'[1]Sheet1'!$A$18:$G$29,6,FALSE),0)</f>
        <v>0</v>
      </c>
      <c r="H44" s="88">
        <f t="shared" si="2"/>
        <v>0</v>
      </c>
    </row>
    <row r="45" spans="1:8" ht="15">
      <c r="A45" s="85">
        <v>73</v>
      </c>
      <c r="B45" s="103" t="s">
        <v>76</v>
      </c>
      <c r="C45" s="15">
        <f>_xlfn.IFERROR(VLOOKUP(I45,'[1]Sheet1'!$A$18:$D$29,2,FALSE),0)</f>
        <v>0</v>
      </c>
      <c r="D45" s="87">
        <f t="shared" si="0"/>
        <v>0</v>
      </c>
      <c r="E45" s="15">
        <f>_xlfn.IFERROR(VLOOKUP(I45,'[1]Sheet1'!$A$18:$D$29,4,FALSE),0)</f>
        <v>0</v>
      </c>
      <c r="F45" s="88">
        <f t="shared" si="1"/>
        <v>0</v>
      </c>
      <c r="G45" s="104">
        <f>_xlfn.IFERROR(VLOOKUP(I45,'[1]Sheet1'!$A$18:$G$29,6,FALSE),0)</f>
        <v>0</v>
      </c>
      <c r="H45" s="88">
        <f t="shared" si="2"/>
        <v>0</v>
      </c>
    </row>
    <row r="46" spans="1:8" ht="15">
      <c r="A46" s="85">
        <v>74</v>
      </c>
      <c r="B46" s="103" t="s">
        <v>77</v>
      </c>
      <c r="C46" s="15">
        <f>_xlfn.IFERROR(VLOOKUP(I46,'[1]Sheet1'!$A$18:$D$29,2,FALSE),0)</f>
        <v>0</v>
      </c>
      <c r="D46" s="87">
        <f t="shared" si="0"/>
        <v>0</v>
      </c>
      <c r="E46" s="15">
        <f>_xlfn.IFERROR(VLOOKUP(I46,'[1]Sheet1'!$A$18:$D$29,4,FALSE),0)</f>
        <v>0</v>
      </c>
      <c r="F46" s="88">
        <f t="shared" si="1"/>
        <v>0</v>
      </c>
      <c r="G46" s="104">
        <f>_xlfn.IFERROR(VLOOKUP(I46,'[1]Sheet1'!$A$18:$G$29,6,FALSE),0)</f>
        <v>0</v>
      </c>
      <c r="H46" s="88">
        <f t="shared" si="2"/>
        <v>0</v>
      </c>
    </row>
    <row r="47" spans="1:8" ht="15">
      <c r="A47" s="85">
        <v>75</v>
      </c>
      <c r="B47" s="103" t="s">
        <v>78</v>
      </c>
      <c r="C47" s="15">
        <f>_xlfn.IFERROR(VLOOKUP(I47,'[1]Sheet1'!$A$18:$D$29,2,FALSE),0)</f>
        <v>0</v>
      </c>
      <c r="D47" s="87">
        <f t="shared" si="0"/>
        <v>0</v>
      </c>
      <c r="E47" s="15">
        <f>_xlfn.IFERROR(VLOOKUP(I47,'[1]Sheet1'!$A$18:$D$29,4,FALSE),0)</f>
        <v>0</v>
      </c>
      <c r="F47" s="88">
        <f t="shared" si="1"/>
        <v>0</v>
      </c>
      <c r="G47" s="104">
        <f>_xlfn.IFERROR(VLOOKUP(I47,'[1]Sheet1'!$A$18:$G$29,6,FALSE),0)</f>
        <v>0</v>
      </c>
      <c r="H47" s="88">
        <f t="shared" si="2"/>
        <v>0</v>
      </c>
    </row>
    <row r="48" spans="1:9" ht="15">
      <c r="A48" s="85">
        <v>79</v>
      </c>
      <c r="B48" s="103" t="s">
        <v>79</v>
      </c>
      <c r="C48" s="15">
        <f>_xlfn.IFERROR(VLOOKUP(I48,'[1]Sheet1'!$A$18:$D$29,2,FALSE),0)</f>
        <v>0</v>
      </c>
      <c r="D48" s="87">
        <f t="shared" si="0"/>
        <v>0</v>
      </c>
      <c r="E48" s="15">
        <f>_xlfn.IFERROR(VLOOKUP(I48,'[1]Sheet1'!$A$18:$D$29,4,FALSE),0)</f>
        <v>0</v>
      </c>
      <c r="F48" s="88">
        <f t="shared" si="1"/>
        <v>0</v>
      </c>
      <c r="G48" s="104">
        <f>_xlfn.IFERROR(VLOOKUP(I48,'[1]Sheet1'!$A$18:$G$29,6,FALSE),0)</f>
        <v>0</v>
      </c>
      <c r="H48" s="88">
        <f t="shared" si="2"/>
        <v>0</v>
      </c>
      <c r="I48" s="159" t="s">
        <v>342</v>
      </c>
    </row>
    <row r="49" spans="1:9" ht="15">
      <c r="A49" s="85">
        <v>80</v>
      </c>
      <c r="B49" s="103" t="s">
        <v>80</v>
      </c>
      <c r="C49" s="15">
        <f>_xlfn.IFERROR(VLOOKUP(I49,'[1]Sheet1'!$A$18:$D$29,2,FALSE),0)</f>
        <v>0</v>
      </c>
      <c r="D49" s="87">
        <f t="shared" si="0"/>
        <v>0</v>
      </c>
      <c r="E49" s="15">
        <f>_xlfn.IFERROR(VLOOKUP(I49,'[1]Sheet1'!$A$18:$D$29,4,FALSE),0)</f>
        <v>1</v>
      </c>
      <c r="F49" s="88">
        <f t="shared" si="1"/>
        <v>0.022727272727272728</v>
      </c>
      <c r="G49" s="104">
        <f>_xlfn.IFERROR(VLOOKUP(I49,'[1]Sheet1'!$A$18:$G$29,6,FALSE),0)</f>
        <v>1</v>
      </c>
      <c r="H49" s="88">
        <f t="shared" si="2"/>
        <v>0.01818181818181818</v>
      </c>
      <c r="I49" s="159" t="s">
        <v>343</v>
      </c>
    </row>
    <row r="50" spans="1:8" ht="15">
      <c r="A50" s="85">
        <v>81</v>
      </c>
      <c r="B50" s="103" t="s">
        <v>81</v>
      </c>
      <c r="C50" s="15">
        <f>_xlfn.IFERROR(VLOOKUP(I50,'[1]Sheet1'!$A$18:$D$29,2,FALSE),0)</f>
        <v>0</v>
      </c>
      <c r="D50" s="87">
        <f t="shared" si="0"/>
        <v>0</v>
      </c>
      <c r="E50" s="15">
        <f>_xlfn.IFERROR(VLOOKUP(I50,'[1]Sheet1'!$A$18:$D$29,4,FALSE),0)</f>
        <v>0</v>
      </c>
      <c r="F50" s="88">
        <f t="shared" si="1"/>
        <v>0</v>
      </c>
      <c r="G50" s="104">
        <f>_xlfn.IFERROR(VLOOKUP(I50,'[1]Sheet1'!$A$18:$G$29,6,FALSE),0)</f>
        <v>0</v>
      </c>
      <c r="H50" s="88">
        <f t="shared" si="2"/>
        <v>0</v>
      </c>
    </row>
    <row r="51" spans="1:8" ht="15">
      <c r="A51" s="85">
        <v>82</v>
      </c>
      <c r="B51" s="103" t="s">
        <v>82</v>
      </c>
      <c r="C51" s="15">
        <f>_xlfn.IFERROR(VLOOKUP(I51,'[1]Sheet1'!$A$18:$D$29,2,FALSE),0)</f>
        <v>0</v>
      </c>
      <c r="D51" s="87">
        <f t="shared" si="0"/>
        <v>0</v>
      </c>
      <c r="E51" s="15">
        <f>_xlfn.IFERROR(VLOOKUP(I51,'[1]Sheet1'!$A$18:$D$29,4,FALSE),0)</f>
        <v>0</v>
      </c>
      <c r="F51" s="88">
        <f t="shared" si="1"/>
        <v>0</v>
      </c>
      <c r="G51" s="104">
        <f>_xlfn.IFERROR(VLOOKUP(I51,'[1]Sheet1'!$A$18:$G$29,6,FALSE),0)</f>
        <v>0</v>
      </c>
      <c r="H51" s="88">
        <f t="shared" si="2"/>
        <v>0</v>
      </c>
    </row>
    <row r="52" spans="1:8" ht="28.5">
      <c r="A52" s="85">
        <v>83</v>
      </c>
      <c r="B52" s="103" t="s">
        <v>83</v>
      </c>
      <c r="C52" s="15">
        <f>_xlfn.IFERROR(VLOOKUP(I52,'[1]Sheet1'!$A$18:$D$29,2,FALSE),0)</f>
        <v>0</v>
      </c>
      <c r="D52" s="87">
        <f t="shared" si="0"/>
        <v>0</v>
      </c>
      <c r="E52" s="15">
        <f>_xlfn.IFERROR(VLOOKUP(I52,'[1]Sheet1'!$A$18:$D$29,4,FALSE),0)</f>
        <v>0</v>
      </c>
      <c r="F52" s="88">
        <f t="shared" si="1"/>
        <v>0</v>
      </c>
      <c r="G52" s="104">
        <f>_xlfn.IFERROR(VLOOKUP(I52,'[1]Sheet1'!$A$18:$G$29,6,FALSE),0)</f>
        <v>0</v>
      </c>
      <c r="H52" s="88">
        <f t="shared" si="2"/>
        <v>0</v>
      </c>
    </row>
    <row r="53" spans="1:8" ht="15">
      <c r="A53" s="85">
        <v>84</v>
      </c>
      <c r="B53" s="103" t="s">
        <v>84</v>
      </c>
      <c r="C53" s="15">
        <f>_xlfn.IFERROR(VLOOKUP(I53,'[1]Sheet1'!$A$18:$D$29,2,FALSE),0)</f>
        <v>0</v>
      </c>
      <c r="D53" s="87">
        <f t="shared" si="0"/>
        <v>0</v>
      </c>
      <c r="E53" s="15">
        <f>_xlfn.IFERROR(VLOOKUP(I53,'[1]Sheet1'!$A$18:$D$29,4,FALSE),0)</f>
        <v>0</v>
      </c>
      <c r="F53" s="88">
        <f t="shared" si="1"/>
        <v>0</v>
      </c>
      <c r="G53" s="104">
        <f>_xlfn.IFERROR(VLOOKUP(I53,'[1]Sheet1'!$A$18:$G$29,6,FALSE),0)</f>
        <v>0</v>
      </c>
      <c r="H53" s="88">
        <f t="shared" si="2"/>
        <v>0</v>
      </c>
    </row>
    <row r="54" spans="1:9" ht="28.5">
      <c r="A54" s="85">
        <v>85</v>
      </c>
      <c r="B54" s="103" t="s">
        <v>85</v>
      </c>
      <c r="C54" s="15">
        <f>_xlfn.IFERROR(VLOOKUP(I54,'[1]Sheet1'!$A$18:$D$29,2,FALSE),0)</f>
        <v>1</v>
      </c>
      <c r="D54" s="87">
        <f t="shared" si="0"/>
        <v>0.09090909090909091</v>
      </c>
      <c r="E54" s="15">
        <f>_xlfn.IFERROR(VLOOKUP(I54,'[1]Sheet1'!$A$18:$D$29,4,FALSE),0)</f>
        <v>0</v>
      </c>
      <c r="F54" s="88">
        <f t="shared" si="1"/>
        <v>0</v>
      </c>
      <c r="G54" s="104">
        <f>_xlfn.IFERROR(VLOOKUP(I54,'[1]Sheet1'!$A$18:$G$29,6,FALSE),0)</f>
        <v>1</v>
      </c>
      <c r="H54" s="88">
        <f t="shared" si="2"/>
        <v>0.01818181818181818</v>
      </c>
      <c r="I54" s="159" t="s">
        <v>441</v>
      </c>
    </row>
    <row r="55" spans="1:8" ht="15">
      <c r="A55" s="85">
        <v>89</v>
      </c>
      <c r="B55" s="103" t="s">
        <v>86</v>
      </c>
      <c r="C55" s="15">
        <f>_xlfn.IFERROR(VLOOKUP(I55,'[1]Sheet1'!$A$18:$D$29,2,FALSE),0)</f>
        <v>0</v>
      </c>
      <c r="D55" s="87">
        <f t="shared" si="0"/>
        <v>0</v>
      </c>
      <c r="E55" s="15">
        <f>_xlfn.IFERROR(VLOOKUP(I55,'[1]Sheet1'!$A$18:$D$29,4,FALSE),0)</f>
        <v>0</v>
      </c>
      <c r="F55" s="88">
        <f t="shared" si="1"/>
        <v>0</v>
      </c>
      <c r="G55" s="104">
        <f>_xlfn.IFERROR(VLOOKUP(I55,'[1]Sheet1'!$A$18:$G$29,6,FALSE),0)</f>
        <v>0</v>
      </c>
      <c r="H55" s="88">
        <f t="shared" si="2"/>
        <v>0</v>
      </c>
    </row>
    <row r="56" spans="1:9" ht="15.75" thickBot="1">
      <c r="A56" s="81">
        <v>99</v>
      </c>
      <c r="B56" s="105" t="s">
        <v>87</v>
      </c>
      <c r="C56" s="17">
        <f>_xlfn.IFERROR(VLOOKUP(I56,'[1]Sheet1'!$A$18:$D$29,2,FALSE),0)</f>
        <v>4</v>
      </c>
      <c r="D56" s="90">
        <f t="shared" si="0"/>
        <v>0.36363636363636365</v>
      </c>
      <c r="E56" s="17">
        <f>_xlfn.IFERROR(VLOOKUP(I56,'[1]Sheet1'!$A$18:$D$29,4,FALSE),0)</f>
        <v>7</v>
      </c>
      <c r="F56" s="91">
        <f t="shared" si="1"/>
        <v>0.1590909090909091</v>
      </c>
      <c r="G56" s="106">
        <f>_xlfn.IFERROR(VLOOKUP(I56,'[1]Sheet1'!$A$18:$G$29,6,FALSE),0)</f>
        <v>11</v>
      </c>
      <c r="H56" s="91">
        <f t="shared" si="2"/>
        <v>0.2</v>
      </c>
      <c r="I56" s="159" t="s">
        <v>344</v>
      </c>
    </row>
    <row r="57" spans="1:9" ht="15.75" thickBot="1">
      <c r="A57" s="176" t="s">
        <v>88</v>
      </c>
      <c r="B57" s="189"/>
      <c r="C57" s="19">
        <f>_xlfn.IFERROR(VLOOKUP(I57,'[1]Sheet1'!$A$18:$D$29,2,FALSE),0)</f>
        <v>11</v>
      </c>
      <c r="D57" s="20">
        <f t="shared" si="0"/>
        <v>1</v>
      </c>
      <c r="E57" s="19">
        <f>_xlfn.IFERROR(VLOOKUP(I57,'[1]Sheet1'!$A$18:$D$29,4,FALSE),0)</f>
        <v>44</v>
      </c>
      <c r="F57" s="21">
        <f t="shared" si="1"/>
        <v>1</v>
      </c>
      <c r="G57" s="22">
        <f>_xlfn.IFERROR(VLOOKUP(I57,'[1]Sheet1'!$A$18:$G$29,6,FALSE),0)</f>
        <v>55</v>
      </c>
      <c r="H57" s="21">
        <f t="shared" si="2"/>
        <v>1</v>
      </c>
      <c r="I57" s="159" t="s">
        <v>345</v>
      </c>
    </row>
  </sheetData>
  <sheetProtection/>
  <mergeCells count="8">
    <mergeCell ref="A57:B5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zoomScalePageLayoutView="0" workbookViewId="0" topLeftCell="A1">
      <selection activeCell="J57" sqref="C5:J57"/>
    </sheetView>
  </sheetViews>
  <sheetFormatPr defaultColWidth="11.421875" defaultRowHeight="15"/>
  <cols>
    <col min="1" max="1" width="10.7109375" style="107" customWidth="1"/>
    <col min="2" max="2" width="100.7109375" style="107" customWidth="1"/>
    <col min="3" max="10" width="10.00390625" style="107" customWidth="1"/>
    <col min="11" max="11" width="11.421875" style="159" customWidth="1"/>
    <col min="12" max="16384" width="11.421875" style="107" customWidth="1"/>
  </cols>
  <sheetData>
    <row r="1" spans="1:10" ht="24.75" customHeight="1" thickBot="1" thickTop="1">
      <c r="A1" s="203" t="s">
        <v>419</v>
      </c>
      <c r="B1" s="204"/>
      <c r="C1" s="204"/>
      <c r="D1" s="204"/>
      <c r="E1" s="204"/>
      <c r="F1" s="204"/>
      <c r="G1" s="205"/>
      <c r="H1" s="205"/>
      <c r="I1" s="205"/>
      <c r="J1" s="206"/>
    </row>
    <row r="2" spans="1:10" ht="19.5" customHeight="1" thickBot="1" thickTop="1">
      <c r="A2" s="181" t="s">
        <v>30</v>
      </c>
      <c r="B2" s="195" t="s">
        <v>31</v>
      </c>
      <c r="C2" s="207" t="s">
        <v>92</v>
      </c>
      <c r="D2" s="208"/>
      <c r="E2" s="209"/>
      <c r="F2" s="209"/>
      <c r="G2" s="208"/>
      <c r="H2" s="208"/>
      <c r="I2" s="210" t="s">
        <v>88</v>
      </c>
      <c r="J2" s="211"/>
    </row>
    <row r="3" spans="1:10" ht="19.5" customHeight="1">
      <c r="A3" s="182"/>
      <c r="B3" s="195"/>
      <c r="C3" s="197" t="s">
        <v>93</v>
      </c>
      <c r="D3" s="202"/>
      <c r="E3" s="187" t="s">
        <v>94</v>
      </c>
      <c r="F3" s="188"/>
      <c r="G3" s="214" t="s">
        <v>95</v>
      </c>
      <c r="H3" s="214"/>
      <c r="I3" s="212"/>
      <c r="J3" s="213"/>
    </row>
    <row r="4" spans="1:10" ht="19.5" customHeight="1" thickBot="1">
      <c r="A4" s="183"/>
      <c r="B4" s="196"/>
      <c r="C4" s="51" t="s">
        <v>33</v>
      </c>
      <c r="D4" s="52" t="s">
        <v>34</v>
      </c>
      <c r="E4" s="49" t="s">
        <v>33</v>
      </c>
      <c r="F4" s="50" t="s">
        <v>34</v>
      </c>
      <c r="G4" s="53" t="s">
        <v>33</v>
      </c>
      <c r="H4" s="52" t="s">
        <v>34</v>
      </c>
      <c r="I4" s="49" t="s">
        <v>33</v>
      </c>
      <c r="J4" s="50" t="s">
        <v>34</v>
      </c>
    </row>
    <row r="5" spans="1:11" ht="15">
      <c r="A5" s="111" t="s">
        <v>35</v>
      </c>
      <c r="B5" s="101" t="s">
        <v>36</v>
      </c>
      <c r="C5" s="108">
        <f>_xlfn.IFERROR(VLOOKUP(K5,'[1]Sheet1'!$A$33:$I$44,2,FALSE),0)</f>
        <v>2</v>
      </c>
      <c r="D5" s="84">
        <f>_xlfn.IFERROR(VLOOKUP(K5,'[1]Sheet1'!$A$33:$I$44,3,FALSE)/100,0)</f>
        <v>0.15384615384615385</v>
      </c>
      <c r="E5" s="108">
        <f>_xlfn.IFERROR(VLOOKUP(K5,'[1]Sheet1'!$A$33:$I$44,4,FALSE),0)</f>
        <v>1</v>
      </c>
      <c r="F5" s="84">
        <f>_xlfn.IFERROR(VLOOKUP(K5,'[1]Sheet1'!$A$33:$I$44,5,FALSE)/100,0)</f>
        <v>0.03333333333333334</v>
      </c>
      <c r="G5" s="108">
        <f>_xlfn.IFERROR(VLOOKUP(K5,'[1]Sheet1'!$A$33:$I$44,6,FALSE),0)</f>
        <v>2</v>
      </c>
      <c r="H5" s="84">
        <f>_xlfn.IFERROR(VLOOKUP(K5,'[1]Sheet1'!$A$33:$I$44,7,FALSE)/100,0)</f>
        <v>0.16666666666666663</v>
      </c>
      <c r="I5" s="109">
        <f>_xlfn.IFERROR(VLOOKUP(K5,'[1]Sheet1'!$A$33:$I$44,8,FALSE),0)</f>
        <v>5</v>
      </c>
      <c r="J5" s="84">
        <f>_xlfn.IFERROR(VLOOKUP(K5,'[1]Sheet1'!$A$33:$I$44,9,FALSE)/100,0)</f>
        <v>0.09090909090909091</v>
      </c>
      <c r="K5" s="159" t="s">
        <v>383</v>
      </c>
    </row>
    <row r="6" spans="1:11" ht="15">
      <c r="A6" s="110">
        <v>10</v>
      </c>
      <c r="B6" s="103" t="s">
        <v>37</v>
      </c>
      <c r="C6" s="27">
        <f>_xlfn.IFERROR(VLOOKUP(K6,'[1]Sheet1'!$A$33:$I$44,2,FALSE),0)</f>
        <v>0</v>
      </c>
      <c r="D6" s="88">
        <f>_xlfn.IFERROR(VLOOKUP(K6,'[1]Sheet1'!$A$33:$I$44,3,FALSE)/100,0)</f>
        <v>0</v>
      </c>
      <c r="E6" s="27">
        <f>_xlfn.IFERROR(VLOOKUP(K6,'[1]Sheet1'!$A$33:$I$44,4,FALSE),0)</f>
        <v>0</v>
      </c>
      <c r="F6" s="88">
        <f>_xlfn.IFERROR(VLOOKUP(K6,'[1]Sheet1'!$A$33:$I$44,5,FALSE)/100,0)</f>
        <v>0</v>
      </c>
      <c r="G6" s="27">
        <f>_xlfn.IFERROR(VLOOKUP(K6,'[1]Sheet1'!$A$33:$I$44,6,FALSE),0)</f>
        <v>0</v>
      </c>
      <c r="H6" s="88">
        <f>_xlfn.IFERROR(VLOOKUP(K6,'[1]Sheet1'!$A$33:$I$44,7,FALSE)/100,0)</f>
        <v>0</v>
      </c>
      <c r="I6" s="56">
        <f>_xlfn.IFERROR(VLOOKUP(K6,'[1]Sheet1'!$A$33:$I$44,8,FALSE),0)</f>
        <v>0</v>
      </c>
      <c r="J6" s="88">
        <f>_xlfn.IFERROR(VLOOKUP(K6,'[1]Sheet1'!$A$33:$I$44,9,FALSE)/100,0)</f>
        <v>0</v>
      </c>
      <c r="K6" s="159" t="s">
        <v>333</v>
      </c>
    </row>
    <row r="7" spans="1:10" ht="15">
      <c r="A7" s="110">
        <v>11</v>
      </c>
      <c r="B7" s="103" t="s">
        <v>38</v>
      </c>
      <c r="C7" s="27">
        <f>_xlfn.IFERROR(VLOOKUP(K7,'[1]Sheet1'!$A$33:$I$44,2,FALSE),0)</f>
        <v>0</v>
      </c>
      <c r="D7" s="88">
        <f>_xlfn.IFERROR(VLOOKUP(K7,'[1]Sheet1'!$A$33:$I$44,3,FALSE)/100,0)</f>
        <v>0</v>
      </c>
      <c r="E7" s="27">
        <f>_xlfn.IFERROR(VLOOKUP(K7,'[1]Sheet1'!$A$33:$I$44,4,FALSE),0)</f>
        <v>0</v>
      </c>
      <c r="F7" s="88">
        <f>_xlfn.IFERROR(VLOOKUP(K7,'[1]Sheet1'!$A$33:$I$44,5,FALSE)/100,0)</f>
        <v>0</v>
      </c>
      <c r="G7" s="27">
        <f>_xlfn.IFERROR(VLOOKUP(K7,'[1]Sheet1'!$A$33:$I$44,6,FALSE),0)</f>
        <v>0</v>
      </c>
      <c r="H7" s="88">
        <f>_xlfn.IFERROR(VLOOKUP(K7,'[1]Sheet1'!$A$33:$I$44,7,FALSE)/100,0)</f>
        <v>0</v>
      </c>
      <c r="I7" s="56">
        <f>_xlfn.IFERROR(VLOOKUP(K7,'[1]Sheet1'!$A$33:$I$44,8,FALSE),0)</f>
        <v>0</v>
      </c>
      <c r="J7" s="88">
        <f>_xlfn.IFERROR(VLOOKUP(K7,'[1]Sheet1'!$A$33:$I$44,9,FALSE)/100,0)</f>
        <v>0</v>
      </c>
    </row>
    <row r="8" spans="1:11" ht="15">
      <c r="A8" s="110">
        <v>12</v>
      </c>
      <c r="B8" s="103" t="s">
        <v>39</v>
      </c>
      <c r="C8" s="27">
        <f>_xlfn.IFERROR(VLOOKUP(K8,'[1]Sheet1'!$A$33:$I$44,2,FALSE),0)</f>
        <v>0</v>
      </c>
      <c r="D8" s="88">
        <f>_xlfn.IFERROR(VLOOKUP(K8,'[1]Sheet1'!$A$33:$I$44,3,FALSE)/100,0)</f>
        <v>0</v>
      </c>
      <c r="E8" s="27">
        <f>_xlfn.IFERROR(VLOOKUP(K8,'[1]Sheet1'!$A$33:$I$44,4,FALSE),0)</f>
        <v>0</v>
      </c>
      <c r="F8" s="88">
        <f>_xlfn.IFERROR(VLOOKUP(K8,'[1]Sheet1'!$A$33:$I$44,5,FALSE)/100,0)</f>
        <v>0</v>
      </c>
      <c r="G8" s="27">
        <f>_xlfn.IFERROR(VLOOKUP(K8,'[1]Sheet1'!$A$33:$I$44,6,FALSE),0)</f>
        <v>0</v>
      </c>
      <c r="H8" s="88">
        <f>_xlfn.IFERROR(VLOOKUP(K8,'[1]Sheet1'!$A$33:$I$44,7,FALSE)/100,0)</f>
        <v>0</v>
      </c>
      <c r="I8" s="56">
        <f>_xlfn.IFERROR(VLOOKUP(K8,'[1]Sheet1'!$A$33:$I$44,8,FALSE),0)</f>
        <v>0</v>
      </c>
      <c r="J8" s="88">
        <f>_xlfn.IFERROR(VLOOKUP(K8,'[1]Sheet1'!$A$33:$I$44,9,FALSE)/100,0)</f>
        <v>0</v>
      </c>
      <c r="K8" s="159" t="s">
        <v>334</v>
      </c>
    </row>
    <row r="9" spans="1:10" ht="15">
      <c r="A9" s="110">
        <v>13</v>
      </c>
      <c r="B9" s="103" t="s">
        <v>40</v>
      </c>
      <c r="C9" s="27">
        <f>_xlfn.IFERROR(VLOOKUP(K9,'[1]Sheet1'!$A$33:$I$44,2,FALSE),0)</f>
        <v>0</v>
      </c>
      <c r="D9" s="88">
        <f>_xlfn.IFERROR(VLOOKUP(K9,'[1]Sheet1'!$A$33:$I$44,3,FALSE)/100,0)</f>
        <v>0</v>
      </c>
      <c r="E9" s="27">
        <f>_xlfn.IFERROR(VLOOKUP(K9,'[1]Sheet1'!$A$33:$I$44,4,FALSE),0)</f>
        <v>0</v>
      </c>
      <c r="F9" s="88">
        <f>_xlfn.IFERROR(VLOOKUP(K9,'[1]Sheet1'!$A$33:$I$44,5,FALSE)/100,0)</f>
        <v>0</v>
      </c>
      <c r="G9" s="27">
        <f>_xlfn.IFERROR(VLOOKUP(K9,'[1]Sheet1'!$A$33:$I$44,6,FALSE),0)</f>
        <v>0</v>
      </c>
      <c r="H9" s="88">
        <f>_xlfn.IFERROR(VLOOKUP(K9,'[1]Sheet1'!$A$33:$I$44,7,FALSE)/100,0)</f>
        <v>0</v>
      </c>
      <c r="I9" s="56">
        <f>_xlfn.IFERROR(VLOOKUP(K9,'[1]Sheet1'!$A$33:$I$44,8,FALSE),0)</f>
        <v>0</v>
      </c>
      <c r="J9" s="88">
        <f>_xlfn.IFERROR(VLOOKUP(K9,'[1]Sheet1'!$A$33:$I$44,9,FALSE)/100,0)</f>
        <v>0</v>
      </c>
    </row>
    <row r="10" spans="1:10" ht="15">
      <c r="A10" s="110">
        <v>14</v>
      </c>
      <c r="B10" s="103" t="s">
        <v>41</v>
      </c>
      <c r="C10" s="27">
        <f>_xlfn.IFERROR(VLOOKUP(K10,'[1]Sheet1'!$A$33:$I$44,2,FALSE),0)</f>
        <v>0</v>
      </c>
      <c r="D10" s="88">
        <f>_xlfn.IFERROR(VLOOKUP(K10,'[1]Sheet1'!$A$33:$I$44,3,FALSE)/100,0)</f>
        <v>0</v>
      </c>
      <c r="E10" s="27">
        <f>_xlfn.IFERROR(VLOOKUP(K10,'[1]Sheet1'!$A$33:$I$44,4,FALSE),0)</f>
        <v>0</v>
      </c>
      <c r="F10" s="88">
        <f>_xlfn.IFERROR(VLOOKUP(K10,'[1]Sheet1'!$A$33:$I$44,5,FALSE)/100,0)</f>
        <v>0</v>
      </c>
      <c r="G10" s="27">
        <f>_xlfn.IFERROR(VLOOKUP(K10,'[1]Sheet1'!$A$33:$I$44,6,FALSE),0)</f>
        <v>0</v>
      </c>
      <c r="H10" s="88">
        <f>_xlfn.IFERROR(VLOOKUP(K10,'[1]Sheet1'!$A$33:$I$44,7,FALSE)/100,0)</f>
        <v>0</v>
      </c>
      <c r="I10" s="56">
        <f>_xlfn.IFERROR(VLOOKUP(K10,'[1]Sheet1'!$A$33:$I$44,8,FALSE),0)</f>
        <v>0</v>
      </c>
      <c r="J10" s="88">
        <f>_xlfn.IFERROR(VLOOKUP(K10,'[1]Sheet1'!$A$33:$I$44,9,FALSE)/100,0)</f>
        <v>0</v>
      </c>
    </row>
    <row r="11" spans="1:11" ht="15">
      <c r="A11" s="110">
        <v>19</v>
      </c>
      <c r="B11" s="103" t="s">
        <v>42</v>
      </c>
      <c r="C11" s="27">
        <f>_xlfn.IFERROR(VLOOKUP(K11,'[1]Sheet1'!$A$33:$I$44,2,FALSE),0)</f>
        <v>0</v>
      </c>
      <c r="D11" s="88">
        <f>_xlfn.IFERROR(VLOOKUP(K11,'[1]Sheet1'!$A$33:$I$44,3,FALSE)/100,0)</f>
        <v>0</v>
      </c>
      <c r="E11" s="27">
        <f>_xlfn.IFERROR(VLOOKUP(K11,'[1]Sheet1'!$A$33:$I$44,4,FALSE),0)</f>
        <v>0</v>
      </c>
      <c r="F11" s="88">
        <f>_xlfn.IFERROR(VLOOKUP(K11,'[1]Sheet1'!$A$33:$I$44,5,FALSE)/100,0)</f>
        <v>0</v>
      </c>
      <c r="G11" s="27">
        <f>_xlfn.IFERROR(VLOOKUP(K11,'[1]Sheet1'!$A$33:$I$44,6,FALSE),0)</f>
        <v>0</v>
      </c>
      <c r="H11" s="88">
        <f>_xlfn.IFERROR(VLOOKUP(K11,'[1]Sheet1'!$A$33:$I$44,7,FALSE)/100,0)</f>
        <v>0</v>
      </c>
      <c r="I11" s="56">
        <f>_xlfn.IFERROR(VLOOKUP(K11,'[1]Sheet1'!$A$33:$I$44,8,FALSE),0)</f>
        <v>0</v>
      </c>
      <c r="J11" s="88">
        <f>_xlfn.IFERROR(VLOOKUP(K11,'[1]Sheet1'!$A$33:$I$44,9,FALSE)/100,0)</f>
        <v>0</v>
      </c>
      <c r="K11" s="159" t="s">
        <v>335</v>
      </c>
    </row>
    <row r="12" spans="1:10" ht="15">
      <c r="A12" s="110">
        <v>20</v>
      </c>
      <c r="B12" s="103" t="s">
        <v>43</v>
      </c>
      <c r="C12" s="27">
        <f>_xlfn.IFERROR(VLOOKUP(K12,'[1]Sheet1'!$A$33:$I$44,2,FALSE),0)</f>
        <v>0</v>
      </c>
      <c r="D12" s="88">
        <f>_xlfn.IFERROR(VLOOKUP(K12,'[1]Sheet1'!$A$33:$I$44,3,FALSE)/100,0)</f>
        <v>0</v>
      </c>
      <c r="E12" s="27">
        <f>_xlfn.IFERROR(VLOOKUP(K12,'[1]Sheet1'!$A$33:$I$44,4,FALSE),0)</f>
        <v>0</v>
      </c>
      <c r="F12" s="88">
        <f>_xlfn.IFERROR(VLOOKUP(K12,'[1]Sheet1'!$A$33:$I$44,5,FALSE)/100,0)</f>
        <v>0</v>
      </c>
      <c r="G12" s="27">
        <f>_xlfn.IFERROR(VLOOKUP(K12,'[1]Sheet1'!$A$33:$I$44,6,FALSE),0)</f>
        <v>0</v>
      </c>
      <c r="H12" s="88">
        <f>_xlfn.IFERROR(VLOOKUP(K12,'[1]Sheet1'!$A$33:$I$44,7,FALSE)/100,0)</f>
        <v>0</v>
      </c>
      <c r="I12" s="56">
        <f>_xlfn.IFERROR(VLOOKUP(K12,'[1]Sheet1'!$A$33:$I$44,8,FALSE),0)</f>
        <v>0</v>
      </c>
      <c r="J12" s="88">
        <f>_xlfn.IFERROR(VLOOKUP(K12,'[1]Sheet1'!$A$33:$I$44,9,FALSE)/100,0)</f>
        <v>0</v>
      </c>
    </row>
    <row r="13" spans="1:10" ht="15">
      <c r="A13" s="110">
        <v>21</v>
      </c>
      <c r="B13" s="103" t="s">
        <v>44</v>
      </c>
      <c r="C13" s="27">
        <f>_xlfn.IFERROR(VLOOKUP(K13,'[1]Sheet1'!$A$33:$I$44,2,FALSE),0)</f>
        <v>0</v>
      </c>
      <c r="D13" s="88">
        <f>_xlfn.IFERROR(VLOOKUP(K13,'[1]Sheet1'!$A$33:$I$44,3,FALSE)/100,0)</f>
        <v>0</v>
      </c>
      <c r="E13" s="27">
        <f>_xlfn.IFERROR(VLOOKUP(K13,'[1]Sheet1'!$A$33:$I$44,4,FALSE),0)</f>
        <v>0</v>
      </c>
      <c r="F13" s="88">
        <f>_xlfn.IFERROR(VLOOKUP(K13,'[1]Sheet1'!$A$33:$I$44,5,FALSE)/100,0)</f>
        <v>0</v>
      </c>
      <c r="G13" s="27">
        <f>_xlfn.IFERROR(VLOOKUP(K13,'[1]Sheet1'!$A$33:$I$44,6,FALSE),0)</f>
        <v>0</v>
      </c>
      <c r="H13" s="88">
        <f>_xlfn.IFERROR(VLOOKUP(K13,'[1]Sheet1'!$A$33:$I$44,7,FALSE)/100,0)</f>
        <v>0</v>
      </c>
      <c r="I13" s="56">
        <f>_xlfn.IFERROR(VLOOKUP(K13,'[1]Sheet1'!$A$33:$I$44,8,FALSE),0)</f>
        <v>0</v>
      </c>
      <c r="J13" s="88">
        <f>_xlfn.IFERROR(VLOOKUP(K13,'[1]Sheet1'!$A$33:$I$44,9,FALSE)/100,0)</f>
        <v>0</v>
      </c>
    </row>
    <row r="14" spans="1:10" ht="15">
      <c r="A14" s="110">
        <v>22</v>
      </c>
      <c r="B14" s="103" t="s">
        <v>45</v>
      </c>
      <c r="C14" s="27">
        <f>_xlfn.IFERROR(VLOOKUP(K14,'[1]Sheet1'!$A$33:$I$44,2,FALSE),0)</f>
        <v>0</v>
      </c>
      <c r="D14" s="88">
        <f>_xlfn.IFERROR(VLOOKUP(K14,'[1]Sheet1'!$A$33:$I$44,3,FALSE)/100,0)</f>
        <v>0</v>
      </c>
      <c r="E14" s="27">
        <f>_xlfn.IFERROR(VLOOKUP(K14,'[1]Sheet1'!$A$33:$I$44,4,FALSE),0)</f>
        <v>0</v>
      </c>
      <c r="F14" s="88">
        <f>_xlfn.IFERROR(VLOOKUP(K14,'[1]Sheet1'!$A$33:$I$44,5,FALSE)/100,0)</f>
        <v>0</v>
      </c>
      <c r="G14" s="27">
        <f>_xlfn.IFERROR(VLOOKUP(K14,'[1]Sheet1'!$A$33:$I$44,6,FALSE),0)</f>
        <v>0</v>
      </c>
      <c r="H14" s="88">
        <f>_xlfn.IFERROR(VLOOKUP(K14,'[1]Sheet1'!$A$33:$I$44,7,FALSE)/100,0)</f>
        <v>0</v>
      </c>
      <c r="I14" s="56">
        <f>_xlfn.IFERROR(VLOOKUP(K14,'[1]Sheet1'!$A$33:$I$44,8,FALSE),0)</f>
        <v>0</v>
      </c>
      <c r="J14" s="88">
        <f>_xlfn.IFERROR(VLOOKUP(K14,'[1]Sheet1'!$A$33:$I$44,9,FALSE)/100,0)</f>
        <v>0</v>
      </c>
    </row>
    <row r="15" spans="1:10" ht="15">
      <c r="A15" s="110">
        <v>23</v>
      </c>
      <c r="B15" s="103" t="s">
        <v>46</v>
      </c>
      <c r="C15" s="27">
        <f>_xlfn.IFERROR(VLOOKUP(K15,'[1]Sheet1'!$A$33:$I$44,2,FALSE),0)</f>
        <v>0</v>
      </c>
      <c r="D15" s="88">
        <f>_xlfn.IFERROR(VLOOKUP(K15,'[1]Sheet1'!$A$33:$I$44,3,FALSE)/100,0)</f>
        <v>0</v>
      </c>
      <c r="E15" s="27">
        <f>_xlfn.IFERROR(VLOOKUP(K15,'[1]Sheet1'!$A$33:$I$44,4,FALSE),0)</f>
        <v>0</v>
      </c>
      <c r="F15" s="88">
        <f>_xlfn.IFERROR(VLOOKUP(K15,'[1]Sheet1'!$A$33:$I$44,5,FALSE)/100,0)</f>
        <v>0</v>
      </c>
      <c r="G15" s="27">
        <f>_xlfn.IFERROR(VLOOKUP(K15,'[1]Sheet1'!$A$33:$I$44,6,FALSE),0)</f>
        <v>0</v>
      </c>
      <c r="H15" s="88">
        <f>_xlfn.IFERROR(VLOOKUP(K15,'[1]Sheet1'!$A$33:$I$44,7,FALSE)/100,0)</f>
        <v>0</v>
      </c>
      <c r="I15" s="56">
        <f>_xlfn.IFERROR(VLOOKUP(K15,'[1]Sheet1'!$A$33:$I$44,8,FALSE),0)</f>
        <v>0</v>
      </c>
      <c r="J15" s="88">
        <f>_xlfn.IFERROR(VLOOKUP(K15,'[1]Sheet1'!$A$33:$I$44,9,FALSE)/100,0)</f>
        <v>0</v>
      </c>
    </row>
    <row r="16" spans="1:10" ht="15">
      <c r="A16" s="110">
        <v>24</v>
      </c>
      <c r="B16" s="103" t="s">
        <v>47</v>
      </c>
      <c r="C16" s="27">
        <f>_xlfn.IFERROR(VLOOKUP(K16,'[1]Sheet1'!$A$33:$I$44,2,FALSE),0)</f>
        <v>0</v>
      </c>
      <c r="D16" s="88">
        <f>_xlfn.IFERROR(VLOOKUP(K16,'[1]Sheet1'!$A$33:$I$44,3,FALSE)/100,0)</f>
        <v>0</v>
      </c>
      <c r="E16" s="27">
        <f>_xlfn.IFERROR(VLOOKUP(K16,'[1]Sheet1'!$A$33:$I$44,4,FALSE),0)</f>
        <v>0</v>
      </c>
      <c r="F16" s="88">
        <f>_xlfn.IFERROR(VLOOKUP(K16,'[1]Sheet1'!$A$33:$I$44,5,FALSE)/100,0)</f>
        <v>0</v>
      </c>
      <c r="G16" s="27">
        <f>_xlfn.IFERROR(VLOOKUP(K16,'[1]Sheet1'!$A$33:$I$44,6,FALSE),0)</f>
        <v>0</v>
      </c>
      <c r="H16" s="88">
        <f>_xlfn.IFERROR(VLOOKUP(K16,'[1]Sheet1'!$A$33:$I$44,7,FALSE)/100,0)</f>
        <v>0</v>
      </c>
      <c r="I16" s="56">
        <f>_xlfn.IFERROR(VLOOKUP(K16,'[1]Sheet1'!$A$33:$I$44,8,FALSE),0)</f>
        <v>0</v>
      </c>
      <c r="J16" s="88">
        <f>_xlfn.IFERROR(VLOOKUP(K16,'[1]Sheet1'!$A$33:$I$44,9,FALSE)/100,0)</f>
        <v>0</v>
      </c>
    </row>
    <row r="17" spans="1:10" ht="15">
      <c r="A17" s="110">
        <v>29</v>
      </c>
      <c r="B17" s="103" t="s">
        <v>48</v>
      </c>
      <c r="C17" s="27">
        <f>_xlfn.IFERROR(VLOOKUP(K17,'[1]Sheet1'!$A$33:$I$44,2,FALSE),0)</f>
        <v>0</v>
      </c>
      <c r="D17" s="88">
        <f>_xlfn.IFERROR(VLOOKUP(K17,'[1]Sheet1'!$A$33:$I$44,3,FALSE)/100,0)</f>
        <v>0</v>
      </c>
      <c r="E17" s="27">
        <f>_xlfn.IFERROR(VLOOKUP(K17,'[1]Sheet1'!$A$33:$I$44,4,FALSE),0)</f>
        <v>0</v>
      </c>
      <c r="F17" s="88">
        <f>_xlfn.IFERROR(VLOOKUP(K17,'[1]Sheet1'!$A$33:$I$44,5,FALSE)/100,0)</f>
        <v>0</v>
      </c>
      <c r="G17" s="27">
        <f>_xlfn.IFERROR(VLOOKUP(K17,'[1]Sheet1'!$A$33:$I$44,6,FALSE),0)</f>
        <v>0</v>
      </c>
      <c r="H17" s="88">
        <f>_xlfn.IFERROR(VLOOKUP(K17,'[1]Sheet1'!$A$33:$I$44,7,FALSE)/100,0)</f>
        <v>0</v>
      </c>
      <c r="I17" s="56">
        <f>_xlfn.IFERROR(VLOOKUP(K17,'[1]Sheet1'!$A$33:$I$44,8,FALSE),0)</f>
        <v>0</v>
      </c>
      <c r="J17" s="88">
        <f>_xlfn.IFERROR(VLOOKUP(K17,'[1]Sheet1'!$A$33:$I$44,9,FALSE)/100,0)</f>
        <v>0</v>
      </c>
    </row>
    <row r="18" spans="1:10" ht="15">
      <c r="A18" s="110">
        <v>30</v>
      </c>
      <c r="B18" s="103" t="s">
        <v>49</v>
      </c>
      <c r="C18" s="27">
        <f>_xlfn.IFERROR(VLOOKUP(K18,'[1]Sheet1'!$A$33:$I$44,2,FALSE),0)</f>
        <v>0</v>
      </c>
      <c r="D18" s="88">
        <f>_xlfn.IFERROR(VLOOKUP(K18,'[1]Sheet1'!$A$33:$I$44,3,FALSE)/100,0)</f>
        <v>0</v>
      </c>
      <c r="E18" s="27">
        <f>_xlfn.IFERROR(VLOOKUP(K18,'[1]Sheet1'!$A$33:$I$44,4,FALSE),0)</f>
        <v>0</v>
      </c>
      <c r="F18" s="88">
        <f>_xlfn.IFERROR(VLOOKUP(K18,'[1]Sheet1'!$A$33:$I$44,5,FALSE)/100,0)</f>
        <v>0</v>
      </c>
      <c r="G18" s="27">
        <f>_xlfn.IFERROR(VLOOKUP(K18,'[1]Sheet1'!$A$33:$I$44,6,FALSE),0)</f>
        <v>0</v>
      </c>
      <c r="H18" s="88">
        <f>_xlfn.IFERROR(VLOOKUP(K18,'[1]Sheet1'!$A$33:$I$44,7,FALSE)/100,0)</f>
        <v>0</v>
      </c>
      <c r="I18" s="56">
        <f>_xlfn.IFERROR(VLOOKUP(K18,'[1]Sheet1'!$A$33:$I$44,8,FALSE),0)</f>
        <v>0</v>
      </c>
      <c r="J18" s="88">
        <f>_xlfn.IFERROR(VLOOKUP(K18,'[1]Sheet1'!$A$33:$I$44,9,FALSE)/100,0)</f>
        <v>0</v>
      </c>
    </row>
    <row r="19" spans="1:10" ht="15">
      <c r="A19" s="110">
        <v>31</v>
      </c>
      <c r="B19" s="103" t="s">
        <v>50</v>
      </c>
      <c r="C19" s="27">
        <f>_xlfn.IFERROR(VLOOKUP(K19,'[1]Sheet1'!$A$33:$I$44,2,FALSE),0)</f>
        <v>0</v>
      </c>
      <c r="D19" s="88">
        <f>_xlfn.IFERROR(VLOOKUP(K19,'[1]Sheet1'!$A$33:$I$44,3,FALSE)/100,0)</f>
        <v>0</v>
      </c>
      <c r="E19" s="27">
        <f>_xlfn.IFERROR(VLOOKUP(K19,'[1]Sheet1'!$A$33:$I$44,4,FALSE),0)</f>
        <v>0</v>
      </c>
      <c r="F19" s="88">
        <f>_xlfn.IFERROR(VLOOKUP(K19,'[1]Sheet1'!$A$33:$I$44,5,FALSE)/100,0)</f>
        <v>0</v>
      </c>
      <c r="G19" s="27">
        <f>_xlfn.IFERROR(VLOOKUP(K19,'[1]Sheet1'!$A$33:$I$44,6,FALSE),0)</f>
        <v>0</v>
      </c>
      <c r="H19" s="88">
        <f>_xlfn.IFERROR(VLOOKUP(K19,'[1]Sheet1'!$A$33:$I$44,7,FALSE)/100,0)</f>
        <v>0</v>
      </c>
      <c r="I19" s="56">
        <f>_xlfn.IFERROR(VLOOKUP(K19,'[1]Sheet1'!$A$33:$I$44,8,FALSE),0)</f>
        <v>0</v>
      </c>
      <c r="J19" s="88">
        <f>_xlfn.IFERROR(VLOOKUP(K19,'[1]Sheet1'!$A$33:$I$44,9,FALSE)/100,0)</f>
        <v>0</v>
      </c>
    </row>
    <row r="20" spans="1:11" ht="15">
      <c r="A20" s="110">
        <v>32</v>
      </c>
      <c r="B20" s="103" t="s">
        <v>51</v>
      </c>
      <c r="C20" s="27">
        <f>_xlfn.IFERROR(VLOOKUP(K20,'[1]Sheet1'!$A$33:$I$44,2,FALSE),0)</f>
        <v>0</v>
      </c>
      <c r="D20" s="88">
        <f>_xlfn.IFERROR(VLOOKUP(K20,'[1]Sheet1'!$A$33:$I$44,3,FALSE)/100,0)</f>
        <v>0</v>
      </c>
      <c r="E20" s="27">
        <f>_xlfn.IFERROR(VLOOKUP(K20,'[1]Sheet1'!$A$33:$I$44,4,FALSE),0)</f>
        <v>0</v>
      </c>
      <c r="F20" s="88">
        <f>_xlfn.IFERROR(VLOOKUP(K20,'[1]Sheet1'!$A$33:$I$44,5,FALSE)/100,0)</f>
        <v>0</v>
      </c>
      <c r="G20" s="27">
        <f>_xlfn.IFERROR(VLOOKUP(K20,'[1]Sheet1'!$A$33:$I$44,6,FALSE),0)</f>
        <v>0</v>
      </c>
      <c r="H20" s="88">
        <f>_xlfn.IFERROR(VLOOKUP(K20,'[1]Sheet1'!$A$33:$I$44,7,FALSE)/100,0)</f>
        <v>0</v>
      </c>
      <c r="I20" s="56">
        <f>_xlfn.IFERROR(VLOOKUP(K20,'[1]Sheet1'!$A$33:$I$44,8,FALSE),0)</f>
        <v>0</v>
      </c>
      <c r="J20" s="88">
        <f>_xlfn.IFERROR(VLOOKUP(K20,'[1]Sheet1'!$A$33:$I$44,9,FALSE)/100,0)</f>
        <v>0</v>
      </c>
      <c r="K20" s="159" t="s">
        <v>336</v>
      </c>
    </row>
    <row r="21" spans="1:10" ht="15">
      <c r="A21" s="110">
        <v>33</v>
      </c>
      <c r="B21" s="103" t="s">
        <v>52</v>
      </c>
      <c r="C21" s="27">
        <f>_xlfn.IFERROR(VLOOKUP(K21,'[1]Sheet1'!$A$33:$I$44,2,FALSE),0)</f>
        <v>0</v>
      </c>
      <c r="D21" s="88">
        <f>_xlfn.IFERROR(VLOOKUP(K21,'[1]Sheet1'!$A$33:$I$44,3,FALSE)/100,0)</f>
        <v>0</v>
      </c>
      <c r="E21" s="27">
        <f>_xlfn.IFERROR(VLOOKUP(K21,'[1]Sheet1'!$A$33:$I$44,4,FALSE),0)</f>
        <v>0</v>
      </c>
      <c r="F21" s="88">
        <f>_xlfn.IFERROR(VLOOKUP(K21,'[1]Sheet1'!$A$33:$I$44,5,FALSE)/100,0)</f>
        <v>0</v>
      </c>
      <c r="G21" s="27">
        <f>_xlfn.IFERROR(VLOOKUP(K21,'[1]Sheet1'!$A$33:$I$44,6,FALSE),0)</f>
        <v>0</v>
      </c>
      <c r="H21" s="88">
        <f>_xlfn.IFERROR(VLOOKUP(K21,'[1]Sheet1'!$A$33:$I$44,7,FALSE)/100,0)</f>
        <v>0</v>
      </c>
      <c r="I21" s="56">
        <f>_xlfn.IFERROR(VLOOKUP(K21,'[1]Sheet1'!$A$33:$I$44,8,FALSE),0)</f>
        <v>0</v>
      </c>
      <c r="J21" s="88">
        <f>_xlfn.IFERROR(VLOOKUP(K21,'[1]Sheet1'!$A$33:$I$44,9,FALSE)/100,0)</f>
        <v>0</v>
      </c>
    </row>
    <row r="22" spans="1:10" ht="15">
      <c r="A22" s="110">
        <v>34</v>
      </c>
      <c r="B22" s="103" t="s">
        <v>53</v>
      </c>
      <c r="C22" s="27">
        <f>_xlfn.IFERROR(VLOOKUP(K22,'[1]Sheet1'!$A$33:$I$44,2,FALSE),0)</f>
        <v>0</v>
      </c>
      <c r="D22" s="88">
        <f>_xlfn.IFERROR(VLOOKUP(K22,'[1]Sheet1'!$A$33:$I$44,3,FALSE)/100,0)</f>
        <v>0</v>
      </c>
      <c r="E22" s="27">
        <f>_xlfn.IFERROR(VLOOKUP(K22,'[1]Sheet1'!$A$33:$I$44,4,FALSE),0)</f>
        <v>0</v>
      </c>
      <c r="F22" s="88">
        <f>_xlfn.IFERROR(VLOOKUP(K22,'[1]Sheet1'!$A$33:$I$44,5,FALSE)/100,0)</f>
        <v>0</v>
      </c>
      <c r="G22" s="27">
        <f>_xlfn.IFERROR(VLOOKUP(K22,'[1]Sheet1'!$A$33:$I$44,6,FALSE),0)</f>
        <v>0</v>
      </c>
      <c r="H22" s="88">
        <f>_xlfn.IFERROR(VLOOKUP(K22,'[1]Sheet1'!$A$33:$I$44,7,FALSE)/100,0)</f>
        <v>0</v>
      </c>
      <c r="I22" s="56">
        <f>_xlfn.IFERROR(VLOOKUP(K22,'[1]Sheet1'!$A$33:$I$44,8,FALSE),0)</f>
        <v>0</v>
      </c>
      <c r="J22" s="88">
        <f>_xlfn.IFERROR(VLOOKUP(K22,'[1]Sheet1'!$A$33:$I$44,9,FALSE)/100,0)</f>
        <v>0</v>
      </c>
    </row>
    <row r="23" spans="1:11" ht="15">
      <c r="A23" s="110">
        <v>35</v>
      </c>
      <c r="B23" s="103" t="s">
        <v>54</v>
      </c>
      <c r="C23" s="27">
        <f>_xlfn.IFERROR(VLOOKUP(K23,'[1]Sheet1'!$A$33:$I$44,2,FALSE),0)</f>
        <v>0</v>
      </c>
      <c r="D23" s="88">
        <f>_xlfn.IFERROR(VLOOKUP(K23,'[1]Sheet1'!$A$33:$I$44,3,FALSE)/100,0)</f>
        <v>0</v>
      </c>
      <c r="E23" s="27">
        <f>_xlfn.IFERROR(VLOOKUP(K23,'[1]Sheet1'!$A$33:$I$44,4,FALSE),0)</f>
        <v>1</v>
      </c>
      <c r="F23" s="88">
        <f>_xlfn.IFERROR(VLOOKUP(K23,'[1]Sheet1'!$A$33:$I$44,5,FALSE)/100,0)</f>
        <v>0.03333333333333334</v>
      </c>
      <c r="G23" s="27">
        <f>_xlfn.IFERROR(VLOOKUP(K23,'[1]Sheet1'!$A$33:$I$44,6,FALSE),0)</f>
        <v>0</v>
      </c>
      <c r="H23" s="88">
        <f>_xlfn.IFERROR(VLOOKUP(K23,'[1]Sheet1'!$A$33:$I$44,7,FALSE)/100,0)</f>
        <v>0</v>
      </c>
      <c r="I23" s="56">
        <f>_xlfn.IFERROR(VLOOKUP(K23,'[1]Sheet1'!$A$33:$I$44,8,FALSE),0)</f>
        <v>1</v>
      </c>
      <c r="J23" s="88">
        <f>_xlfn.IFERROR(VLOOKUP(K23,'[1]Sheet1'!$A$33:$I$44,9,FALSE)/100,0)</f>
        <v>0.01818181818181818</v>
      </c>
      <c r="K23" s="159" t="s">
        <v>439</v>
      </c>
    </row>
    <row r="24" spans="1:10" ht="15">
      <c r="A24" s="110">
        <v>39</v>
      </c>
      <c r="B24" s="103" t="s">
        <v>55</v>
      </c>
      <c r="C24" s="27">
        <f>_xlfn.IFERROR(VLOOKUP(K24,'[1]Sheet1'!$A$33:$I$44,2,FALSE),0)</f>
        <v>0</v>
      </c>
      <c r="D24" s="88">
        <f>_xlfn.IFERROR(VLOOKUP(K24,'[1]Sheet1'!$A$33:$I$44,3,FALSE)/100,0)</f>
        <v>0</v>
      </c>
      <c r="E24" s="27">
        <f>_xlfn.IFERROR(VLOOKUP(K24,'[1]Sheet1'!$A$33:$I$44,4,FALSE),0)</f>
        <v>0</v>
      </c>
      <c r="F24" s="88">
        <f>_xlfn.IFERROR(VLOOKUP(K24,'[1]Sheet1'!$A$33:$I$44,5,FALSE)/100,0)</f>
        <v>0</v>
      </c>
      <c r="G24" s="27">
        <f>_xlfn.IFERROR(VLOOKUP(K24,'[1]Sheet1'!$A$33:$I$44,6,FALSE),0)</f>
        <v>0</v>
      </c>
      <c r="H24" s="88">
        <f>_xlfn.IFERROR(VLOOKUP(K24,'[1]Sheet1'!$A$33:$I$44,7,FALSE)/100,0)</f>
        <v>0</v>
      </c>
      <c r="I24" s="56">
        <f>_xlfn.IFERROR(VLOOKUP(K24,'[1]Sheet1'!$A$33:$I$44,8,FALSE),0)</f>
        <v>0</v>
      </c>
      <c r="J24" s="88">
        <f>_xlfn.IFERROR(VLOOKUP(K24,'[1]Sheet1'!$A$33:$I$44,9,FALSE)/100,0)</f>
        <v>0</v>
      </c>
    </row>
    <row r="25" spans="1:11" ht="28.5">
      <c r="A25" s="110">
        <v>40</v>
      </c>
      <c r="B25" s="103" t="s">
        <v>56</v>
      </c>
      <c r="C25" s="27">
        <f>_xlfn.IFERROR(VLOOKUP(K25,'[1]Sheet1'!$A$33:$I$44,2,FALSE),0)</f>
        <v>0</v>
      </c>
      <c r="D25" s="88">
        <f>_xlfn.IFERROR(VLOOKUP(K25,'[1]Sheet1'!$A$33:$I$44,3,FALSE)/100,0)</f>
        <v>0</v>
      </c>
      <c r="E25" s="27">
        <f>_xlfn.IFERROR(VLOOKUP(K25,'[1]Sheet1'!$A$33:$I$44,4,FALSE),0)</f>
        <v>1</v>
      </c>
      <c r="F25" s="88">
        <f>_xlfn.IFERROR(VLOOKUP(K25,'[1]Sheet1'!$A$33:$I$44,5,FALSE)/100,0)</f>
        <v>0.03333333333333334</v>
      </c>
      <c r="G25" s="27">
        <f>_xlfn.IFERROR(VLOOKUP(K25,'[1]Sheet1'!$A$33:$I$44,6,FALSE),0)</f>
        <v>0</v>
      </c>
      <c r="H25" s="88">
        <f>_xlfn.IFERROR(VLOOKUP(K25,'[1]Sheet1'!$A$33:$I$44,7,FALSE)/100,0)</f>
        <v>0</v>
      </c>
      <c r="I25" s="56">
        <f>_xlfn.IFERROR(VLOOKUP(K25,'[1]Sheet1'!$A$33:$I$44,8,FALSE),0)</f>
        <v>1</v>
      </c>
      <c r="J25" s="88">
        <f>_xlfn.IFERROR(VLOOKUP(K25,'[1]Sheet1'!$A$33:$I$44,9,FALSE)/100,0)</f>
        <v>0.01818181818181818</v>
      </c>
      <c r="K25" s="159" t="s">
        <v>337</v>
      </c>
    </row>
    <row r="26" spans="1:10" ht="28.5">
      <c r="A26" s="110">
        <v>41</v>
      </c>
      <c r="B26" s="103" t="s">
        <v>57</v>
      </c>
      <c r="C26" s="27">
        <f>_xlfn.IFERROR(VLOOKUP(K26,'[1]Sheet1'!$A$33:$I$44,2,FALSE),0)</f>
        <v>0</v>
      </c>
      <c r="D26" s="88">
        <f>_xlfn.IFERROR(VLOOKUP(K26,'[1]Sheet1'!$A$33:$I$44,3,FALSE)/100,0)</f>
        <v>0</v>
      </c>
      <c r="E26" s="27">
        <f>_xlfn.IFERROR(VLOOKUP(K26,'[1]Sheet1'!$A$33:$I$44,4,FALSE),0)</f>
        <v>0</v>
      </c>
      <c r="F26" s="88">
        <f>_xlfn.IFERROR(VLOOKUP(K26,'[1]Sheet1'!$A$33:$I$44,5,FALSE)/100,0)</f>
        <v>0</v>
      </c>
      <c r="G26" s="27">
        <f>_xlfn.IFERROR(VLOOKUP(K26,'[1]Sheet1'!$A$33:$I$44,6,FALSE),0)</f>
        <v>0</v>
      </c>
      <c r="H26" s="88">
        <f>_xlfn.IFERROR(VLOOKUP(K26,'[1]Sheet1'!$A$33:$I$44,7,FALSE)/100,0)</f>
        <v>0</v>
      </c>
      <c r="I26" s="56">
        <f>_xlfn.IFERROR(VLOOKUP(K26,'[1]Sheet1'!$A$33:$I$44,8,FALSE),0)</f>
        <v>0</v>
      </c>
      <c r="J26" s="88">
        <f>_xlfn.IFERROR(VLOOKUP(K26,'[1]Sheet1'!$A$33:$I$44,9,FALSE)/100,0)</f>
        <v>0</v>
      </c>
    </row>
    <row r="27" spans="1:11" ht="28.5">
      <c r="A27" s="110">
        <v>42</v>
      </c>
      <c r="B27" s="103" t="s">
        <v>58</v>
      </c>
      <c r="C27" s="27">
        <f>_xlfn.IFERROR(VLOOKUP(K27,'[1]Sheet1'!$A$33:$I$44,2,FALSE),0)</f>
        <v>5</v>
      </c>
      <c r="D27" s="88">
        <f>_xlfn.IFERROR(VLOOKUP(K27,'[1]Sheet1'!$A$33:$I$44,3,FALSE)/100,0)</f>
        <v>0.3846153846153847</v>
      </c>
      <c r="E27" s="27">
        <f>_xlfn.IFERROR(VLOOKUP(K27,'[1]Sheet1'!$A$33:$I$44,4,FALSE),0)</f>
        <v>16</v>
      </c>
      <c r="F27" s="88">
        <f>_xlfn.IFERROR(VLOOKUP(K27,'[1]Sheet1'!$A$33:$I$44,5,FALSE)/100,0)</f>
        <v>0.5333333333333334</v>
      </c>
      <c r="G27" s="27">
        <f>_xlfn.IFERROR(VLOOKUP(K27,'[1]Sheet1'!$A$33:$I$44,6,FALSE),0)</f>
        <v>5</v>
      </c>
      <c r="H27" s="88">
        <f>_xlfn.IFERROR(VLOOKUP(K27,'[1]Sheet1'!$A$33:$I$44,7,FALSE)/100,0)</f>
        <v>0.41666666666666674</v>
      </c>
      <c r="I27" s="56">
        <f>_xlfn.IFERROR(VLOOKUP(K27,'[1]Sheet1'!$A$33:$I$44,8,FALSE),0)</f>
        <v>26</v>
      </c>
      <c r="J27" s="88">
        <f>_xlfn.IFERROR(VLOOKUP(K27,'[1]Sheet1'!$A$33:$I$44,9,FALSE)/100,0)</f>
        <v>0.4727272727272727</v>
      </c>
      <c r="K27" s="159" t="s">
        <v>338</v>
      </c>
    </row>
    <row r="28" spans="1:10" ht="28.5">
      <c r="A28" s="110">
        <v>43</v>
      </c>
      <c r="B28" s="103" t="s">
        <v>59</v>
      </c>
      <c r="C28" s="27">
        <f>_xlfn.IFERROR(VLOOKUP(K28,'[1]Sheet1'!$A$33:$I$44,2,FALSE),0)</f>
        <v>0</v>
      </c>
      <c r="D28" s="88">
        <f>_xlfn.IFERROR(VLOOKUP(K28,'[1]Sheet1'!$A$33:$I$44,3,FALSE)/100,0)</f>
        <v>0</v>
      </c>
      <c r="E28" s="27">
        <f>_xlfn.IFERROR(VLOOKUP(K28,'[1]Sheet1'!$A$33:$I$44,4,FALSE),0)</f>
        <v>0</v>
      </c>
      <c r="F28" s="88">
        <f>_xlfn.IFERROR(VLOOKUP(K28,'[1]Sheet1'!$A$33:$I$44,5,FALSE)/100,0)</f>
        <v>0</v>
      </c>
      <c r="G28" s="27">
        <f>_xlfn.IFERROR(VLOOKUP(K28,'[1]Sheet1'!$A$33:$I$44,6,FALSE),0)</f>
        <v>0</v>
      </c>
      <c r="H28" s="88">
        <f>_xlfn.IFERROR(VLOOKUP(K28,'[1]Sheet1'!$A$33:$I$44,7,FALSE)/100,0)</f>
        <v>0</v>
      </c>
      <c r="I28" s="56">
        <f>_xlfn.IFERROR(VLOOKUP(K28,'[1]Sheet1'!$A$33:$I$44,8,FALSE),0)</f>
        <v>0</v>
      </c>
      <c r="J28" s="88">
        <f>_xlfn.IFERROR(VLOOKUP(K28,'[1]Sheet1'!$A$33:$I$44,9,FALSE)/100,0)</f>
        <v>0</v>
      </c>
    </row>
    <row r="29" spans="1:10" ht="15">
      <c r="A29" s="110">
        <v>44</v>
      </c>
      <c r="B29" s="103" t="s">
        <v>60</v>
      </c>
      <c r="C29" s="27">
        <f>_xlfn.IFERROR(VLOOKUP(K29,'[1]Sheet1'!$A$33:$I$44,2,FALSE),0)</f>
        <v>0</v>
      </c>
      <c r="D29" s="88">
        <f>_xlfn.IFERROR(VLOOKUP(K29,'[1]Sheet1'!$A$33:$I$44,3,FALSE)/100,0)</f>
        <v>0</v>
      </c>
      <c r="E29" s="27">
        <f>_xlfn.IFERROR(VLOOKUP(K29,'[1]Sheet1'!$A$33:$I$44,4,FALSE),0)</f>
        <v>0</v>
      </c>
      <c r="F29" s="88">
        <f>_xlfn.IFERROR(VLOOKUP(K29,'[1]Sheet1'!$A$33:$I$44,5,FALSE)/100,0)</f>
        <v>0</v>
      </c>
      <c r="G29" s="27">
        <f>_xlfn.IFERROR(VLOOKUP(K29,'[1]Sheet1'!$A$33:$I$44,6,FALSE),0)</f>
        <v>0</v>
      </c>
      <c r="H29" s="88">
        <f>_xlfn.IFERROR(VLOOKUP(K29,'[1]Sheet1'!$A$33:$I$44,7,FALSE)/100,0)</f>
        <v>0</v>
      </c>
      <c r="I29" s="56">
        <f>_xlfn.IFERROR(VLOOKUP(K29,'[1]Sheet1'!$A$33:$I$44,8,FALSE),0)</f>
        <v>0</v>
      </c>
      <c r="J29" s="88">
        <f>_xlfn.IFERROR(VLOOKUP(K29,'[1]Sheet1'!$A$33:$I$44,9,FALSE)/100,0)</f>
        <v>0</v>
      </c>
    </row>
    <row r="30" spans="1:10" ht="15">
      <c r="A30" s="110">
        <v>45</v>
      </c>
      <c r="B30" s="103" t="s">
        <v>61</v>
      </c>
      <c r="C30" s="27">
        <f>_xlfn.IFERROR(VLOOKUP(K30,'[1]Sheet1'!$A$33:$I$44,2,FALSE),0)</f>
        <v>0</v>
      </c>
      <c r="D30" s="88">
        <f>_xlfn.IFERROR(VLOOKUP(K30,'[1]Sheet1'!$A$33:$I$44,3,FALSE)/100,0)</f>
        <v>0</v>
      </c>
      <c r="E30" s="27">
        <f>_xlfn.IFERROR(VLOOKUP(K30,'[1]Sheet1'!$A$33:$I$44,4,FALSE),0)</f>
        <v>0</v>
      </c>
      <c r="F30" s="88">
        <f>_xlfn.IFERROR(VLOOKUP(K30,'[1]Sheet1'!$A$33:$I$44,5,FALSE)/100,0)</f>
        <v>0</v>
      </c>
      <c r="G30" s="27">
        <f>_xlfn.IFERROR(VLOOKUP(K30,'[1]Sheet1'!$A$33:$I$44,6,FALSE),0)</f>
        <v>0</v>
      </c>
      <c r="H30" s="88">
        <f>_xlfn.IFERROR(VLOOKUP(K30,'[1]Sheet1'!$A$33:$I$44,7,FALSE)/100,0)</f>
        <v>0</v>
      </c>
      <c r="I30" s="56">
        <f>_xlfn.IFERROR(VLOOKUP(K30,'[1]Sheet1'!$A$33:$I$44,8,FALSE),0)</f>
        <v>0</v>
      </c>
      <c r="J30" s="88">
        <f>_xlfn.IFERROR(VLOOKUP(K30,'[1]Sheet1'!$A$33:$I$44,9,FALSE)/100,0)</f>
        <v>0</v>
      </c>
    </row>
    <row r="31" spans="1:11" ht="15">
      <c r="A31" s="110">
        <v>49</v>
      </c>
      <c r="B31" s="103" t="s">
        <v>62</v>
      </c>
      <c r="C31" s="27">
        <f>_xlfn.IFERROR(VLOOKUP(K31,'[1]Sheet1'!$A$33:$I$44,2,FALSE),0)</f>
        <v>0</v>
      </c>
      <c r="D31" s="88">
        <f>_xlfn.IFERROR(VLOOKUP(K31,'[1]Sheet1'!$A$33:$I$44,3,FALSE)/100,0)</f>
        <v>0</v>
      </c>
      <c r="E31" s="27">
        <f>_xlfn.IFERROR(VLOOKUP(K31,'[1]Sheet1'!$A$33:$I$44,4,FALSE),0)</f>
        <v>0</v>
      </c>
      <c r="F31" s="88">
        <f>_xlfn.IFERROR(VLOOKUP(K31,'[1]Sheet1'!$A$33:$I$44,5,FALSE)/100,0)</f>
        <v>0</v>
      </c>
      <c r="G31" s="27">
        <f>_xlfn.IFERROR(VLOOKUP(K31,'[1]Sheet1'!$A$33:$I$44,6,FALSE),0)</f>
        <v>1</v>
      </c>
      <c r="H31" s="88">
        <f>_xlfn.IFERROR(VLOOKUP(K31,'[1]Sheet1'!$A$33:$I$44,7,FALSE)/100,0)</f>
        <v>0.08333333333333331</v>
      </c>
      <c r="I31" s="56">
        <f>_xlfn.IFERROR(VLOOKUP(K31,'[1]Sheet1'!$A$33:$I$44,8,FALSE),0)</f>
        <v>1</v>
      </c>
      <c r="J31" s="88">
        <f>_xlfn.IFERROR(VLOOKUP(K31,'[1]Sheet1'!$A$33:$I$44,9,FALSE)/100,0)</f>
        <v>0.01818181818181818</v>
      </c>
      <c r="K31" s="159" t="s">
        <v>440</v>
      </c>
    </row>
    <row r="32" spans="1:11" ht="15">
      <c r="A32" s="110">
        <v>50</v>
      </c>
      <c r="B32" s="103" t="s">
        <v>63</v>
      </c>
      <c r="C32" s="27">
        <f>_xlfn.IFERROR(VLOOKUP(K32,'[1]Sheet1'!$A$33:$I$44,2,FALSE),0)</f>
        <v>0</v>
      </c>
      <c r="D32" s="88">
        <f>_xlfn.IFERROR(VLOOKUP(K32,'[1]Sheet1'!$A$33:$I$44,3,FALSE)/100,0)</f>
        <v>0</v>
      </c>
      <c r="E32" s="27">
        <f>_xlfn.IFERROR(VLOOKUP(K32,'[1]Sheet1'!$A$33:$I$44,4,FALSE),0)</f>
        <v>1</v>
      </c>
      <c r="F32" s="88">
        <f>_xlfn.IFERROR(VLOOKUP(K32,'[1]Sheet1'!$A$33:$I$44,5,FALSE)/100,0)</f>
        <v>0.03333333333333334</v>
      </c>
      <c r="G32" s="27">
        <f>_xlfn.IFERROR(VLOOKUP(K32,'[1]Sheet1'!$A$33:$I$44,6,FALSE),0)</f>
        <v>0</v>
      </c>
      <c r="H32" s="88">
        <f>_xlfn.IFERROR(VLOOKUP(K32,'[1]Sheet1'!$A$33:$I$44,7,FALSE)/100,0)</f>
        <v>0</v>
      </c>
      <c r="I32" s="56">
        <f>_xlfn.IFERROR(VLOOKUP(K32,'[1]Sheet1'!$A$33:$I$44,8,FALSE),0)</f>
        <v>1</v>
      </c>
      <c r="J32" s="88">
        <f>_xlfn.IFERROR(VLOOKUP(K32,'[1]Sheet1'!$A$33:$I$44,9,FALSE)/100,0)</f>
        <v>0.01818181818181818</v>
      </c>
      <c r="K32" s="159" t="s">
        <v>442</v>
      </c>
    </row>
    <row r="33" spans="1:11" ht="15">
      <c r="A33" s="110">
        <v>51</v>
      </c>
      <c r="B33" s="103" t="s">
        <v>64</v>
      </c>
      <c r="C33" s="27">
        <f>_xlfn.IFERROR(VLOOKUP(K33,'[1]Sheet1'!$A$33:$I$44,2,FALSE),0)</f>
        <v>0</v>
      </c>
      <c r="D33" s="88">
        <f>_xlfn.IFERROR(VLOOKUP(K33,'[1]Sheet1'!$A$33:$I$44,3,FALSE)/100,0)</f>
        <v>0</v>
      </c>
      <c r="E33" s="27">
        <f>_xlfn.IFERROR(VLOOKUP(K33,'[1]Sheet1'!$A$33:$I$44,4,FALSE),0)</f>
        <v>0</v>
      </c>
      <c r="F33" s="88">
        <f>_xlfn.IFERROR(VLOOKUP(K33,'[1]Sheet1'!$A$33:$I$44,5,FALSE)/100,0)</f>
        <v>0</v>
      </c>
      <c r="G33" s="27">
        <f>_xlfn.IFERROR(VLOOKUP(K33,'[1]Sheet1'!$A$33:$I$44,6,FALSE),0)</f>
        <v>0</v>
      </c>
      <c r="H33" s="88">
        <f>_xlfn.IFERROR(VLOOKUP(K33,'[1]Sheet1'!$A$33:$I$44,7,FALSE)/100,0)</f>
        <v>0</v>
      </c>
      <c r="I33" s="56">
        <f>_xlfn.IFERROR(VLOOKUP(K33,'[1]Sheet1'!$A$33:$I$44,8,FALSE),0)</f>
        <v>0</v>
      </c>
      <c r="J33" s="88">
        <f>_xlfn.IFERROR(VLOOKUP(K33,'[1]Sheet1'!$A$33:$I$44,9,FALSE)/100,0)</f>
        <v>0</v>
      </c>
      <c r="K33" s="159" t="s">
        <v>339</v>
      </c>
    </row>
    <row r="34" spans="1:11" ht="15">
      <c r="A34" s="110">
        <v>52</v>
      </c>
      <c r="B34" s="103" t="s">
        <v>65</v>
      </c>
      <c r="C34" s="27">
        <f>_xlfn.IFERROR(VLOOKUP(K34,'[1]Sheet1'!$A$33:$I$44,2,FALSE),0)</f>
        <v>0</v>
      </c>
      <c r="D34" s="88">
        <f>_xlfn.IFERROR(VLOOKUP(K34,'[1]Sheet1'!$A$33:$I$44,3,FALSE)/100,0)</f>
        <v>0</v>
      </c>
      <c r="E34" s="27">
        <f>_xlfn.IFERROR(VLOOKUP(K34,'[1]Sheet1'!$A$33:$I$44,4,FALSE),0)</f>
        <v>0</v>
      </c>
      <c r="F34" s="88">
        <f>_xlfn.IFERROR(VLOOKUP(K34,'[1]Sheet1'!$A$33:$I$44,5,FALSE)/100,0)</f>
        <v>0</v>
      </c>
      <c r="G34" s="27">
        <f>_xlfn.IFERROR(VLOOKUP(K34,'[1]Sheet1'!$A$33:$I$44,6,FALSE),0)</f>
        <v>1</v>
      </c>
      <c r="H34" s="88">
        <f>_xlfn.IFERROR(VLOOKUP(K34,'[1]Sheet1'!$A$33:$I$44,7,FALSE)/100,0)</f>
        <v>0.08333333333333331</v>
      </c>
      <c r="I34" s="56">
        <f>_xlfn.IFERROR(VLOOKUP(K34,'[1]Sheet1'!$A$33:$I$44,8,FALSE),0)</f>
        <v>1</v>
      </c>
      <c r="J34" s="88">
        <f>_xlfn.IFERROR(VLOOKUP(K34,'[1]Sheet1'!$A$33:$I$44,9,FALSE)/100,0)</f>
        <v>0.01818181818181818</v>
      </c>
      <c r="K34" s="159" t="s">
        <v>340</v>
      </c>
    </row>
    <row r="35" spans="1:10" ht="15">
      <c r="A35" s="110">
        <v>59</v>
      </c>
      <c r="B35" s="103" t="s">
        <v>66</v>
      </c>
      <c r="C35" s="27">
        <f>_xlfn.IFERROR(VLOOKUP(K35,'[1]Sheet1'!$A$33:$I$44,2,FALSE),0)</f>
        <v>0</v>
      </c>
      <c r="D35" s="88">
        <f>_xlfn.IFERROR(VLOOKUP(K35,'[1]Sheet1'!$A$33:$I$44,3,FALSE)/100,0)</f>
        <v>0</v>
      </c>
      <c r="E35" s="27">
        <f>_xlfn.IFERROR(VLOOKUP(K35,'[1]Sheet1'!$A$33:$I$44,4,FALSE),0)</f>
        <v>0</v>
      </c>
      <c r="F35" s="88">
        <f>_xlfn.IFERROR(VLOOKUP(K35,'[1]Sheet1'!$A$33:$I$44,5,FALSE)/100,0)</f>
        <v>0</v>
      </c>
      <c r="G35" s="27">
        <f>_xlfn.IFERROR(VLOOKUP(K35,'[1]Sheet1'!$A$33:$I$44,6,FALSE),0)</f>
        <v>0</v>
      </c>
      <c r="H35" s="88">
        <f>_xlfn.IFERROR(VLOOKUP(K35,'[1]Sheet1'!$A$33:$I$44,7,FALSE)/100,0)</f>
        <v>0</v>
      </c>
      <c r="I35" s="56">
        <f>_xlfn.IFERROR(VLOOKUP(K35,'[1]Sheet1'!$A$33:$I$44,8,FALSE),0)</f>
        <v>0</v>
      </c>
      <c r="J35" s="88">
        <f>_xlfn.IFERROR(VLOOKUP(K35,'[1]Sheet1'!$A$33:$I$44,9,FALSE)/100,0)</f>
        <v>0</v>
      </c>
    </row>
    <row r="36" spans="1:10" ht="28.5">
      <c r="A36" s="110">
        <v>60</v>
      </c>
      <c r="B36" s="103" t="s">
        <v>67</v>
      </c>
      <c r="C36" s="27">
        <f>_xlfn.IFERROR(VLOOKUP(K36,'[1]Sheet1'!$A$33:$I$44,2,FALSE),0)</f>
        <v>0</v>
      </c>
      <c r="D36" s="88">
        <f>_xlfn.IFERROR(VLOOKUP(K36,'[1]Sheet1'!$A$33:$I$44,3,FALSE)/100,0)</f>
        <v>0</v>
      </c>
      <c r="E36" s="27">
        <f>_xlfn.IFERROR(VLOOKUP(K36,'[1]Sheet1'!$A$33:$I$44,4,FALSE),0)</f>
        <v>0</v>
      </c>
      <c r="F36" s="88">
        <f>_xlfn.IFERROR(VLOOKUP(K36,'[1]Sheet1'!$A$33:$I$44,5,FALSE)/100,0)</f>
        <v>0</v>
      </c>
      <c r="G36" s="27">
        <f>_xlfn.IFERROR(VLOOKUP(K36,'[1]Sheet1'!$A$33:$I$44,6,FALSE),0)</f>
        <v>0</v>
      </c>
      <c r="H36" s="88">
        <f>_xlfn.IFERROR(VLOOKUP(K36,'[1]Sheet1'!$A$33:$I$44,7,FALSE)/100,0)</f>
        <v>0</v>
      </c>
      <c r="I36" s="56">
        <f>_xlfn.IFERROR(VLOOKUP(K36,'[1]Sheet1'!$A$33:$I$44,8,FALSE),0)</f>
        <v>0</v>
      </c>
      <c r="J36" s="88">
        <f>_xlfn.IFERROR(VLOOKUP(K36,'[1]Sheet1'!$A$33:$I$44,9,FALSE)/100,0)</f>
        <v>0</v>
      </c>
    </row>
    <row r="37" spans="1:10" ht="15">
      <c r="A37" s="110">
        <v>61</v>
      </c>
      <c r="B37" s="103" t="s">
        <v>68</v>
      </c>
      <c r="C37" s="27">
        <f>_xlfn.IFERROR(VLOOKUP(K37,'[1]Sheet1'!$A$33:$I$44,2,FALSE),0)</f>
        <v>0</v>
      </c>
      <c r="D37" s="88">
        <f>_xlfn.IFERROR(VLOOKUP(K37,'[1]Sheet1'!$A$33:$I$44,3,FALSE)/100,0)</f>
        <v>0</v>
      </c>
      <c r="E37" s="27">
        <f>_xlfn.IFERROR(VLOOKUP(K37,'[1]Sheet1'!$A$33:$I$44,4,FALSE),0)</f>
        <v>0</v>
      </c>
      <c r="F37" s="88">
        <f>_xlfn.IFERROR(VLOOKUP(K37,'[1]Sheet1'!$A$33:$I$44,5,FALSE)/100,0)</f>
        <v>0</v>
      </c>
      <c r="G37" s="27">
        <f>_xlfn.IFERROR(VLOOKUP(K37,'[1]Sheet1'!$A$33:$I$44,6,FALSE),0)</f>
        <v>0</v>
      </c>
      <c r="H37" s="88">
        <f>_xlfn.IFERROR(VLOOKUP(K37,'[1]Sheet1'!$A$33:$I$44,7,FALSE)/100,0)</f>
        <v>0</v>
      </c>
      <c r="I37" s="56">
        <f>_xlfn.IFERROR(VLOOKUP(K37,'[1]Sheet1'!$A$33:$I$44,8,FALSE),0)</f>
        <v>0</v>
      </c>
      <c r="J37" s="88">
        <f>_xlfn.IFERROR(VLOOKUP(K37,'[1]Sheet1'!$A$33:$I$44,9,FALSE)/100,0)</f>
        <v>0</v>
      </c>
    </row>
    <row r="38" spans="1:11" ht="15">
      <c r="A38" s="110">
        <v>62</v>
      </c>
      <c r="B38" s="103" t="s">
        <v>69</v>
      </c>
      <c r="C38" s="27">
        <f>_xlfn.IFERROR(VLOOKUP(K38,'[1]Sheet1'!$A$33:$I$44,2,FALSE),0)</f>
        <v>0</v>
      </c>
      <c r="D38" s="88">
        <f>_xlfn.IFERROR(VLOOKUP(K38,'[1]Sheet1'!$A$33:$I$44,3,FALSE)/100,0)</f>
        <v>0</v>
      </c>
      <c r="E38" s="27">
        <f>_xlfn.IFERROR(VLOOKUP(K38,'[1]Sheet1'!$A$33:$I$44,4,FALSE),0)</f>
        <v>0</v>
      </c>
      <c r="F38" s="88">
        <f>_xlfn.IFERROR(VLOOKUP(K38,'[1]Sheet1'!$A$33:$I$44,5,FALSE)/100,0)</f>
        <v>0</v>
      </c>
      <c r="G38" s="27">
        <f>_xlfn.IFERROR(VLOOKUP(K38,'[1]Sheet1'!$A$33:$I$44,6,FALSE),0)</f>
        <v>0</v>
      </c>
      <c r="H38" s="88">
        <f>_xlfn.IFERROR(VLOOKUP(K38,'[1]Sheet1'!$A$33:$I$44,7,FALSE)/100,0)</f>
        <v>0</v>
      </c>
      <c r="I38" s="56">
        <f>_xlfn.IFERROR(VLOOKUP(K38,'[1]Sheet1'!$A$33:$I$44,8,FALSE),0)</f>
        <v>0</v>
      </c>
      <c r="J38" s="88">
        <f>_xlfn.IFERROR(VLOOKUP(K38,'[1]Sheet1'!$A$33:$I$44,9,FALSE)/100,0)</f>
        <v>0</v>
      </c>
      <c r="K38" s="159" t="s">
        <v>384</v>
      </c>
    </row>
    <row r="39" spans="1:11" ht="15">
      <c r="A39" s="110">
        <v>63</v>
      </c>
      <c r="B39" s="103" t="s">
        <v>70</v>
      </c>
      <c r="C39" s="27">
        <f>_xlfn.IFERROR(VLOOKUP(K39,'[1]Sheet1'!$A$33:$I$44,2,FALSE),0)</f>
        <v>2</v>
      </c>
      <c r="D39" s="88">
        <f>_xlfn.IFERROR(VLOOKUP(K39,'[1]Sheet1'!$A$33:$I$44,3,FALSE)/100,0)</f>
        <v>0.15384615384615385</v>
      </c>
      <c r="E39" s="27">
        <f>_xlfn.IFERROR(VLOOKUP(K39,'[1]Sheet1'!$A$33:$I$44,4,FALSE),0)</f>
        <v>3</v>
      </c>
      <c r="F39" s="88">
        <f>_xlfn.IFERROR(VLOOKUP(K39,'[1]Sheet1'!$A$33:$I$44,5,FALSE)/100,0)</f>
        <v>0.1</v>
      </c>
      <c r="G39" s="27">
        <f>_xlfn.IFERROR(VLOOKUP(K39,'[1]Sheet1'!$A$33:$I$44,6,FALSE),0)</f>
        <v>1</v>
      </c>
      <c r="H39" s="88">
        <f>_xlfn.IFERROR(VLOOKUP(K39,'[1]Sheet1'!$A$33:$I$44,7,FALSE)/100,0)</f>
        <v>0.08333333333333331</v>
      </c>
      <c r="I39" s="56">
        <f>_xlfn.IFERROR(VLOOKUP(K39,'[1]Sheet1'!$A$33:$I$44,8,FALSE),0)</f>
        <v>6</v>
      </c>
      <c r="J39" s="88">
        <f>_xlfn.IFERROR(VLOOKUP(K39,'[1]Sheet1'!$A$33:$I$44,9,FALSE)/100,0)</f>
        <v>0.10909090909090909</v>
      </c>
      <c r="K39" s="159" t="s">
        <v>341</v>
      </c>
    </row>
    <row r="40" spans="1:11" ht="15">
      <c r="A40" s="110">
        <v>64</v>
      </c>
      <c r="B40" s="103" t="s">
        <v>71</v>
      </c>
      <c r="C40" s="27">
        <f>_xlfn.IFERROR(VLOOKUP(K40,'[1]Sheet1'!$A$33:$I$44,2,FALSE),0)</f>
        <v>0</v>
      </c>
      <c r="D40" s="88">
        <f>_xlfn.IFERROR(VLOOKUP(K40,'[1]Sheet1'!$A$33:$I$44,3,FALSE)/100,0)</f>
        <v>0</v>
      </c>
      <c r="E40" s="27">
        <f>_xlfn.IFERROR(VLOOKUP(K40,'[1]Sheet1'!$A$33:$I$44,4,FALSE),0)</f>
        <v>0</v>
      </c>
      <c r="F40" s="88">
        <f>_xlfn.IFERROR(VLOOKUP(K40,'[1]Sheet1'!$A$33:$I$44,5,FALSE)/100,0)</f>
        <v>0</v>
      </c>
      <c r="G40" s="27">
        <f>_xlfn.IFERROR(VLOOKUP(K40,'[1]Sheet1'!$A$33:$I$44,6,FALSE),0)</f>
        <v>0</v>
      </c>
      <c r="H40" s="88">
        <f>_xlfn.IFERROR(VLOOKUP(K40,'[1]Sheet1'!$A$33:$I$44,7,FALSE)/100,0)</f>
        <v>0</v>
      </c>
      <c r="I40" s="56">
        <f>_xlfn.IFERROR(VLOOKUP(K40,'[1]Sheet1'!$A$33:$I$44,8,FALSE),0)</f>
        <v>0</v>
      </c>
      <c r="J40" s="88">
        <f>_xlfn.IFERROR(VLOOKUP(K40,'[1]Sheet1'!$A$33:$I$44,9,FALSE)/100,0)</f>
        <v>0</v>
      </c>
      <c r="K40" s="159" t="s">
        <v>385</v>
      </c>
    </row>
    <row r="41" spans="1:10" ht="15">
      <c r="A41" s="110">
        <v>69</v>
      </c>
      <c r="B41" s="103" t="s">
        <v>72</v>
      </c>
      <c r="C41" s="27">
        <f>_xlfn.IFERROR(VLOOKUP(K41,'[1]Sheet1'!$A$33:$I$44,2,FALSE),0)</f>
        <v>0</v>
      </c>
      <c r="D41" s="88">
        <f>_xlfn.IFERROR(VLOOKUP(K41,'[1]Sheet1'!$A$33:$I$44,3,FALSE)/100,0)</f>
        <v>0</v>
      </c>
      <c r="E41" s="27">
        <f>_xlfn.IFERROR(VLOOKUP(K41,'[1]Sheet1'!$A$33:$I$44,4,FALSE),0)</f>
        <v>0</v>
      </c>
      <c r="F41" s="88">
        <f>_xlfn.IFERROR(VLOOKUP(K41,'[1]Sheet1'!$A$33:$I$44,5,FALSE)/100,0)</f>
        <v>0</v>
      </c>
      <c r="G41" s="27">
        <f>_xlfn.IFERROR(VLOOKUP(K41,'[1]Sheet1'!$A$33:$I$44,6,FALSE),0)</f>
        <v>0</v>
      </c>
      <c r="H41" s="88">
        <f>_xlfn.IFERROR(VLOOKUP(K41,'[1]Sheet1'!$A$33:$I$44,7,FALSE)/100,0)</f>
        <v>0</v>
      </c>
      <c r="I41" s="56">
        <f>_xlfn.IFERROR(VLOOKUP(K41,'[1]Sheet1'!$A$33:$I$44,8,FALSE),0)</f>
        <v>0</v>
      </c>
      <c r="J41" s="88">
        <f>_xlfn.IFERROR(VLOOKUP(K41,'[1]Sheet1'!$A$33:$I$44,9,FALSE)/100,0)</f>
        <v>0</v>
      </c>
    </row>
    <row r="42" spans="1:10" ht="28.5">
      <c r="A42" s="110">
        <v>70</v>
      </c>
      <c r="B42" s="103" t="s">
        <v>73</v>
      </c>
      <c r="C42" s="27">
        <f>_xlfn.IFERROR(VLOOKUP(K42,'[1]Sheet1'!$A$33:$I$44,2,FALSE),0)</f>
        <v>0</v>
      </c>
      <c r="D42" s="88">
        <f>_xlfn.IFERROR(VLOOKUP(K42,'[1]Sheet1'!$A$33:$I$44,3,FALSE)/100,0)</f>
        <v>0</v>
      </c>
      <c r="E42" s="27">
        <f>_xlfn.IFERROR(VLOOKUP(K42,'[1]Sheet1'!$A$33:$I$44,4,FALSE),0)</f>
        <v>0</v>
      </c>
      <c r="F42" s="88">
        <f>_xlfn.IFERROR(VLOOKUP(K42,'[1]Sheet1'!$A$33:$I$44,5,FALSE)/100,0)</f>
        <v>0</v>
      </c>
      <c r="G42" s="27">
        <f>_xlfn.IFERROR(VLOOKUP(K42,'[1]Sheet1'!$A$33:$I$44,6,FALSE),0)</f>
        <v>0</v>
      </c>
      <c r="H42" s="88">
        <f>_xlfn.IFERROR(VLOOKUP(K42,'[1]Sheet1'!$A$33:$I$44,7,FALSE)/100,0)</f>
        <v>0</v>
      </c>
      <c r="I42" s="56">
        <f>_xlfn.IFERROR(VLOOKUP(K42,'[1]Sheet1'!$A$33:$I$44,8,FALSE),0)</f>
        <v>0</v>
      </c>
      <c r="J42" s="88">
        <f>_xlfn.IFERROR(VLOOKUP(K42,'[1]Sheet1'!$A$33:$I$44,9,FALSE)/100,0)</f>
        <v>0</v>
      </c>
    </row>
    <row r="43" spans="1:10" ht="15">
      <c r="A43" s="110">
        <v>71</v>
      </c>
      <c r="B43" s="103" t="s">
        <v>74</v>
      </c>
      <c r="C43" s="27">
        <f>_xlfn.IFERROR(VLOOKUP(K43,'[1]Sheet1'!$A$33:$I$44,2,FALSE),0)</f>
        <v>0</v>
      </c>
      <c r="D43" s="88">
        <f>_xlfn.IFERROR(VLOOKUP(K43,'[1]Sheet1'!$A$33:$I$44,3,FALSE)/100,0)</f>
        <v>0</v>
      </c>
      <c r="E43" s="27">
        <f>_xlfn.IFERROR(VLOOKUP(K43,'[1]Sheet1'!$A$33:$I$44,4,FALSE),0)</f>
        <v>0</v>
      </c>
      <c r="F43" s="88">
        <f>_xlfn.IFERROR(VLOOKUP(K43,'[1]Sheet1'!$A$33:$I$44,5,FALSE)/100,0)</f>
        <v>0</v>
      </c>
      <c r="G43" s="27">
        <f>_xlfn.IFERROR(VLOOKUP(K43,'[1]Sheet1'!$A$33:$I$44,6,FALSE),0)</f>
        <v>0</v>
      </c>
      <c r="H43" s="88">
        <f>_xlfn.IFERROR(VLOOKUP(K43,'[1]Sheet1'!$A$33:$I$44,7,FALSE)/100,0)</f>
        <v>0</v>
      </c>
      <c r="I43" s="56">
        <f>_xlfn.IFERROR(VLOOKUP(K43,'[1]Sheet1'!$A$33:$I$44,8,FALSE),0)</f>
        <v>0</v>
      </c>
      <c r="J43" s="88">
        <f>_xlfn.IFERROR(VLOOKUP(K43,'[1]Sheet1'!$A$33:$I$44,9,FALSE)/100,0)</f>
        <v>0</v>
      </c>
    </row>
    <row r="44" spans="1:10" ht="15">
      <c r="A44" s="110">
        <v>72</v>
      </c>
      <c r="B44" s="103" t="s">
        <v>75</v>
      </c>
      <c r="C44" s="27">
        <f>_xlfn.IFERROR(VLOOKUP(K44,'[1]Sheet1'!$A$33:$I$44,2,FALSE),0)</f>
        <v>0</v>
      </c>
      <c r="D44" s="88">
        <f>_xlfn.IFERROR(VLOOKUP(K44,'[1]Sheet1'!$A$33:$I$44,3,FALSE)/100,0)</f>
        <v>0</v>
      </c>
      <c r="E44" s="27">
        <f>_xlfn.IFERROR(VLOOKUP(K44,'[1]Sheet1'!$A$33:$I$44,4,FALSE),0)</f>
        <v>0</v>
      </c>
      <c r="F44" s="88">
        <f>_xlfn.IFERROR(VLOOKUP(K44,'[1]Sheet1'!$A$33:$I$44,5,FALSE)/100,0)</f>
        <v>0</v>
      </c>
      <c r="G44" s="27">
        <f>_xlfn.IFERROR(VLOOKUP(K44,'[1]Sheet1'!$A$33:$I$44,6,FALSE),0)</f>
        <v>0</v>
      </c>
      <c r="H44" s="88">
        <f>_xlfn.IFERROR(VLOOKUP(K44,'[1]Sheet1'!$A$33:$I$44,7,FALSE)/100,0)</f>
        <v>0</v>
      </c>
      <c r="I44" s="56">
        <f>_xlfn.IFERROR(VLOOKUP(K44,'[1]Sheet1'!$A$33:$I$44,8,FALSE),0)</f>
        <v>0</v>
      </c>
      <c r="J44" s="88">
        <f>_xlfn.IFERROR(VLOOKUP(K44,'[1]Sheet1'!$A$33:$I$44,9,FALSE)/100,0)</f>
        <v>0</v>
      </c>
    </row>
    <row r="45" spans="1:10" ht="15">
      <c r="A45" s="110">
        <v>73</v>
      </c>
      <c r="B45" s="103" t="s">
        <v>76</v>
      </c>
      <c r="C45" s="27">
        <f>_xlfn.IFERROR(VLOOKUP(K45,'[1]Sheet1'!$A$33:$I$44,2,FALSE),0)</f>
        <v>0</v>
      </c>
      <c r="D45" s="88">
        <f>_xlfn.IFERROR(VLOOKUP(K45,'[1]Sheet1'!$A$33:$I$44,3,FALSE)/100,0)</f>
        <v>0</v>
      </c>
      <c r="E45" s="27">
        <f>_xlfn.IFERROR(VLOOKUP(K45,'[1]Sheet1'!$A$33:$I$44,4,FALSE),0)</f>
        <v>0</v>
      </c>
      <c r="F45" s="88">
        <f>_xlfn.IFERROR(VLOOKUP(K45,'[1]Sheet1'!$A$33:$I$44,5,FALSE)/100,0)</f>
        <v>0</v>
      </c>
      <c r="G45" s="27">
        <f>_xlfn.IFERROR(VLOOKUP(K45,'[1]Sheet1'!$A$33:$I$44,6,FALSE),0)</f>
        <v>0</v>
      </c>
      <c r="H45" s="88">
        <f>_xlfn.IFERROR(VLOOKUP(K45,'[1]Sheet1'!$A$33:$I$44,7,FALSE)/100,0)</f>
        <v>0</v>
      </c>
      <c r="I45" s="56">
        <f>_xlfn.IFERROR(VLOOKUP(K45,'[1]Sheet1'!$A$33:$I$44,8,FALSE),0)</f>
        <v>0</v>
      </c>
      <c r="J45" s="88">
        <f>_xlfn.IFERROR(VLOOKUP(K45,'[1]Sheet1'!$A$33:$I$44,9,FALSE)/100,0)</f>
        <v>0</v>
      </c>
    </row>
    <row r="46" spans="1:10" ht="15">
      <c r="A46" s="110">
        <v>74</v>
      </c>
      <c r="B46" s="103" t="s">
        <v>77</v>
      </c>
      <c r="C46" s="27">
        <f>_xlfn.IFERROR(VLOOKUP(K46,'[1]Sheet1'!$A$33:$I$44,2,FALSE),0)</f>
        <v>0</v>
      </c>
      <c r="D46" s="88">
        <f>_xlfn.IFERROR(VLOOKUP(K46,'[1]Sheet1'!$A$33:$I$44,3,FALSE)/100,0)</f>
        <v>0</v>
      </c>
      <c r="E46" s="27">
        <f>_xlfn.IFERROR(VLOOKUP(K46,'[1]Sheet1'!$A$33:$I$44,4,FALSE),0)</f>
        <v>0</v>
      </c>
      <c r="F46" s="88">
        <f>_xlfn.IFERROR(VLOOKUP(K46,'[1]Sheet1'!$A$33:$I$44,5,FALSE)/100,0)</f>
        <v>0</v>
      </c>
      <c r="G46" s="27">
        <f>_xlfn.IFERROR(VLOOKUP(K46,'[1]Sheet1'!$A$33:$I$44,6,FALSE),0)</f>
        <v>0</v>
      </c>
      <c r="H46" s="88">
        <f>_xlfn.IFERROR(VLOOKUP(K46,'[1]Sheet1'!$A$33:$I$44,7,FALSE)/100,0)</f>
        <v>0</v>
      </c>
      <c r="I46" s="56">
        <f>_xlfn.IFERROR(VLOOKUP(K46,'[1]Sheet1'!$A$33:$I$44,8,FALSE),0)</f>
        <v>0</v>
      </c>
      <c r="J46" s="88">
        <f>_xlfn.IFERROR(VLOOKUP(K46,'[1]Sheet1'!$A$33:$I$44,9,FALSE)/100,0)</f>
        <v>0</v>
      </c>
    </row>
    <row r="47" spans="1:10" ht="15">
      <c r="A47" s="110">
        <v>75</v>
      </c>
      <c r="B47" s="103" t="s">
        <v>78</v>
      </c>
      <c r="C47" s="27">
        <f>_xlfn.IFERROR(VLOOKUP(K47,'[1]Sheet1'!$A$33:$I$44,2,FALSE),0)</f>
        <v>0</v>
      </c>
      <c r="D47" s="88">
        <f>_xlfn.IFERROR(VLOOKUP(K47,'[1]Sheet1'!$A$33:$I$44,3,FALSE)/100,0)</f>
        <v>0</v>
      </c>
      <c r="E47" s="27">
        <f>_xlfn.IFERROR(VLOOKUP(K47,'[1]Sheet1'!$A$33:$I$44,4,FALSE),0)</f>
        <v>0</v>
      </c>
      <c r="F47" s="88">
        <f>_xlfn.IFERROR(VLOOKUP(K47,'[1]Sheet1'!$A$33:$I$44,5,FALSE)/100,0)</f>
        <v>0</v>
      </c>
      <c r="G47" s="27">
        <f>_xlfn.IFERROR(VLOOKUP(K47,'[1]Sheet1'!$A$33:$I$44,6,FALSE),0)</f>
        <v>0</v>
      </c>
      <c r="H47" s="88">
        <f>_xlfn.IFERROR(VLOOKUP(K47,'[1]Sheet1'!$A$33:$I$44,7,FALSE)/100,0)</f>
        <v>0</v>
      </c>
      <c r="I47" s="56">
        <f>_xlfn.IFERROR(VLOOKUP(K47,'[1]Sheet1'!$A$33:$I$44,8,FALSE),0)</f>
        <v>0</v>
      </c>
      <c r="J47" s="88">
        <f>_xlfn.IFERROR(VLOOKUP(K47,'[1]Sheet1'!$A$33:$I$44,9,FALSE)/100,0)</f>
        <v>0</v>
      </c>
    </row>
    <row r="48" spans="1:11" ht="15">
      <c r="A48" s="110">
        <v>79</v>
      </c>
      <c r="B48" s="103" t="s">
        <v>79</v>
      </c>
      <c r="C48" s="27">
        <f>_xlfn.IFERROR(VLOOKUP(K48,'[1]Sheet1'!$A$33:$I$44,2,FALSE),0)</f>
        <v>0</v>
      </c>
      <c r="D48" s="88">
        <f>_xlfn.IFERROR(VLOOKUP(K48,'[1]Sheet1'!$A$33:$I$44,3,FALSE)/100,0)</f>
        <v>0</v>
      </c>
      <c r="E48" s="27">
        <f>_xlfn.IFERROR(VLOOKUP(K48,'[1]Sheet1'!$A$33:$I$44,4,FALSE),0)</f>
        <v>0</v>
      </c>
      <c r="F48" s="88">
        <f>_xlfn.IFERROR(VLOOKUP(K48,'[1]Sheet1'!$A$33:$I$44,5,FALSE)/100,0)</f>
        <v>0</v>
      </c>
      <c r="G48" s="27">
        <f>_xlfn.IFERROR(VLOOKUP(K48,'[1]Sheet1'!$A$33:$I$44,6,FALSE),0)</f>
        <v>0</v>
      </c>
      <c r="H48" s="88">
        <f>_xlfn.IFERROR(VLOOKUP(K48,'[1]Sheet1'!$A$33:$I$44,7,FALSE)/100,0)</f>
        <v>0</v>
      </c>
      <c r="I48" s="56">
        <f>_xlfn.IFERROR(VLOOKUP(K48,'[1]Sheet1'!$A$33:$I$44,8,FALSE),0)</f>
        <v>0</v>
      </c>
      <c r="J48" s="88">
        <f>_xlfn.IFERROR(VLOOKUP(K48,'[1]Sheet1'!$A$33:$I$44,9,FALSE)/100,0)</f>
        <v>0</v>
      </c>
      <c r="K48" s="159" t="s">
        <v>342</v>
      </c>
    </row>
    <row r="49" spans="1:11" ht="15">
      <c r="A49" s="110">
        <v>80</v>
      </c>
      <c r="B49" s="103" t="s">
        <v>80</v>
      </c>
      <c r="C49" s="27">
        <f>_xlfn.IFERROR(VLOOKUP(K49,'[1]Sheet1'!$A$33:$I$44,2,FALSE),0)</f>
        <v>1</v>
      </c>
      <c r="D49" s="88">
        <f>_xlfn.IFERROR(VLOOKUP(K49,'[1]Sheet1'!$A$33:$I$44,3,FALSE)/100,0)</f>
        <v>0.07692307692307693</v>
      </c>
      <c r="E49" s="27">
        <f>_xlfn.IFERROR(VLOOKUP(K49,'[1]Sheet1'!$A$33:$I$44,4,FALSE),0)</f>
        <v>0</v>
      </c>
      <c r="F49" s="88">
        <f>_xlfn.IFERROR(VLOOKUP(K49,'[1]Sheet1'!$A$33:$I$44,5,FALSE)/100,0)</f>
        <v>0</v>
      </c>
      <c r="G49" s="27">
        <f>_xlfn.IFERROR(VLOOKUP(K49,'[1]Sheet1'!$A$33:$I$44,6,FALSE),0)</f>
        <v>0</v>
      </c>
      <c r="H49" s="88">
        <f>_xlfn.IFERROR(VLOOKUP(K49,'[1]Sheet1'!$A$33:$I$44,7,FALSE)/100,0)</f>
        <v>0</v>
      </c>
      <c r="I49" s="56">
        <f>_xlfn.IFERROR(VLOOKUP(K49,'[1]Sheet1'!$A$33:$I$44,8,FALSE),0)</f>
        <v>1</v>
      </c>
      <c r="J49" s="88">
        <f>_xlfn.IFERROR(VLOOKUP(K49,'[1]Sheet1'!$A$33:$I$44,9,FALSE)/100,0)</f>
        <v>0.01818181818181818</v>
      </c>
      <c r="K49" s="159" t="s">
        <v>343</v>
      </c>
    </row>
    <row r="50" spans="1:10" ht="15">
      <c r="A50" s="110">
        <v>81</v>
      </c>
      <c r="B50" s="103" t="s">
        <v>81</v>
      </c>
      <c r="C50" s="27">
        <f>_xlfn.IFERROR(VLOOKUP(K50,'[1]Sheet1'!$A$33:$I$44,2,FALSE),0)</f>
        <v>0</v>
      </c>
      <c r="D50" s="88">
        <f>_xlfn.IFERROR(VLOOKUP(K50,'[1]Sheet1'!$A$33:$I$44,3,FALSE)/100,0)</f>
        <v>0</v>
      </c>
      <c r="E50" s="27">
        <f>_xlfn.IFERROR(VLOOKUP(K50,'[1]Sheet1'!$A$33:$I$44,4,FALSE),0)</f>
        <v>0</v>
      </c>
      <c r="F50" s="88">
        <f>_xlfn.IFERROR(VLOOKUP(K50,'[1]Sheet1'!$A$33:$I$44,5,FALSE)/100,0)</f>
        <v>0</v>
      </c>
      <c r="G50" s="27">
        <f>_xlfn.IFERROR(VLOOKUP(K50,'[1]Sheet1'!$A$33:$I$44,6,FALSE),0)</f>
        <v>0</v>
      </c>
      <c r="H50" s="88">
        <f>_xlfn.IFERROR(VLOOKUP(K50,'[1]Sheet1'!$A$33:$I$44,7,FALSE)/100,0)</f>
        <v>0</v>
      </c>
      <c r="I50" s="56">
        <f>_xlfn.IFERROR(VLOOKUP(K50,'[1]Sheet1'!$A$33:$I$44,8,FALSE),0)</f>
        <v>0</v>
      </c>
      <c r="J50" s="88">
        <f>_xlfn.IFERROR(VLOOKUP(K50,'[1]Sheet1'!$A$33:$I$44,9,FALSE)/100,0)</f>
        <v>0</v>
      </c>
    </row>
    <row r="51" spans="1:10" ht="15">
      <c r="A51" s="110">
        <v>82</v>
      </c>
      <c r="B51" s="103" t="s">
        <v>82</v>
      </c>
      <c r="C51" s="27">
        <f>_xlfn.IFERROR(VLOOKUP(K51,'[1]Sheet1'!$A$33:$I$44,2,FALSE),0)</f>
        <v>0</v>
      </c>
      <c r="D51" s="88">
        <f>_xlfn.IFERROR(VLOOKUP(K51,'[1]Sheet1'!$A$33:$I$44,3,FALSE)/100,0)</f>
        <v>0</v>
      </c>
      <c r="E51" s="27">
        <f>_xlfn.IFERROR(VLOOKUP(K51,'[1]Sheet1'!$A$33:$I$44,4,FALSE),0)</f>
        <v>0</v>
      </c>
      <c r="F51" s="88">
        <f>_xlfn.IFERROR(VLOOKUP(K51,'[1]Sheet1'!$A$33:$I$44,5,FALSE)/100,0)</f>
        <v>0</v>
      </c>
      <c r="G51" s="27">
        <f>_xlfn.IFERROR(VLOOKUP(K51,'[1]Sheet1'!$A$33:$I$44,6,FALSE),0)</f>
        <v>0</v>
      </c>
      <c r="H51" s="88">
        <f>_xlfn.IFERROR(VLOOKUP(K51,'[1]Sheet1'!$A$33:$I$44,7,FALSE)/100,0)</f>
        <v>0</v>
      </c>
      <c r="I51" s="56">
        <f>_xlfn.IFERROR(VLOOKUP(K51,'[1]Sheet1'!$A$33:$I$44,8,FALSE),0)</f>
        <v>0</v>
      </c>
      <c r="J51" s="88">
        <f>_xlfn.IFERROR(VLOOKUP(K51,'[1]Sheet1'!$A$33:$I$44,9,FALSE)/100,0)</f>
        <v>0</v>
      </c>
    </row>
    <row r="52" spans="1:10" ht="28.5">
      <c r="A52" s="110">
        <v>83</v>
      </c>
      <c r="B52" s="103" t="s">
        <v>83</v>
      </c>
      <c r="C52" s="27">
        <f>_xlfn.IFERROR(VLOOKUP(K52,'[1]Sheet1'!$A$33:$I$44,2,FALSE),0)</f>
        <v>0</v>
      </c>
      <c r="D52" s="88">
        <f>_xlfn.IFERROR(VLOOKUP(K52,'[1]Sheet1'!$A$33:$I$44,3,FALSE)/100,0)</f>
        <v>0</v>
      </c>
      <c r="E52" s="27">
        <f>_xlfn.IFERROR(VLOOKUP(K52,'[1]Sheet1'!$A$33:$I$44,4,FALSE),0)</f>
        <v>0</v>
      </c>
      <c r="F52" s="88">
        <f>_xlfn.IFERROR(VLOOKUP(K52,'[1]Sheet1'!$A$33:$I$44,5,FALSE)/100,0)</f>
        <v>0</v>
      </c>
      <c r="G52" s="27">
        <f>_xlfn.IFERROR(VLOOKUP(K52,'[1]Sheet1'!$A$33:$I$44,6,FALSE),0)</f>
        <v>0</v>
      </c>
      <c r="H52" s="88">
        <f>_xlfn.IFERROR(VLOOKUP(K52,'[1]Sheet1'!$A$33:$I$44,7,FALSE)/100,0)</f>
        <v>0</v>
      </c>
      <c r="I52" s="56">
        <f>_xlfn.IFERROR(VLOOKUP(K52,'[1]Sheet1'!$A$33:$I$44,8,FALSE),0)</f>
        <v>0</v>
      </c>
      <c r="J52" s="88">
        <f>_xlfn.IFERROR(VLOOKUP(K52,'[1]Sheet1'!$A$33:$I$44,9,FALSE)/100,0)</f>
        <v>0</v>
      </c>
    </row>
    <row r="53" spans="1:10" ht="15">
      <c r="A53" s="110">
        <v>84</v>
      </c>
      <c r="B53" s="103" t="s">
        <v>84</v>
      </c>
      <c r="C53" s="27">
        <f>_xlfn.IFERROR(VLOOKUP(K53,'[1]Sheet1'!$A$33:$I$44,2,FALSE),0)</f>
        <v>0</v>
      </c>
      <c r="D53" s="88">
        <f>_xlfn.IFERROR(VLOOKUP(K53,'[1]Sheet1'!$A$33:$I$44,3,FALSE)/100,0)</f>
        <v>0</v>
      </c>
      <c r="E53" s="27">
        <f>_xlfn.IFERROR(VLOOKUP(K53,'[1]Sheet1'!$A$33:$I$44,4,FALSE),0)</f>
        <v>0</v>
      </c>
      <c r="F53" s="88">
        <f>_xlfn.IFERROR(VLOOKUP(K53,'[1]Sheet1'!$A$33:$I$44,5,FALSE)/100,0)</f>
        <v>0</v>
      </c>
      <c r="G53" s="27">
        <f>_xlfn.IFERROR(VLOOKUP(K53,'[1]Sheet1'!$A$33:$I$44,6,FALSE),0)</f>
        <v>0</v>
      </c>
      <c r="H53" s="88">
        <f>_xlfn.IFERROR(VLOOKUP(K53,'[1]Sheet1'!$A$33:$I$44,7,FALSE)/100,0)</f>
        <v>0</v>
      </c>
      <c r="I53" s="56">
        <f>_xlfn.IFERROR(VLOOKUP(K53,'[1]Sheet1'!$A$33:$I$44,8,FALSE),0)</f>
        <v>0</v>
      </c>
      <c r="J53" s="88">
        <f>_xlfn.IFERROR(VLOOKUP(K53,'[1]Sheet1'!$A$33:$I$44,9,FALSE)/100,0)</f>
        <v>0</v>
      </c>
    </row>
    <row r="54" spans="1:11" ht="28.5">
      <c r="A54" s="110">
        <v>85</v>
      </c>
      <c r="B54" s="103" t="s">
        <v>85</v>
      </c>
      <c r="C54" s="27">
        <f>_xlfn.IFERROR(VLOOKUP(K54,'[1]Sheet1'!$A$33:$I$44,2,FALSE),0)</f>
        <v>0</v>
      </c>
      <c r="D54" s="88">
        <f>_xlfn.IFERROR(VLOOKUP(K54,'[1]Sheet1'!$A$33:$I$44,3,FALSE)/100,0)</f>
        <v>0</v>
      </c>
      <c r="E54" s="27">
        <f>_xlfn.IFERROR(VLOOKUP(K54,'[1]Sheet1'!$A$33:$I$44,4,FALSE),0)</f>
        <v>1</v>
      </c>
      <c r="F54" s="88">
        <f>_xlfn.IFERROR(VLOOKUP(K54,'[1]Sheet1'!$A$33:$I$44,5,FALSE)/100,0)</f>
        <v>0.03333333333333334</v>
      </c>
      <c r="G54" s="27">
        <f>_xlfn.IFERROR(VLOOKUP(K54,'[1]Sheet1'!$A$33:$I$44,6,FALSE),0)</f>
        <v>0</v>
      </c>
      <c r="H54" s="88">
        <f>_xlfn.IFERROR(VLOOKUP(K54,'[1]Sheet1'!$A$33:$I$44,7,FALSE)/100,0)</f>
        <v>0</v>
      </c>
      <c r="I54" s="56">
        <f>_xlfn.IFERROR(VLOOKUP(K54,'[1]Sheet1'!$A$33:$I$44,8,FALSE),0)</f>
        <v>1</v>
      </c>
      <c r="J54" s="88">
        <f>_xlfn.IFERROR(VLOOKUP(K54,'[1]Sheet1'!$A$33:$I$44,9,FALSE)/100,0)</f>
        <v>0.01818181818181818</v>
      </c>
      <c r="K54" s="159" t="s">
        <v>441</v>
      </c>
    </row>
    <row r="55" spans="1:10" ht="15">
      <c r="A55" s="110">
        <v>89</v>
      </c>
      <c r="B55" s="103" t="s">
        <v>86</v>
      </c>
      <c r="C55" s="27">
        <f>_xlfn.IFERROR(VLOOKUP(K55,'[1]Sheet1'!$A$33:$I$44,2,FALSE),0)</f>
        <v>0</v>
      </c>
      <c r="D55" s="88">
        <f>_xlfn.IFERROR(VLOOKUP(K55,'[1]Sheet1'!$A$33:$I$44,3,FALSE)/100,0)</f>
        <v>0</v>
      </c>
      <c r="E55" s="27">
        <f>_xlfn.IFERROR(VLOOKUP(K55,'[1]Sheet1'!$A$33:$I$44,4,FALSE),0)</f>
        <v>0</v>
      </c>
      <c r="F55" s="88">
        <f>_xlfn.IFERROR(VLOOKUP(K55,'[1]Sheet1'!$A$33:$I$44,5,FALSE)/100,0)</f>
        <v>0</v>
      </c>
      <c r="G55" s="27">
        <f>_xlfn.IFERROR(VLOOKUP(K55,'[1]Sheet1'!$A$33:$I$44,6,FALSE),0)</f>
        <v>0</v>
      </c>
      <c r="H55" s="88">
        <f>_xlfn.IFERROR(VLOOKUP(K55,'[1]Sheet1'!$A$33:$I$44,7,FALSE)/100,0)</f>
        <v>0</v>
      </c>
      <c r="I55" s="56">
        <f>_xlfn.IFERROR(VLOOKUP(K55,'[1]Sheet1'!$A$33:$I$44,8,FALSE),0)</f>
        <v>0</v>
      </c>
      <c r="J55" s="88">
        <f>_xlfn.IFERROR(VLOOKUP(K55,'[1]Sheet1'!$A$33:$I$44,9,FALSE)/100,0)</f>
        <v>0</v>
      </c>
    </row>
    <row r="56" spans="1:11" ht="15.75" thickBot="1">
      <c r="A56" s="112">
        <v>99</v>
      </c>
      <c r="B56" s="105" t="s">
        <v>87</v>
      </c>
      <c r="C56" s="113">
        <f>_xlfn.IFERROR(VLOOKUP(K56,'[1]Sheet1'!$A$33:$I$44,2,FALSE),0)</f>
        <v>3</v>
      </c>
      <c r="D56" s="91">
        <f>_xlfn.IFERROR(VLOOKUP(K56,'[1]Sheet1'!$A$33:$I$44,3,FALSE)/100,0)</f>
        <v>0.23076923076923075</v>
      </c>
      <c r="E56" s="28">
        <f>_xlfn.IFERROR(VLOOKUP(K56,'[1]Sheet1'!$A$33:$I$44,4,FALSE),0)</f>
        <v>6</v>
      </c>
      <c r="F56" s="91">
        <f>_xlfn.IFERROR(VLOOKUP(K56,'[1]Sheet1'!$A$33:$I$44,5,FALSE)/100,0)</f>
        <v>0.2</v>
      </c>
      <c r="G56" s="28">
        <f>_xlfn.IFERROR(VLOOKUP(K56,'[1]Sheet1'!$A$33:$I$44,6,FALSE),0)</f>
        <v>2</v>
      </c>
      <c r="H56" s="91">
        <f>_xlfn.IFERROR(VLOOKUP(K56,'[1]Sheet1'!$A$33:$I$44,7,FALSE)/100,0)</f>
        <v>0.16666666666666663</v>
      </c>
      <c r="I56" s="57">
        <f>_xlfn.IFERROR(VLOOKUP(K56,'[1]Sheet1'!$A$33:$I$44,8,FALSE),0)</f>
        <v>11</v>
      </c>
      <c r="J56" s="91">
        <f>_xlfn.IFERROR(VLOOKUP(K56,'[1]Sheet1'!$A$33:$I$44,9,FALSE)/100,0)</f>
        <v>0.2</v>
      </c>
      <c r="K56" s="159" t="s">
        <v>344</v>
      </c>
    </row>
    <row r="57" spans="1:11" ht="15.75" thickBot="1">
      <c r="A57" s="176" t="s">
        <v>88</v>
      </c>
      <c r="B57" s="189"/>
      <c r="C57" s="29">
        <f>_xlfn.IFERROR(VLOOKUP(K57,'[1]Sheet1'!$A$33:$I$44,2,FALSE),0)</f>
        <v>13</v>
      </c>
      <c r="D57" s="30">
        <f>_xlfn.IFERROR(VLOOKUP(K57,'[1]Sheet1'!$A$33:$I$44,3,FALSE)/100,0)</f>
        <v>1</v>
      </c>
      <c r="E57" s="29">
        <f>_xlfn.IFERROR(VLOOKUP(K57,'[1]Sheet1'!$A$33:$I$44,4,FALSE),0)</f>
        <v>30</v>
      </c>
      <c r="F57" s="30">
        <f>_xlfn.IFERROR(VLOOKUP(K57,'[1]Sheet1'!$A$33:$I$44,5,FALSE)/100,0)</f>
        <v>1</v>
      </c>
      <c r="G57" s="29">
        <f>_xlfn.IFERROR(VLOOKUP(K57,'[1]Sheet1'!$A$33:$I$44,6,FALSE),0)</f>
        <v>12</v>
      </c>
      <c r="H57" s="30">
        <f>_xlfn.IFERROR(VLOOKUP(K57,'[1]Sheet1'!$A$33:$I$44,7,FALSE)/100,0)</f>
        <v>1</v>
      </c>
      <c r="I57" s="31">
        <f>_xlfn.IFERROR(VLOOKUP(K57,'[1]Sheet1'!$A$33:$I$44,8,FALSE),0)</f>
        <v>55</v>
      </c>
      <c r="J57" s="30">
        <f>_xlfn.IFERROR(VLOOKUP(K57,'[1]Sheet1'!$A$33:$I$44,9,FALSE)/100,0)</f>
        <v>1</v>
      </c>
      <c r="K57" s="159" t="s">
        <v>345</v>
      </c>
    </row>
    <row r="58" spans="1:10" ht="15">
      <c r="A58" s="70"/>
      <c r="B58" s="70"/>
      <c r="C58" s="70"/>
      <c r="D58" s="92"/>
      <c r="E58" s="70"/>
      <c r="F58" s="92"/>
      <c r="G58" s="70"/>
      <c r="H58" s="92"/>
      <c r="I58" s="70"/>
      <c r="J58" s="70"/>
    </row>
    <row r="59" spans="1:10" ht="15">
      <c r="A59" s="70"/>
      <c r="B59" s="70"/>
      <c r="C59" s="70"/>
      <c r="D59" s="92"/>
      <c r="E59" s="70"/>
      <c r="F59" s="92"/>
      <c r="G59" s="70"/>
      <c r="H59" s="92"/>
      <c r="I59" s="70"/>
      <c r="J59" s="70"/>
    </row>
  </sheetData>
  <sheetProtection/>
  <mergeCells count="9">
    <mergeCell ref="A57:B5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"/>
  <sheetViews>
    <sheetView zoomScalePageLayoutView="0" workbookViewId="0" topLeftCell="A1">
      <selection activeCell="H57" sqref="C5:H57"/>
    </sheetView>
  </sheetViews>
  <sheetFormatPr defaultColWidth="11.421875" defaultRowHeight="15"/>
  <cols>
    <col min="1" max="1" width="10.7109375" style="107" customWidth="1"/>
    <col min="2" max="2" width="100.7109375" style="107" customWidth="1"/>
    <col min="3" max="8" width="13.140625" style="107" customWidth="1"/>
    <col min="9" max="9" width="11.421875" style="159" customWidth="1"/>
    <col min="10" max="16384" width="11.421875" style="107" customWidth="1"/>
  </cols>
  <sheetData>
    <row r="1" spans="1:8" ht="24.75" customHeight="1" thickBot="1" thickTop="1">
      <c r="A1" s="203" t="s">
        <v>420</v>
      </c>
      <c r="B1" s="204"/>
      <c r="C1" s="204"/>
      <c r="D1" s="204"/>
      <c r="E1" s="204"/>
      <c r="F1" s="204"/>
      <c r="G1" s="205"/>
      <c r="H1" s="206"/>
    </row>
    <row r="2" spans="1:8" ht="19.5" customHeight="1" thickTop="1">
      <c r="A2" s="181" t="s">
        <v>30</v>
      </c>
      <c r="B2" s="195" t="s">
        <v>31</v>
      </c>
      <c r="C2" s="215" t="s">
        <v>96</v>
      </c>
      <c r="D2" s="216"/>
      <c r="E2" s="216"/>
      <c r="F2" s="217"/>
      <c r="G2" s="210" t="s">
        <v>88</v>
      </c>
      <c r="H2" s="211"/>
    </row>
    <row r="3" spans="1:8" ht="19.5" customHeight="1">
      <c r="A3" s="182"/>
      <c r="B3" s="195"/>
      <c r="C3" s="219" t="s">
        <v>97</v>
      </c>
      <c r="D3" s="215"/>
      <c r="E3" s="219" t="s">
        <v>98</v>
      </c>
      <c r="F3" s="219"/>
      <c r="G3" s="218"/>
      <c r="H3" s="213"/>
    </row>
    <row r="4" spans="1:8" ht="19.5" customHeight="1" thickBot="1">
      <c r="A4" s="183"/>
      <c r="B4" s="196"/>
      <c r="C4" s="51" t="s">
        <v>33</v>
      </c>
      <c r="D4" s="114" t="s">
        <v>34</v>
      </c>
      <c r="E4" s="49" t="s">
        <v>33</v>
      </c>
      <c r="F4" s="115" t="s">
        <v>34</v>
      </c>
      <c r="G4" s="53" t="s">
        <v>33</v>
      </c>
      <c r="H4" s="115" t="s">
        <v>34</v>
      </c>
    </row>
    <row r="5" spans="1:9" ht="15">
      <c r="A5" s="111" t="s">
        <v>35</v>
      </c>
      <c r="B5" s="101" t="s">
        <v>36</v>
      </c>
      <c r="C5" s="108">
        <f>_xlfn.IFERROR(VLOOKUP(I5,'[1]Sheet1'!$A$48:$D$59,3,FALSE),0)</f>
        <v>3</v>
      </c>
      <c r="D5" s="83">
        <f>C5/$C$57</f>
        <v>0.10344827586206896</v>
      </c>
      <c r="E5" s="108">
        <f>_xlfn.IFERROR(VLOOKUP(I5,'[1]Sheet1'!$A$48:$D$59,2,FALSE),0)</f>
        <v>2</v>
      </c>
      <c r="F5" s="84">
        <f>E5/$E$57</f>
        <v>0.07692307692307693</v>
      </c>
      <c r="G5" s="109">
        <f>_xlfn.IFERROR(VLOOKUP(I5,'[1]Sheet1'!$A$48:$D$59,4,FALSE),0)</f>
        <v>5</v>
      </c>
      <c r="H5" s="84">
        <f>G5/$G$57</f>
        <v>0.09090909090909091</v>
      </c>
      <c r="I5" s="159" t="s">
        <v>383</v>
      </c>
    </row>
    <row r="6" spans="1:9" ht="15">
      <c r="A6" s="110">
        <v>10</v>
      </c>
      <c r="B6" s="103" t="s">
        <v>37</v>
      </c>
      <c r="C6" s="27">
        <f>_xlfn.IFERROR(VLOOKUP(I6,'[1]Sheet1'!$A$48:$D$59,3,FALSE),0)</f>
        <v>0</v>
      </c>
      <c r="D6" s="87">
        <f aca="true" t="shared" si="0" ref="D6:D57">C6/$C$57</f>
        <v>0</v>
      </c>
      <c r="E6" s="27">
        <f>_xlfn.IFERROR(VLOOKUP(I6,'[1]Sheet1'!$A$48:$D$59,2,FALSE),0)</f>
        <v>0</v>
      </c>
      <c r="F6" s="88">
        <f aca="true" t="shared" si="1" ref="F6:F57">E6/$E$57</f>
        <v>0</v>
      </c>
      <c r="G6" s="56">
        <f>_xlfn.IFERROR(VLOOKUP(I6,'[1]Sheet1'!$A$48:$D$59,4,FALSE),0)</f>
        <v>0</v>
      </c>
      <c r="H6" s="88">
        <f aca="true" t="shared" si="2" ref="H6:H57">G6/$G$57</f>
        <v>0</v>
      </c>
      <c r="I6" s="159" t="s">
        <v>333</v>
      </c>
    </row>
    <row r="7" spans="1:8" ht="15">
      <c r="A7" s="110">
        <v>11</v>
      </c>
      <c r="B7" s="103" t="s">
        <v>38</v>
      </c>
      <c r="C7" s="27">
        <f>_xlfn.IFERROR(VLOOKUP(I7,'[1]Sheet1'!$A$48:$D$59,3,FALSE),0)</f>
        <v>0</v>
      </c>
      <c r="D7" s="87">
        <f t="shared" si="0"/>
        <v>0</v>
      </c>
      <c r="E7" s="27">
        <f>_xlfn.IFERROR(VLOOKUP(I7,'[1]Sheet1'!$A$48:$D$59,2,FALSE),0)</f>
        <v>0</v>
      </c>
      <c r="F7" s="88">
        <f t="shared" si="1"/>
        <v>0</v>
      </c>
      <c r="G7" s="56">
        <f>_xlfn.IFERROR(VLOOKUP(I7,'[1]Sheet1'!$A$48:$D$59,4,FALSE),0)</f>
        <v>0</v>
      </c>
      <c r="H7" s="88">
        <f t="shared" si="2"/>
        <v>0</v>
      </c>
    </row>
    <row r="8" spans="1:9" ht="15">
      <c r="A8" s="110">
        <v>12</v>
      </c>
      <c r="B8" s="103" t="s">
        <v>39</v>
      </c>
      <c r="C8" s="27">
        <f>_xlfn.IFERROR(VLOOKUP(I8,'[1]Sheet1'!$A$48:$D$59,3,FALSE),0)</f>
        <v>0</v>
      </c>
      <c r="D8" s="87">
        <f t="shared" si="0"/>
        <v>0</v>
      </c>
      <c r="E8" s="27">
        <f>_xlfn.IFERROR(VLOOKUP(I8,'[1]Sheet1'!$A$48:$D$59,2,FALSE),0)</f>
        <v>0</v>
      </c>
      <c r="F8" s="88">
        <f t="shared" si="1"/>
        <v>0</v>
      </c>
      <c r="G8" s="56">
        <f>_xlfn.IFERROR(VLOOKUP(I8,'[1]Sheet1'!$A$48:$D$59,4,FALSE),0)</f>
        <v>0</v>
      </c>
      <c r="H8" s="88">
        <f t="shared" si="2"/>
        <v>0</v>
      </c>
      <c r="I8" s="159" t="s">
        <v>334</v>
      </c>
    </row>
    <row r="9" spans="1:8" ht="15">
      <c r="A9" s="110">
        <v>13</v>
      </c>
      <c r="B9" s="103" t="s">
        <v>40</v>
      </c>
      <c r="C9" s="27">
        <f>_xlfn.IFERROR(VLOOKUP(I9,'[1]Sheet1'!$A$48:$D$59,3,FALSE),0)</f>
        <v>0</v>
      </c>
      <c r="D9" s="87">
        <f t="shared" si="0"/>
        <v>0</v>
      </c>
      <c r="E9" s="27">
        <f>_xlfn.IFERROR(VLOOKUP(I9,'[1]Sheet1'!$A$48:$D$59,2,FALSE),0)</f>
        <v>0</v>
      </c>
      <c r="F9" s="88">
        <f t="shared" si="1"/>
        <v>0</v>
      </c>
      <c r="G9" s="56">
        <f>_xlfn.IFERROR(VLOOKUP(I9,'[1]Sheet1'!$A$48:$D$59,4,FALSE),0)</f>
        <v>0</v>
      </c>
      <c r="H9" s="88">
        <f t="shared" si="2"/>
        <v>0</v>
      </c>
    </row>
    <row r="10" spans="1:8" ht="15">
      <c r="A10" s="110">
        <v>14</v>
      </c>
      <c r="B10" s="103" t="s">
        <v>41</v>
      </c>
      <c r="C10" s="27">
        <f>_xlfn.IFERROR(VLOOKUP(I10,'[1]Sheet1'!$A$48:$D$59,3,FALSE),0)</f>
        <v>0</v>
      </c>
      <c r="D10" s="87">
        <f t="shared" si="0"/>
        <v>0</v>
      </c>
      <c r="E10" s="27">
        <f>_xlfn.IFERROR(VLOOKUP(I10,'[1]Sheet1'!$A$48:$D$59,2,FALSE),0)</f>
        <v>0</v>
      </c>
      <c r="F10" s="88">
        <f t="shared" si="1"/>
        <v>0</v>
      </c>
      <c r="G10" s="56">
        <f>_xlfn.IFERROR(VLOOKUP(I10,'[1]Sheet1'!$A$48:$D$59,4,FALSE),0)</f>
        <v>0</v>
      </c>
      <c r="H10" s="88">
        <f t="shared" si="2"/>
        <v>0</v>
      </c>
    </row>
    <row r="11" spans="1:9" ht="15">
      <c r="A11" s="110">
        <v>19</v>
      </c>
      <c r="B11" s="103" t="s">
        <v>42</v>
      </c>
      <c r="C11" s="27">
        <f>_xlfn.IFERROR(VLOOKUP(I11,'[1]Sheet1'!$A$48:$D$59,3,FALSE),0)</f>
        <v>0</v>
      </c>
      <c r="D11" s="87">
        <f t="shared" si="0"/>
        <v>0</v>
      </c>
      <c r="E11" s="27">
        <f>_xlfn.IFERROR(VLOOKUP(I11,'[1]Sheet1'!$A$48:$D$59,2,FALSE),0)</f>
        <v>0</v>
      </c>
      <c r="F11" s="88">
        <f t="shared" si="1"/>
        <v>0</v>
      </c>
      <c r="G11" s="56">
        <f>_xlfn.IFERROR(VLOOKUP(I11,'[1]Sheet1'!$A$48:$D$59,4,FALSE),0)</f>
        <v>0</v>
      </c>
      <c r="H11" s="88">
        <f t="shared" si="2"/>
        <v>0</v>
      </c>
      <c r="I11" s="159" t="s">
        <v>335</v>
      </c>
    </row>
    <row r="12" spans="1:8" ht="15">
      <c r="A12" s="110">
        <v>20</v>
      </c>
      <c r="B12" s="103" t="s">
        <v>43</v>
      </c>
      <c r="C12" s="27">
        <f>_xlfn.IFERROR(VLOOKUP(I12,'[1]Sheet1'!$A$48:$D$59,3,FALSE),0)</f>
        <v>0</v>
      </c>
      <c r="D12" s="87">
        <f t="shared" si="0"/>
        <v>0</v>
      </c>
      <c r="E12" s="27">
        <f>_xlfn.IFERROR(VLOOKUP(I12,'[1]Sheet1'!$A$48:$D$59,2,FALSE),0)</f>
        <v>0</v>
      </c>
      <c r="F12" s="88">
        <f t="shared" si="1"/>
        <v>0</v>
      </c>
      <c r="G12" s="56">
        <f>_xlfn.IFERROR(VLOOKUP(I12,'[1]Sheet1'!$A$48:$D$59,4,FALSE),0)</f>
        <v>0</v>
      </c>
      <c r="H12" s="88">
        <f t="shared" si="2"/>
        <v>0</v>
      </c>
    </row>
    <row r="13" spans="1:8" ht="15">
      <c r="A13" s="110">
        <v>21</v>
      </c>
      <c r="B13" s="103" t="s">
        <v>44</v>
      </c>
      <c r="C13" s="27">
        <f>_xlfn.IFERROR(VLOOKUP(I13,'[1]Sheet1'!$A$48:$D$59,3,FALSE),0)</f>
        <v>0</v>
      </c>
      <c r="D13" s="87">
        <f t="shared" si="0"/>
        <v>0</v>
      </c>
      <c r="E13" s="27">
        <f>_xlfn.IFERROR(VLOOKUP(I13,'[1]Sheet1'!$A$48:$D$59,2,FALSE),0)</f>
        <v>0</v>
      </c>
      <c r="F13" s="88">
        <f t="shared" si="1"/>
        <v>0</v>
      </c>
      <c r="G13" s="56">
        <f>_xlfn.IFERROR(VLOOKUP(I13,'[1]Sheet1'!$A$48:$D$59,4,FALSE),0)</f>
        <v>0</v>
      </c>
      <c r="H13" s="88">
        <f t="shared" si="2"/>
        <v>0</v>
      </c>
    </row>
    <row r="14" spans="1:8" ht="15">
      <c r="A14" s="110">
        <v>22</v>
      </c>
      <c r="B14" s="103" t="s">
        <v>45</v>
      </c>
      <c r="C14" s="27">
        <f>_xlfn.IFERROR(VLOOKUP(I14,'[1]Sheet1'!$A$48:$D$59,3,FALSE),0)</f>
        <v>0</v>
      </c>
      <c r="D14" s="87">
        <f t="shared" si="0"/>
        <v>0</v>
      </c>
      <c r="E14" s="27">
        <f>_xlfn.IFERROR(VLOOKUP(I14,'[1]Sheet1'!$A$48:$D$59,2,FALSE),0)</f>
        <v>0</v>
      </c>
      <c r="F14" s="88">
        <f t="shared" si="1"/>
        <v>0</v>
      </c>
      <c r="G14" s="56">
        <f>_xlfn.IFERROR(VLOOKUP(I14,'[1]Sheet1'!$A$48:$D$59,4,FALSE),0)</f>
        <v>0</v>
      </c>
      <c r="H14" s="88">
        <f t="shared" si="2"/>
        <v>0</v>
      </c>
    </row>
    <row r="15" spans="1:8" ht="15">
      <c r="A15" s="110">
        <v>23</v>
      </c>
      <c r="B15" s="103" t="s">
        <v>46</v>
      </c>
      <c r="C15" s="27">
        <f>_xlfn.IFERROR(VLOOKUP(I15,'[1]Sheet1'!$A$48:$D$59,3,FALSE),0)</f>
        <v>0</v>
      </c>
      <c r="D15" s="87">
        <f t="shared" si="0"/>
        <v>0</v>
      </c>
      <c r="E15" s="27">
        <f>_xlfn.IFERROR(VLOOKUP(I15,'[1]Sheet1'!$A$48:$D$59,2,FALSE),0)</f>
        <v>0</v>
      </c>
      <c r="F15" s="88">
        <f t="shared" si="1"/>
        <v>0</v>
      </c>
      <c r="G15" s="56">
        <f>_xlfn.IFERROR(VLOOKUP(I15,'[1]Sheet1'!$A$48:$D$59,4,FALSE),0)</f>
        <v>0</v>
      </c>
      <c r="H15" s="88">
        <f t="shared" si="2"/>
        <v>0</v>
      </c>
    </row>
    <row r="16" spans="1:8" ht="15">
      <c r="A16" s="110">
        <v>24</v>
      </c>
      <c r="B16" s="103" t="s">
        <v>47</v>
      </c>
      <c r="C16" s="27">
        <f>_xlfn.IFERROR(VLOOKUP(I16,'[1]Sheet1'!$A$48:$D$59,3,FALSE),0)</f>
        <v>0</v>
      </c>
      <c r="D16" s="87">
        <f t="shared" si="0"/>
        <v>0</v>
      </c>
      <c r="E16" s="27">
        <f>_xlfn.IFERROR(VLOOKUP(I16,'[1]Sheet1'!$A$48:$D$59,2,FALSE),0)</f>
        <v>0</v>
      </c>
      <c r="F16" s="88">
        <f t="shared" si="1"/>
        <v>0</v>
      </c>
      <c r="G16" s="56">
        <f>_xlfn.IFERROR(VLOOKUP(I16,'[1]Sheet1'!$A$48:$D$59,4,FALSE),0)</f>
        <v>0</v>
      </c>
      <c r="H16" s="88">
        <f t="shared" si="2"/>
        <v>0</v>
      </c>
    </row>
    <row r="17" spans="1:8" ht="15">
      <c r="A17" s="110">
        <v>29</v>
      </c>
      <c r="B17" s="103" t="s">
        <v>48</v>
      </c>
      <c r="C17" s="27">
        <f>_xlfn.IFERROR(VLOOKUP(I17,'[1]Sheet1'!$A$48:$D$59,3,FALSE),0)</f>
        <v>0</v>
      </c>
      <c r="D17" s="87">
        <f t="shared" si="0"/>
        <v>0</v>
      </c>
      <c r="E17" s="27">
        <f>_xlfn.IFERROR(VLOOKUP(I17,'[1]Sheet1'!$A$48:$D$59,2,FALSE),0)</f>
        <v>0</v>
      </c>
      <c r="F17" s="88">
        <f t="shared" si="1"/>
        <v>0</v>
      </c>
      <c r="G17" s="56">
        <f>_xlfn.IFERROR(VLOOKUP(I17,'[1]Sheet1'!$A$48:$D$59,4,FALSE),0)</f>
        <v>0</v>
      </c>
      <c r="H17" s="88">
        <f t="shared" si="2"/>
        <v>0</v>
      </c>
    </row>
    <row r="18" spans="1:8" ht="15">
      <c r="A18" s="110">
        <v>30</v>
      </c>
      <c r="B18" s="103" t="s">
        <v>49</v>
      </c>
      <c r="C18" s="27">
        <f>_xlfn.IFERROR(VLOOKUP(I18,'[1]Sheet1'!$A$48:$D$59,3,FALSE),0)</f>
        <v>0</v>
      </c>
      <c r="D18" s="87">
        <f t="shared" si="0"/>
        <v>0</v>
      </c>
      <c r="E18" s="27">
        <f>_xlfn.IFERROR(VLOOKUP(I18,'[1]Sheet1'!$A$48:$D$59,2,FALSE),0)</f>
        <v>0</v>
      </c>
      <c r="F18" s="88">
        <f t="shared" si="1"/>
        <v>0</v>
      </c>
      <c r="G18" s="56">
        <f>_xlfn.IFERROR(VLOOKUP(I18,'[1]Sheet1'!$A$48:$D$59,4,FALSE),0)</f>
        <v>0</v>
      </c>
      <c r="H18" s="88">
        <f t="shared" si="2"/>
        <v>0</v>
      </c>
    </row>
    <row r="19" spans="1:8" ht="15">
      <c r="A19" s="110">
        <v>31</v>
      </c>
      <c r="B19" s="103" t="s">
        <v>50</v>
      </c>
      <c r="C19" s="27">
        <f>_xlfn.IFERROR(VLOOKUP(I19,'[1]Sheet1'!$A$48:$D$59,3,FALSE),0)</f>
        <v>0</v>
      </c>
      <c r="D19" s="87">
        <f t="shared" si="0"/>
        <v>0</v>
      </c>
      <c r="E19" s="27">
        <f>_xlfn.IFERROR(VLOOKUP(I19,'[1]Sheet1'!$A$48:$D$59,2,FALSE),0)</f>
        <v>0</v>
      </c>
      <c r="F19" s="88">
        <f t="shared" si="1"/>
        <v>0</v>
      </c>
      <c r="G19" s="56">
        <f>_xlfn.IFERROR(VLOOKUP(I19,'[1]Sheet1'!$A$48:$D$59,4,FALSE),0)</f>
        <v>0</v>
      </c>
      <c r="H19" s="88">
        <f t="shared" si="2"/>
        <v>0</v>
      </c>
    </row>
    <row r="20" spans="1:9" ht="15">
      <c r="A20" s="110">
        <v>32</v>
      </c>
      <c r="B20" s="103" t="s">
        <v>51</v>
      </c>
      <c r="C20" s="27">
        <f>_xlfn.IFERROR(VLOOKUP(I20,'[1]Sheet1'!$A$48:$D$59,3,FALSE),0)</f>
        <v>0</v>
      </c>
      <c r="D20" s="87">
        <f t="shared" si="0"/>
        <v>0</v>
      </c>
      <c r="E20" s="27">
        <f>_xlfn.IFERROR(VLOOKUP(I20,'[1]Sheet1'!$A$48:$D$59,2,FALSE),0)</f>
        <v>0</v>
      </c>
      <c r="F20" s="88">
        <f t="shared" si="1"/>
        <v>0</v>
      </c>
      <c r="G20" s="56">
        <f>_xlfn.IFERROR(VLOOKUP(I20,'[1]Sheet1'!$A$48:$D$59,4,FALSE),0)</f>
        <v>0</v>
      </c>
      <c r="H20" s="88">
        <f t="shared" si="2"/>
        <v>0</v>
      </c>
      <c r="I20" s="159" t="s">
        <v>336</v>
      </c>
    </row>
    <row r="21" spans="1:8" ht="15">
      <c r="A21" s="110">
        <v>33</v>
      </c>
      <c r="B21" s="103" t="s">
        <v>52</v>
      </c>
      <c r="C21" s="27">
        <f>_xlfn.IFERROR(VLOOKUP(I21,'[1]Sheet1'!$A$48:$D$59,3,FALSE),0)</f>
        <v>0</v>
      </c>
      <c r="D21" s="87">
        <f t="shared" si="0"/>
        <v>0</v>
      </c>
      <c r="E21" s="27">
        <f>_xlfn.IFERROR(VLOOKUP(I21,'[1]Sheet1'!$A$48:$D$59,2,FALSE),0)</f>
        <v>0</v>
      </c>
      <c r="F21" s="88">
        <f t="shared" si="1"/>
        <v>0</v>
      </c>
      <c r="G21" s="56">
        <f>_xlfn.IFERROR(VLOOKUP(I21,'[1]Sheet1'!$A$48:$D$59,4,FALSE),0)</f>
        <v>0</v>
      </c>
      <c r="H21" s="88">
        <f t="shared" si="2"/>
        <v>0</v>
      </c>
    </row>
    <row r="22" spans="1:8" ht="15">
      <c r="A22" s="110">
        <v>34</v>
      </c>
      <c r="B22" s="103" t="s">
        <v>53</v>
      </c>
      <c r="C22" s="27">
        <f>_xlfn.IFERROR(VLOOKUP(I22,'[1]Sheet1'!$A$48:$D$59,3,FALSE),0)</f>
        <v>0</v>
      </c>
      <c r="D22" s="87">
        <f t="shared" si="0"/>
        <v>0</v>
      </c>
      <c r="E22" s="27">
        <f>_xlfn.IFERROR(VLOOKUP(I22,'[1]Sheet1'!$A$48:$D$59,2,FALSE),0)</f>
        <v>0</v>
      </c>
      <c r="F22" s="88">
        <f t="shared" si="1"/>
        <v>0</v>
      </c>
      <c r="G22" s="56">
        <f>_xlfn.IFERROR(VLOOKUP(I22,'[1]Sheet1'!$A$48:$D$59,4,FALSE),0)</f>
        <v>0</v>
      </c>
      <c r="H22" s="88">
        <f t="shared" si="2"/>
        <v>0</v>
      </c>
    </row>
    <row r="23" spans="1:9" ht="15">
      <c r="A23" s="110">
        <v>35</v>
      </c>
      <c r="B23" s="103" t="s">
        <v>54</v>
      </c>
      <c r="C23" s="27">
        <f>_xlfn.IFERROR(VLOOKUP(I23,'[1]Sheet1'!$A$48:$D$59,3,FALSE),0)</f>
        <v>0</v>
      </c>
      <c r="D23" s="87">
        <f t="shared" si="0"/>
        <v>0</v>
      </c>
      <c r="E23" s="27">
        <f>_xlfn.IFERROR(VLOOKUP(I23,'[1]Sheet1'!$A$48:$D$59,2,FALSE),0)</f>
        <v>1</v>
      </c>
      <c r="F23" s="88">
        <f t="shared" si="1"/>
        <v>0.038461538461538464</v>
      </c>
      <c r="G23" s="56">
        <f>_xlfn.IFERROR(VLOOKUP(I23,'[1]Sheet1'!$A$48:$D$59,4,FALSE),0)</f>
        <v>1</v>
      </c>
      <c r="H23" s="88">
        <f t="shared" si="2"/>
        <v>0.01818181818181818</v>
      </c>
      <c r="I23" s="159" t="s">
        <v>439</v>
      </c>
    </row>
    <row r="24" spans="1:8" ht="15">
      <c r="A24" s="110">
        <v>39</v>
      </c>
      <c r="B24" s="103" t="s">
        <v>55</v>
      </c>
      <c r="C24" s="27">
        <f>_xlfn.IFERROR(VLOOKUP(I24,'[1]Sheet1'!$A$48:$D$59,3,FALSE),0)</f>
        <v>0</v>
      </c>
      <c r="D24" s="87">
        <f t="shared" si="0"/>
        <v>0</v>
      </c>
      <c r="E24" s="27">
        <f>_xlfn.IFERROR(VLOOKUP(I24,'[1]Sheet1'!$A$48:$D$59,2,FALSE),0)</f>
        <v>0</v>
      </c>
      <c r="F24" s="88">
        <f t="shared" si="1"/>
        <v>0</v>
      </c>
      <c r="G24" s="56">
        <f>_xlfn.IFERROR(VLOOKUP(I24,'[1]Sheet1'!$A$48:$D$59,4,FALSE),0)</f>
        <v>0</v>
      </c>
      <c r="H24" s="88">
        <f t="shared" si="2"/>
        <v>0</v>
      </c>
    </row>
    <row r="25" spans="1:9" ht="28.5">
      <c r="A25" s="110">
        <v>40</v>
      </c>
      <c r="B25" s="103" t="s">
        <v>56</v>
      </c>
      <c r="C25" s="27">
        <f>_xlfn.IFERROR(VLOOKUP(I25,'[1]Sheet1'!$A$48:$D$59,3,FALSE),0)</f>
        <v>0</v>
      </c>
      <c r="D25" s="87">
        <f t="shared" si="0"/>
        <v>0</v>
      </c>
      <c r="E25" s="27">
        <f>_xlfn.IFERROR(VLOOKUP(I25,'[1]Sheet1'!$A$48:$D$59,2,FALSE),0)</f>
        <v>1</v>
      </c>
      <c r="F25" s="88">
        <f t="shared" si="1"/>
        <v>0.038461538461538464</v>
      </c>
      <c r="G25" s="56">
        <f>_xlfn.IFERROR(VLOOKUP(I25,'[1]Sheet1'!$A$48:$D$59,4,FALSE),0)</f>
        <v>1</v>
      </c>
      <c r="H25" s="88">
        <f t="shared" si="2"/>
        <v>0.01818181818181818</v>
      </c>
      <c r="I25" s="159" t="s">
        <v>337</v>
      </c>
    </row>
    <row r="26" spans="1:8" ht="28.5">
      <c r="A26" s="110">
        <v>41</v>
      </c>
      <c r="B26" s="103" t="s">
        <v>57</v>
      </c>
      <c r="C26" s="27">
        <f>_xlfn.IFERROR(VLOOKUP(I26,'[1]Sheet1'!$A$48:$D$59,3,FALSE),0)</f>
        <v>0</v>
      </c>
      <c r="D26" s="87">
        <f t="shared" si="0"/>
        <v>0</v>
      </c>
      <c r="E26" s="27">
        <f>_xlfn.IFERROR(VLOOKUP(I26,'[1]Sheet1'!$A$48:$D$59,2,FALSE),0)</f>
        <v>0</v>
      </c>
      <c r="F26" s="88">
        <f t="shared" si="1"/>
        <v>0</v>
      </c>
      <c r="G26" s="56">
        <f>_xlfn.IFERROR(VLOOKUP(I26,'[1]Sheet1'!$A$48:$D$59,4,FALSE),0)</f>
        <v>0</v>
      </c>
      <c r="H26" s="88">
        <f t="shared" si="2"/>
        <v>0</v>
      </c>
    </row>
    <row r="27" spans="1:9" ht="28.5">
      <c r="A27" s="110">
        <v>42</v>
      </c>
      <c r="B27" s="103" t="s">
        <v>58</v>
      </c>
      <c r="C27" s="27">
        <f>_xlfn.IFERROR(VLOOKUP(I27,'[1]Sheet1'!$A$48:$D$59,3,FALSE),0)</f>
        <v>16</v>
      </c>
      <c r="D27" s="87">
        <f t="shared" si="0"/>
        <v>0.5517241379310345</v>
      </c>
      <c r="E27" s="27">
        <f>_xlfn.IFERROR(VLOOKUP(I27,'[1]Sheet1'!$A$48:$D$59,2,FALSE),0)</f>
        <v>10</v>
      </c>
      <c r="F27" s="88">
        <f t="shared" si="1"/>
        <v>0.38461538461538464</v>
      </c>
      <c r="G27" s="56">
        <f>_xlfn.IFERROR(VLOOKUP(I27,'[1]Sheet1'!$A$48:$D$59,4,FALSE),0)</f>
        <v>26</v>
      </c>
      <c r="H27" s="88">
        <f t="shared" si="2"/>
        <v>0.4727272727272727</v>
      </c>
      <c r="I27" s="159" t="s">
        <v>338</v>
      </c>
    </row>
    <row r="28" spans="1:8" ht="28.5">
      <c r="A28" s="110">
        <v>43</v>
      </c>
      <c r="B28" s="103" t="s">
        <v>59</v>
      </c>
      <c r="C28" s="27">
        <f>_xlfn.IFERROR(VLOOKUP(I28,'[1]Sheet1'!$A$48:$D$59,3,FALSE),0)</f>
        <v>0</v>
      </c>
      <c r="D28" s="87">
        <f t="shared" si="0"/>
        <v>0</v>
      </c>
      <c r="E28" s="27">
        <f>_xlfn.IFERROR(VLOOKUP(I28,'[1]Sheet1'!$A$48:$D$59,2,FALSE),0)</f>
        <v>0</v>
      </c>
      <c r="F28" s="88">
        <f t="shared" si="1"/>
        <v>0</v>
      </c>
      <c r="G28" s="56">
        <f>_xlfn.IFERROR(VLOOKUP(I28,'[1]Sheet1'!$A$48:$D$59,4,FALSE),0)</f>
        <v>0</v>
      </c>
      <c r="H28" s="88">
        <f t="shared" si="2"/>
        <v>0</v>
      </c>
    </row>
    <row r="29" spans="1:8" ht="15">
      <c r="A29" s="110">
        <v>44</v>
      </c>
      <c r="B29" s="103" t="s">
        <v>60</v>
      </c>
      <c r="C29" s="27">
        <f>_xlfn.IFERROR(VLOOKUP(I29,'[1]Sheet1'!$A$48:$D$59,3,FALSE),0)</f>
        <v>0</v>
      </c>
      <c r="D29" s="87">
        <f t="shared" si="0"/>
        <v>0</v>
      </c>
      <c r="E29" s="27">
        <f>_xlfn.IFERROR(VLOOKUP(I29,'[1]Sheet1'!$A$48:$D$59,2,FALSE),0)</f>
        <v>0</v>
      </c>
      <c r="F29" s="88">
        <f t="shared" si="1"/>
        <v>0</v>
      </c>
      <c r="G29" s="56">
        <f>_xlfn.IFERROR(VLOOKUP(I29,'[1]Sheet1'!$A$48:$D$59,4,FALSE),0)</f>
        <v>0</v>
      </c>
      <c r="H29" s="88">
        <f t="shared" si="2"/>
        <v>0</v>
      </c>
    </row>
    <row r="30" spans="1:8" ht="15">
      <c r="A30" s="110">
        <v>45</v>
      </c>
      <c r="B30" s="103" t="s">
        <v>61</v>
      </c>
      <c r="C30" s="27">
        <f>_xlfn.IFERROR(VLOOKUP(I30,'[1]Sheet1'!$A$48:$D$59,3,FALSE),0)</f>
        <v>0</v>
      </c>
      <c r="D30" s="87">
        <f t="shared" si="0"/>
        <v>0</v>
      </c>
      <c r="E30" s="27">
        <f>_xlfn.IFERROR(VLOOKUP(I30,'[1]Sheet1'!$A$48:$D$59,2,FALSE),0)</f>
        <v>0</v>
      </c>
      <c r="F30" s="88">
        <f t="shared" si="1"/>
        <v>0</v>
      </c>
      <c r="G30" s="56">
        <f>_xlfn.IFERROR(VLOOKUP(I30,'[1]Sheet1'!$A$48:$D$59,4,FALSE),0)</f>
        <v>0</v>
      </c>
      <c r="H30" s="88">
        <f t="shared" si="2"/>
        <v>0</v>
      </c>
    </row>
    <row r="31" spans="1:9" ht="15">
      <c r="A31" s="110">
        <v>49</v>
      </c>
      <c r="B31" s="103" t="s">
        <v>62</v>
      </c>
      <c r="C31" s="27">
        <f>_xlfn.IFERROR(VLOOKUP(I31,'[1]Sheet1'!$A$48:$D$59,3,FALSE),0)</f>
        <v>0</v>
      </c>
      <c r="D31" s="87">
        <f t="shared" si="0"/>
        <v>0</v>
      </c>
      <c r="E31" s="27">
        <f>_xlfn.IFERROR(VLOOKUP(I31,'[1]Sheet1'!$A$48:$D$59,2,FALSE),0)</f>
        <v>1</v>
      </c>
      <c r="F31" s="88">
        <f t="shared" si="1"/>
        <v>0.038461538461538464</v>
      </c>
      <c r="G31" s="56">
        <f>_xlfn.IFERROR(VLOOKUP(I31,'[1]Sheet1'!$A$48:$D$59,4,FALSE),0)</f>
        <v>1</v>
      </c>
      <c r="H31" s="88">
        <f t="shared" si="2"/>
        <v>0.01818181818181818</v>
      </c>
      <c r="I31" s="159" t="s">
        <v>440</v>
      </c>
    </row>
    <row r="32" spans="1:9" ht="15">
      <c r="A32" s="110">
        <v>50</v>
      </c>
      <c r="B32" s="103" t="s">
        <v>63</v>
      </c>
      <c r="C32" s="27">
        <f>_xlfn.IFERROR(VLOOKUP(I32,'[1]Sheet1'!$A$48:$D$59,3,FALSE),0)</f>
        <v>1</v>
      </c>
      <c r="D32" s="87">
        <f t="shared" si="0"/>
        <v>0.034482758620689655</v>
      </c>
      <c r="E32" s="27">
        <f>_xlfn.IFERROR(VLOOKUP(I32,'[1]Sheet1'!$A$48:$D$59,2,FALSE),0)</f>
        <v>0</v>
      </c>
      <c r="F32" s="88">
        <f t="shared" si="1"/>
        <v>0</v>
      </c>
      <c r="G32" s="56">
        <f>_xlfn.IFERROR(VLOOKUP(I32,'[1]Sheet1'!$A$48:$D$59,4,FALSE),0)</f>
        <v>1</v>
      </c>
      <c r="H32" s="88">
        <f t="shared" si="2"/>
        <v>0.01818181818181818</v>
      </c>
      <c r="I32" s="159" t="s">
        <v>442</v>
      </c>
    </row>
    <row r="33" spans="1:9" ht="15">
      <c r="A33" s="110">
        <v>51</v>
      </c>
      <c r="B33" s="103" t="s">
        <v>64</v>
      </c>
      <c r="C33" s="27">
        <f>_xlfn.IFERROR(VLOOKUP(I33,'[1]Sheet1'!$A$48:$D$59,3,FALSE),0)</f>
        <v>0</v>
      </c>
      <c r="D33" s="87">
        <f t="shared" si="0"/>
        <v>0</v>
      </c>
      <c r="E33" s="27">
        <f>_xlfn.IFERROR(VLOOKUP(I33,'[1]Sheet1'!$A$48:$D$59,2,FALSE),0)</f>
        <v>0</v>
      </c>
      <c r="F33" s="88">
        <f t="shared" si="1"/>
        <v>0</v>
      </c>
      <c r="G33" s="56">
        <f>_xlfn.IFERROR(VLOOKUP(I33,'[1]Sheet1'!$A$48:$D$59,4,FALSE),0)</f>
        <v>0</v>
      </c>
      <c r="H33" s="88">
        <f t="shared" si="2"/>
        <v>0</v>
      </c>
      <c r="I33" s="159" t="s">
        <v>339</v>
      </c>
    </row>
    <row r="34" spans="1:9" ht="15">
      <c r="A34" s="110">
        <v>52</v>
      </c>
      <c r="B34" s="103" t="s">
        <v>65</v>
      </c>
      <c r="C34" s="27">
        <f>_xlfn.IFERROR(VLOOKUP(I34,'[1]Sheet1'!$A$48:$D$59,3,FALSE),0)</f>
        <v>1</v>
      </c>
      <c r="D34" s="87">
        <f t="shared" si="0"/>
        <v>0.034482758620689655</v>
      </c>
      <c r="E34" s="27">
        <f>_xlfn.IFERROR(VLOOKUP(I34,'[1]Sheet1'!$A$48:$D$59,2,FALSE),0)</f>
        <v>0</v>
      </c>
      <c r="F34" s="88">
        <f t="shared" si="1"/>
        <v>0</v>
      </c>
      <c r="G34" s="56">
        <f>_xlfn.IFERROR(VLOOKUP(I34,'[1]Sheet1'!$A$48:$D$59,4,FALSE),0)</f>
        <v>1</v>
      </c>
      <c r="H34" s="88">
        <f t="shared" si="2"/>
        <v>0.01818181818181818</v>
      </c>
      <c r="I34" s="159" t="s">
        <v>340</v>
      </c>
    </row>
    <row r="35" spans="1:8" ht="15">
      <c r="A35" s="110">
        <v>59</v>
      </c>
      <c r="B35" s="103" t="s">
        <v>66</v>
      </c>
      <c r="C35" s="27">
        <f>_xlfn.IFERROR(VLOOKUP(I35,'[1]Sheet1'!$A$48:$D$59,3,FALSE),0)</f>
        <v>0</v>
      </c>
      <c r="D35" s="87">
        <f t="shared" si="0"/>
        <v>0</v>
      </c>
      <c r="E35" s="27">
        <f>_xlfn.IFERROR(VLOOKUP(I35,'[1]Sheet1'!$A$48:$D$59,2,FALSE),0)</f>
        <v>0</v>
      </c>
      <c r="F35" s="88">
        <f t="shared" si="1"/>
        <v>0</v>
      </c>
      <c r="G35" s="56">
        <f>_xlfn.IFERROR(VLOOKUP(I35,'[1]Sheet1'!$A$48:$D$59,4,FALSE),0)</f>
        <v>0</v>
      </c>
      <c r="H35" s="88">
        <f t="shared" si="2"/>
        <v>0</v>
      </c>
    </row>
    <row r="36" spans="1:8" ht="28.5">
      <c r="A36" s="110">
        <v>60</v>
      </c>
      <c r="B36" s="103" t="s">
        <v>67</v>
      </c>
      <c r="C36" s="27">
        <f>_xlfn.IFERROR(VLOOKUP(I36,'[1]Sheet1'!$A$48:$D$59,3,FALSE),0)</f>
        <v>0</v>
      </c>
      <c r="D36" s="87">
        <f t="shared" si="0"/>
        <v>0</v>
      </c>
      <c r="E36" s="27">
        <f>_xlfn.IFERROR(VLOOKUP(I36,'[1]Sheet1'!$A$48:$D$59,2,FALSE),0)</f>
        <v>0</v>
      </c>
      <c r="F36" s="88">
        <f t="shared" si="1"/>
        <v>0</v>
      </c>
      <c r="G36" s="56">
        <f>_xlfn.IFERROR(VLOOKUP(I36,'[1]Sheet1'!$A$48:$D$59,4,FALSE),0)</f>
        <v>0</v>
      </c>
      <c r="H36" s="88">
        <f t="shared" si="2"/>
        <v>0</v>
      </c>
    </row>
    <row r="37" spans="1:8" ht="15">
      <c r="A37" s="110">
        <v>61</v>
      </c>
      <c r="B37" s="103" t="s">
        <v>68</v>
      </c>
      <c r="C37" s="27">
        <f>_xlfn.IFERROR(VLOOKUP(I37,'[1]Sheet1'!$A$48:$D$59,3,FALSE),0)</f>
        <v>0</v>
      </c>
      <c r="D37" s="87">
        <f t="shared" si="0"/>
        <v>0</v>
      </c>
      <c r="E37" s="27">
        <f>_xlfn.IFERROR(VLOOKUP(I37,'[1]Sheet1'!$A$48:$D$59,2,FALSE),0)</f>
        <v>0</v>
      </c>
      <c r="F37" s="88">
        <f t="shared" si="1"/>
        <v>0</v>
      </c>
      <c r="G37" s="56">
        <f>_xlfn.IFERROR(VLOOKUP(I37,'[1]Sheet1'!$A$48:$D$59,4,FALSE),0)</f>
        <v>0</v>
      </c>
      <c r="H37" s="88">
        <f t="shared" si="2"/>
        <v>0</v>
      </c>
    </row>
    <row r="38" spans="1:9" ht="15">
      <c r="A38" s="110">
        <v>62</v>
      </c>
      <c r="B38" s="103" t="s">
        <v>69</v>
      </c>
      <c r="C38" s="27">
        <f>_xlfn.IFERROR(VLOOKUP(I38,'[1]Sheet1'!$A$48:$D$59,3,FALSE),0)</f>
        <v>0</v>
      </c>
      <c r="D38" s="87">
        <f t="shared" si="0"/>
        <v>0</v>
      </c>
      <c r="E38" s="27">
        <f>_xlfn.IFERROR(VLOOKUP(I38,'[1]Sheet1'!$A$48:$D$59,2,FALSE),0)</f>
        <v>0</v>
      </c>
      <c r="F38" s="88">
        <f t="shared" si="1"/>
        <v>0</v>
      </c>
      <c r="G38" s="56">
        <f>_xlfn.IFERROR(VLOOKUP(I38,'[1]Sheet1'!$A$48:$D$59,4,FALSE),0)</f>
        <v>0</v>
      </c>
      <c r="H38" s="88">
        <f t="shared" si="2"/>
        <v>0</v>
      </c>
      <c r="I38" s="159" t="s">
        <v>384</v>
      </c>
    </row>
    <row r="39" spans="1:9" ht="15">
      <c r="A39" s="110">
        <v>63</v>
      </c>
      <c r="B39" s="103" t="s">
        <v>70</v>
      </c>
      <c r="C39" s="27">
        <f>_xlfn.IFERROR(VLOOKUP(I39,'[1]Sheet1'!$A$48:$D$59,3,FALSE),0)</f>
        <v>3</v>
      </c>
      <c r="D39" s="87">
        <f t="shared" si="0"/>
        <v>0.10344827586206896</v>
      </c>
      <c r="E39" s="27">
        <f>_xlfn.IFERROR(VLOOKUP(I39,'[1]Sheet1'!$A$48:$D$59,2,FALSE),0)</f>
        <v>3</v>
      </c>
      <c r="F39" s="88">
        <f t="shared" si="1"/>
        <v>0.11538461538461539</v>
      </c>
      <c r="G39" s="56">
        <f>_xlfn.IFERROR(VLOOKUP(I39,'[1]Sheet1'!$A$48:$D$59,4,FALSE),0)</f>
        <v>6</v>
      </c>
      <c r="H39" s="88">
        <f t="shared" si="2"/>
        <v>0.10909090909090909</v>
      </c>
      <c r="I39" s="159" t="s">
        <v>341</v>
      </c>
    </row>
    <row r="40" spans="1:9" ht="15">
      <c r="A40" s="110">
        <v>64</v>
      </c>
      <c r="B40" s="103" t="s">
        <v>71</v>
      </c>
      <c r="C40" s="27">
        <f>_xlfn.IFERROR(VLOOKUP(I40,'[1]Sheet1'!$A$48:$D$59,3,FALSE),0)</f>
        <v>0</v>
      </c>
      <c r="D40" s="87">
        <f t="shared" si="0"/>
        <v>0</v>
      </c>
      <c r="E40" s="27">
        <f>_xlfn.IFERROR(VLOOKUP(I40,'[1]Sheet1'!$A$48:$D$59,2,FALSE),0)</f>
        <v>0</v>
      </c>
      <c r="F40" s="88">
        <f t="shared" si="1"/>
        <v>0</v>
      </c>
      <c r="G40" s="56">
        <f>_xlfn.IFERROR(VLOOKUP(I40,'[1]Sheet1'!$A$48:$D$59,4,FALSE),0)</f>
        <v>0</v>
      </c>
      <c r="H40" s="88">
        <f t="shared" si="2"/>
        <v>0</v>
      </c>
      <c r="I40" s="159" t="s">
        <v>385</v>
      </c>
    </row>
    <row r="41" spans="1:8" ht="15">
      <c r="A41" s="110">
        <v>69</v>
      </c>
      <c r="B41" s="103" t="s">
        <v>72</v>
      </c>
      <c r="C41" s="27">
        <f>_xlfn.IFERROR(VLOOKUP(I41,'[1]Sheet1'!$A$48:$D$59,3,FALSE),0)</f>
        <v>0</v>
      </c>
      <c r="D41" s="87">
        <f t="shared" si="0"/>
        <v>0</v>
      </c>
      <c r="E41" s="27">
        <f>_xlfn.IFERROR(VLOOKUP(I41,'[1]Sheet1'!$A$48:$D$59,2,FALSE),0)</f>
        <v>0</v>
      </c>
      <c r="F41" s="88">
        <f t="shared" si="1"/>
        <v>0</v>
      </c>
      <c r="G41" s="56">
        <f>_xlfn.IFERROR(VLOOKUP(I41,'[1]Sheet1'!$A$48:$D$59,4,FALSE),0)</f>
        <v>0</v>
      </c>
      <c r="H41" s="88">
        <f t="shared" si="2"/>
        <v>0</v>
      </c>
    </row>
    <row r="42" spans="1:8" ht="28.5">
      <c r="A42" s="110">
        <v>70</v>
      </c>
      <c r="B42" s="103" t="s">
        <v>73</v>
      </c>
      <c r="C42" s="27">
        <f>_xlfn.IFERROR(VLOOKUP(I42,'[1]Sheet1'!$A$48:$D$59,3,FALSE),0)</f>
        <v>0</v>
      </c>
      <c r="D42" s="87">
        <f t="shared" si="0"/>
        <v>0</v>
      </c>
      <c r="E42" s="27">
        <f>_xlfn.IFERROR(VLOOKUP(I42,'[1]Sheet1'!$A$48:$D$59,2,FALSE),0)</f>
        <v>0</v>
      </c>
      <c r="F42" s="88">
        <f t="shared" si="1"/>
        <v>0</v>
      </c>
      <c r="G42" s="56">
        <f>_xlfn.IFERROR(VLOOKUP(I42,'[1]Sheet1'!$A$48:$D$59,4,FALSE),0)</f>
        <v>0</v>
      </c>
      <c r="H42" s="88">
        <f t="shared" si="2"/>
        <v>0</v>
      </c>
    </row>
    <row r="43" spans="1:8" ht="15">
      <c r="A43" s="110">
        <v>71</v>
      </c>
      <c r="B43" s="103" t="s">
        <v>74</v>
      </c>
      <c r="C43" s="27">
        <f>_xlfn.IFERROR(VLOOKUP(I43,'[1]Sheet1'!$A$48:$D$59,3,FALSE),0)</f>
        <v>0</v>
      </c>
      <c r="D43" s="87">
        <f t="shared" si="0"/>
        <v>0</v>
      </c>
      <c r="E43" s="27">
        <f>_xlfn.IFERROR(VLOOKUP(I43,'[1]Sheet1'!$A$48:$D$59,2,FALSE),0)</f>
        <v>0</v>
      </c>
      <c r="F43" s="88">
        <f t="shared" si="1"/>
        <v>0</v>
      </c>
      <c r="G43" s="56">
        <f>_xlfn.IFERROR(VLOOKUP(I43,'[1]Sheet1'!$A$48:$D$59,4,FALSE),0)</f>
        <v>0</v>
      </c>
      <c r="H43" s="88">
        <f t="shared" si="2"/>
        <v>0</v>
      </c>
    </row>
    <row r="44" spans="1:8" ht="15">
      <c r="A44" s="110">
        <v>72</v>
      </c>
      <c r="B44" s="103" t="s">
        <v>75</v>
      </c>
      <c r="C44" s="27">
        <f>_xlfn.IFERROR(VLOOKUP(I44,'[1]Sheet1'!$A$48:$D$59,3,FALSE),0)</f>
        <v>0</v>
      </c>
      <c r="D44" s="87">
        <f t="shared" si="0"/>
        <v>0</v>
      </c>
      <c r="E44" s="27">
        <f>_xlfn.IFERROR(VLOOKUP(I44,'[1]Sheet1'!$A$48:$D$59,2,FALSE),0)</f>
        <v>0</v>
      </c>
      <c r="F44" s="88">
        <f t="shared" si="1"/>
        <v>0</v>
      </c>
      <c r="G44" s="56">
        <f>_xlfn.IFERROR(VLOOKUP(I44,'[1]Sheet1'!$A$48:$D$59,4,FALSE),0)</f>
        <v>0</v>
      </c>
      <c r="H44" s="88">
        <f t="shared" si="2"/>
        <v>0</v>
      </c>
    </row>
    <row r="45" spans="1:8" ht="15">
      <c r="A45" s="110">
        <v>73</v>
      </c>
      <c r="B45" s="103" t="s">
        <v>76</v>
      </c>
      <c r="C45" s="27">
        <f>_xlfn.IFERROR(VLOOKUP(I45,'[1]Sheet1'!$A$48:$D$59,3,FALSE),0)</f>
        <v>0</v>
      </c>
      <c r="D45" s="87">
        <f t="shared" si="0"/>
        <v>0</v>
      </c>
      <c r="E45" s="27">
        <f>_xlfn.IFERROR(VLOOKUP(I45,'[1]Sheet1'!$A$48:$D$59,2,FALSE),0)</f>
        <v>0</v>
      </c>
      <c r="F45" s="88">
        <f t="shared" si="1"/>
        <v>0</v>
      </c>
      <c r="G45" s="56">
        <f>_xlfn.IFERROR(VLOOKUP(I45,'[1]Sheet1'!$A$48:$D$59,4,FALSE),0)</f>
        <v>0</v>
      </c>
      <c r="H45" s="88">
        <f t="shared" si="2"/>
        <v>0</v>
      </c>
    </row>
    <row r="46" spans="1:8" ht="15">
      <c r="A46" s="110">
        <v>74</v>
      </c>
      <c r="B46" s="103" t="s">
        <v>77</v>
      </c>
      <c r="C46" s="27">
        <f>_xlfn.IFERROR(VLOOKUP(I46,'[1]Sheet1'!$A$48:$D$59,3,FALSE),0)</f>
        <v>0</v>
      </c>
      <c r="D46" s="87">
        <f t="shared" si="0"/>
        <v>0</v>
      </c>
      <c r="E46" s="27">
        <f>_xlfn.IFERROR(VLOOKUP(I46,'[1]Sheet1'!$A$48:$D$59,2,FALSE),0)</f>
        <v>0</v>
      </c>
      <c r="F46" s="88">
        <f t="shared" si="1"/>
        <v>0</v>
      </c>
      <c r="G46" s="56">
        <f>_xlfn.IFERROR(VLOOKUP(I46,'[1]Sheet1'!$A$48:$D$59,4,FALSE),0)</f>
        <v>0</v>
      </c>
      <c r="H46" s="88">
        <f t="shared" si="2"/>
        <v>0</v>
      </c>
    </row>
    <row r="47" spans="1:8" ht="15">
      <c r="A47" s="110">
        <v>75</v>
      </c>
      <c r="B47" s="103" t="s">
        <v>78</v>
      </c>
      <c r="C47" s="27">
        <f>_xlfn.IFERROR(VLOOKUP(I47,'[1]Sheet1'!$A$48:$D$59,3,FALSE),0)</f>
        <v>0</v>
      </c>
      <c r="D47" s="87">
        <f t="shared" si="0"/>
        <v>0</v>
      </c>
      <c r="E47" s="27">
        <f>_xlfn.IFERROR(VLOOKUP(I47,'[1]Sheet1'!$A$48:$D$59,2,FALSE),0)</f>
        <v>0</v>
      </c>
      <c r="F47" s="88">
        <f t="shared" si="1"/>
        <v>0</v>
      </c>
      <c r="G47" s="56">
        <f>_xlfn.IFERROR(VLOOKUP(I47,'[1]Sheet1'!$A$48:$D$59,4,FALSE),0)</f>
        <v>0</v>
      </c>
      <c r="H47" s="88">
        <f t="shared" si="2"/>
        <v>0</v>
      </c>
    </row>
    <row r="48" spans="1:9" ht="15">
      <c r="A48" s="110">
        <v>79</v>
      </c>
      <c r="B48" s="103" t="s">
        <v>79</v>
      </c>
      <c r="C48" s="27">
        <f>_xlfn.IFERROR(VLOOKUP(I48,'[1]Sheet1'!$A$48:$D$59,3,FALSE),0)</f>
        <v>0</v>
      </c>
      <c r="D48" s="87">
        <f t="shared" si="0"/>
        <v>0</v>
      </c>
      <c r="E48" s="27">
        <f>_xlfn.IFERROR(VLOOKUP(I48,'[1]Sheet1'!$A$48:$D$59,2,FALSE),0)</f>
        <v>0</v>
      </c>
      <c r="F48" s="88">
        <f t="shared" si="1"/>
        <v>0</v>
      </c>
      <c r="G48" s="56">
        <f>_xlfn.IFERROR(VLOOKUP(I48,'[1]Sheet1'!$A$48:$D$59,4,FALSE),0)</f>
        <v>0</v>
      </c>
      <c r="H48" s="88">
        <f t="shared" si="2"/>
        <v>0</v>
      </c>
      <c r="I48" s="159" t="s">
        <v>342</v>
      </c>
    </row>
    <row r="49" spans="1:9" ht="15">
      <c r="A49" s="110">
        <v>80</v>
      </c>
      <c r="B49" s="103" t="s">
        <v>80</v>
      </c>
      <c r="C49" s="27">
        <f>_xlfn.IFERROR(VLOOKUP(I49,'[1]Sheet1'!$A$48:$D$59,3,FALSE),0)</f>
        <v>0</v>
      </c>
      <c r="D49" s="87">
        <f t="shared" si="0"/>
        <v>0</v>
      </c>
      <c r="E49" s="27">
        <f>_xlfn.IFERROR(VLOOKUP(I49,'[1]Sheet1'!$A$48:$D$59,2,FALSE),0)</f>
        <v>1</v>
      </c>
      <c r="F49" s="88">
        <f t="shared" si="1"/>
        <v>0.038461538461538464</v>
      </c>
      <c r="G49" s="56">
        <f>_xlfn.IFERROR(VLOOKUP(I49,'[1]Sheet1'!$A$48:$D$59,4,FALSE),0)</f>
        <v>1</v>
      </c>
      <c r="H49" s="88">
        <f t="shared" si="2"/>
        <v>0.01818181818181818</v>
      </c>
      <c r="I49" s="159" t="s">
        <v>343</v>
      </c>
    </row>
    <row r="50" spans="1:8" ht="15">
      <c r="A50" s="110">
        <v>81</v>
      </c>
      <c r="B50" s="103" t="s">
        <v>81</v>
      </c>
      <c r="C50" s="27">
        <f>_xlfn.IFERROR(VLOOKUP(I50,'[1]Sheet1'!$A$48:$D$59,3,FALSE),0)</f>
        <v>0</v>
      </c>
      <c r="D50" s="87">
        <f t="shared" si="0"/>
        <v>0</v>
      </c>
      <c r="E50" s="27">
        <f>_xlfn.IFERROR(VLOOKUP(I50,'[1]Sheet1'!$A$48:$D$59,2,FALSE),0)</f>
        <v>0</v>
      </c>
      <c r="F50" s="88">
        <f t="shared" si="1"/>
        <v>0</v>
      </c>
      <c r="G50" s="56">
        <f>_xlfn.IFERROR(VLOOKUP(I50,'[1]Sheet1'!$A$48:$D$59,4,FALSE),0)</f>
        <v>0</v>
      </c>
      <c r="H50" s="88">
        <f t="shared" si="2"/>
        <v>0</v>
      </c>
    </row>
    <row r="51" spans="1:8" ht="15">
      <c r="A51" s="110">
        <v>82</v>
      </c>
      <c r="B51" s="103" t="s">
        <v>82</v>
      </c>
      <c r="C51" s="27">
        <f>_xlfn.IFERROR(VLOOKUP(I51,'[1]Sheet1'!$A$48:$D$59,3,FALSE),0)</f>
        <v>0</v>
      </c>
      <c r="D51" s="87">
        <f t="shared" si="0"/>
        <v>0</v>
      </c>
      <c r="E51" s="27">
        <f>_xlfn.IFERROR(VLOOKUP(I51,'[1]Sheet1'!$A$48:$D$59,2,FALSE),0)</f>
        <v>0</v>
      </c>
      <c r="F51" s="88">
        <f t="shared" si="1"/>
        <v>0</v>
      </c>
      <c r="G51" s="56">
        <f>_xlfn.IFERROR(VLOOKUP(I51,'[1]Sheet1'!$A$48:$D$59,4,FALSE),0)</f>
        <v>0</v>
      </c>
      <c r="H51" s="88">
        <f t="shared" si="2"/>
        <v>0</v>
      </c>
    </row>
    <row r="52" spans="1:8" ht="28.5">
      <c r="A52" s="110">
        <v>83</v>
      </c>
      <c r="B52" s="103" t="s">
        <v>83</v>
      </c>
      <c r="C52" s="27">
        <f>_xlfn.IFERROR(VLOOKUP(I52,'[1]Sheet1'!$A$48:$D$59,3,FALSE),0)</f>
        <v>0</v>
      </c>
      <c r="D52" s="87">
        <f t="shared" si="0"/>
        <v>0</v>
      </c>
      <c r="E52" s="27">
        <f>_xlfn.IFERROR(VLOOKUP(I52,'[1]Sheet1'!$A$48:$D$59,2,FALSE),0)</f>
        <v>0</v>
      </c>
      <c r="F52" s="88">
        <f t="shared" si="1"/>
        <v>0</v>
      </c>
      <c r="G52" s="56">
        <f>_xlfn.IFERROR(VLOOKUP(I52,'[1]Sheet1'!$A$48:$D$59,4,FALSE),0)</f>
        <v>0</v>
      </c>
      <c r="H52" s="88">
        <f t="shared" si="2"/>
        <v>0</v>
      </c>
    </row>
    <row r="53" spans="1:8" ht="15">
      <c r="A53" s="110">
        <v>84</v>
      </c>
      <c r="B53" s="103" t="s">
        <v>84</v>
      </c>
      <c r="C53" s="27">
        <f>_xlfn.IFERROR(VLOOKUP(I53,'[1]Sheet1'!$A$48:$D$59,3,FALSE),0)</f>
        <v>0</v>
      </c>
      <c r="D53" s="87">
        <f t="shared" si="0"/>
        <v>0</v>
      </c>
      <c r="E53" s="27">
        <f>_xlfn.IFERROR(VLOOKUP(I53,'[1]Sheet1'!$A$48:$D$59,2,FALSE),0)</f>
        <v>0</v>
      </c>
      <c r="F53" s="88">
        <f t="shared" si="1"/>
        <v>0</v>
      </c>
      <c r="G53" s="56">
        <f>_xlfn.IFERROR(VLOOKUP(I53,'[1]Sheet1'!$A$48:$D$59,4,FALSE),0)</f>
        <v>0</v>
      </c>
      <c r="H53" s="88">
        <f t="shared" si="2"/>
        <v>0</v>
      </c>
    </row>
    <row r="54" spans="1:9" ht="28.5">
      <c r="A54" s="110">
        <v>85</v>
      </c>
      <c r="B54" s="103" t="s">
        <v>85</v>
      </c>
      <c r="C54" s="27">
        <f>_xlfn.IFERROR(VLOOKUP(I54,'[1]Sheet1'!$A$48:$D$59,3,FALSE),0)</f>
        <v>1</v>
      </c>
      <c r="D54" s="87">
        <f t="shared" si="0"/>
        <v>0.034482758620689655</v>
      </c>
      <c r="E54" s="27">
        <f>_xlfn.IFERROR(VLOOKUP(I54,'[1]Sheet1'!$A$48:$D$59,2,FALSE),0)</f>
        <v>0</v>
      </c>
      <c r="F54" s="88">
        <f t="shared" si="1"/>
        <v>0</v>
      </c>
      <c r="G54" s="56">
        <f>_xlfn.IFERROR(VLOOKUP(I54,'[1]Sheet1'!$A$48:$D$59,4,FALSE),0)</f>
        <v>1</v>
      </c>
      <c r="H54" s="88">
        <f t="shared" si="2"/>
        <v>0.01818181818181818</v>
      </c>
      <c r="I54" s="159" t="s">
        <v>441</v>
      </c>
    </row>
    <row r="55" spans="1:8" ht="15">
      <c r="A55" s="110">
        <v>89</v>
      </c>
      <c r="B55" s="103" t="s">
        <v>86</v>
      </c>
      <c r="C55" s="27">
        <f>_xlfn.IFERROR(VLOOKUP(I55,'[1]Sheet1'!$A$48:$D$59,3,FALSE),0)</f>
        <v>0</v>
      </c>
      <c r="D55" s="87">
        <f t="shared" si="0"/>
        <v>0</v>
      </c>
      <c r="E55" s="27">
        <f>_xlfn.IFERROR(VLOOKUP(I55,'[1]Sheet1'!$A$48:$D$59,2,FALSE),0)</f>
        <v>0</v>
      </c>
      <c r="F55" s="88">
        <f t="shared" si="1"/>
        <v>0</v>
      </c>
      <c r="G55" s="56">
        <f>_xlfn.IFERROR(VLOOKUP(I55,'[1]Sheet1'!$A$48:$D$59,4,FALSE),0)</f>
        <v>0</v>
      </c>
      <c r="H55" s="88">
        <f t="shared" si="2"/>
        <v>0</v>
      </c>
    </row>
    <row r="56" spans="1:9" ht="15.75" thickBot="1">
      <c r="A56" s="112">
        <v>99</v>
      </c>
      <c r="B56" s="105" t="s">
        <v>87</v>
      </c>
      <c r="C56" s="28">
        <f>_xlfn.IFERROR(VLOOKUP(I56,'[1]Sheet1'!$A$48:$D$59,3,FALSE),0)</f>
        <v>4</v>
      </c>
      <c r="D56" s="90">
        <f t="shared" si="0"/>
        <v>0.13793103448275862</v>
      </c>
      <c r="E56" s="28">
        <f>_xlfn.IFERROR(VLOOKUP(I56,'[1]Sheet1'!$A$48:$D$59,2,FALSE),0)</f>
        <v>7</v>
      </c>
      <c r="F56" s="91">
        <f t="shared" si="1"/>
        <v>0.2692307692307692</v>
      </c>
      <c r="G56" s="57">
        <f>_xlfn.IFERROR(VLOOKUP(I56,'[1]Sheet1'!$A$48:$D$59,4,FALSE),0)</f>
        <v>11</v>
      </c>
      <c r="H56" s="91">
        <f t="shared" si="2"/>
        <v>0.2</v>
      </c>
      <c r="I56" s="159" t="s">
        <v>344</v>
      </c>
    </row>
    <row r="57" spans="1:9" ht="15.75" thickBot="1">
      <c r="A57" s="176" t="s">
        <v>88</v>
      </c>
      <c r="B57" s="189"/>
      <c r="C57" s="32">
        <f>_xlfn.IFERROR(VLOOKUP(I57,'[1]Sheet1'!$A$48:$D$59,3,FALSE),0)</f>
        <v>29</v>
      </c>
      <c r="D57" s="20">
        <f t="shared" si="0"/>
        <v>1</v>
      </c>
      <c r="E57" s="32">
        <f>_xlfn.IFERROR(VLOOKUP(I57,'[1]Sheet1'!$A$48:$D$59,2,FALSE),0)</f>
        <v>26</v>
      </c>
      <c r="F57" s="21">
        <f t="shared" si="1"/>
        <v>1</v>
      </c>
      <c r="G57" s="33">
        <f>_xlfn.IFERROR(VLOOKUP(I57,'[1]Sheet1'!$A$48:$D$59,4,FALSE),0)</f>
        <v>55</v>
      </c>
      <c r="H57" s="21">
        <f t="shared" si="2"/>
        <v>1</v>
      </c>
      <c r="I57" s="159" t="s">
        <v>345</v>
      </c>
    </row>
    <row r="58" spans="1:8" ht="15">
      <c r="A58" s="117"/>
      <c r="B58" s="117"/>
      <c r="C58" s="118"/>
      <c r="D58" s="119"/>
      <c r="E58" s="118"/>
      <c r="F58" s="119"/>
      <c r="G58" s="118"/>
      <c r="H58" s="119"/>
    </row>
    <row r="59" spans="1:8" ht="15">
      <c r="A59" s="69" t="s">
        <v>99</v>
      </c>
      <c r="B59" s="70"/>
      <c r="C59" s="70"/>
      <c r="D59" s="120"/>
      <c r="E59" s="70"/>
      <c r="F59" s="120"/>
      <c r="G59" s="70"/>
      <c r="H59" s="116"/>
    </row>
    <row r="60" spans="1:8" ht="15">
      <c r="A60" s="71" t="s">
        <v>100</v>
      </c>
      <c r="B60" s="70"/>
      <c r="C60" s="70"/>
      <c r="D60" s="120"/>
      <c r="E60" s="70"/>
      <c r="F60" s="120"/>
      <c r="G60" s="70"/>
      <c r="H60" s="116"/>
    </row>
    <row r="61" spans="1:8" ht="15">
      <c r="A61" s="71" t="s">
        <v>101</v>
      </c>
      <c r="B61" s="70"/>
      <c r="C61" s="70"/>
      <c r="D61" s="120"/>
      <c r="E61" s="70"/>
      <c r="F61" s="120"/>
      <c r="G61" s="70"/>
      <c r="H61" s="116"/>
    </row>
    <row r="62" spans="1:8" ht="15">
      <c r="A62" s="71" t="s">
        <v>102</v>
      </c>
      <c r="B62" s="70"/>
      <c r="C62" s="70"/>
      <c r="D62" s="120"/>
      <c r="E62" s="70"/>
      <c r="F62" s="120"/>
      <c r="G62" s="70"/>
      <c r="H62" s="116"/>
    </row>
    <row r="63" spans="1:8" ht="15">
      <c r="A63" s="71" t="s">
        <v>103</v>
      </c>
      <c r="B63" s="70"/>
      <c r="C63" s="70"/>
      <c r="D63" s="120"/>
      <c r="E63" s="70"/>
      <c r="F63" s="120"/>
      <c r="G63" s="70"/>
      <c r="H63" s="116"/>
    </row>
    <row r="64" spans="1:8" ht="15">
      <c r="A64" s="71" t="s">
        <v>104</v>
      </c>
      <c r="B64" s="70"/>
      <c r="C64" s="70"/>
      <c r="D64" s="120"/>
      <c r="E64" s="70"/>
      <c r="F64" s="120"/>
      <c r="G64" s="70"/>
      <c r="H64" s="116"/>
    </row>
    <row r="65" spans="1:8" ht="15">
      <c r="A65" s="70"/>
      <c r="B65" s="70"/>
      <c r="C65" s="70"/>
      <c r="D65" s="120"/>
      <c r="E65" s="70"/>
      <c r="F65" s="120"/>
      <c r="G65" s="70"/>
      <c r="H65" s="116"/>
    </row>
    <row r="66" spans="1:8" ht="15">
      <c r="A66" s="70"/>
      <c r="B66" s="70"/>
      <c r="C66" s="70"/>
      <c r="D66" s="120"/>
      <c r="E66" s="70"/>
      <c r="F66" s="120"/>
      <c r="G66" s="70"/>
      <c r="H66" s="116"/>
    </row>
    <row r="67" spans="1:8" ht="15">
      <c r="A67" s="70"/>
      <c r="B67" s="70"/>
      <c r="C67" s="70"/>
      <c r="D67" s="120"/>
      <c r="E67" s="70"/>
      <c r="F67" s="120"/>
      <c r="G67" s="70"/>
      <c r="H67" s="116"/>
    </row>
    <row r="68" spans="1:8" ht="15">
      <c r="A68" s="70"/>
      <c r="B68" s="70"/>
      <c r="C68" s="70"/>
      <c r="D68" s="116"/>
      <c r="E68" s="70"/>
      <c r="F68" s="116"/>
      <c r="G68" s="70"/>
      <c r="H68" s="116"/>
    </row>
  </sheetData>
  <sheetProtection/>
  <mergeCells count="8">
    <mergeCell ref="A57:B5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36"/>
  <sheetViews>
    <sheetView zoomScale="90" zoomScaleNormal="90" zoomScalePageLayoutView="0" workbookViewId="0" topLeftCell="A1">
      <selection activeCell="Q6" sqref="Q6:Q28"/>
    </sheetView>
  </sheetViews>
  <sheetFormatPr defaultColWidth="11.421875" defaultRowHeight="15"/>
  <cols>
    <col min="1" max="1" width="10.7109375" style="76" customWidth="1"/>
    <col min="2" max="2" width="80.00390625" style="76" bestFit="1" customWidth="1"/>
    <col min="3" max="16" width="12.7109375" style="76" customWidth="1"/>
    <col min="17" max="17" width="11.421875" style="160" customWidth="1"/>
    <col min="18" max="16384" width="11.421875" style="76" customWidth="1"/>
  </cols>
  <sheetData>
    <row r="1" spans="1:16" ht="24.75" customHeight="1" thickBot="1" thickTop="1">
      <c r="A1" s="225" t="s">
        <v>330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1:16" ht="24.75" customHeight="1" thickBot="1" thickTop="1">
      <c r="A2" s="225" t="s">
        <v>421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</row>
    <row r="3" spans="1:16" ht="19.5" customHeight="1" thickTop="1">
      <c r="A3" s="228" t="s">
        <v>30</v>
      </c>
      <c r="B3" s="230" t="s">
        <v>7</v>
      </c>
      <c r="C3" s="222" t="s">
        <v>32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</row>
    <row r="4" spans="1:16" ht="19.5" customHeight="1">
      <c r="A4" s="228"/>
      <c r="B4" s="230"/>
      <c r="C4" s="220">
        <v>2012</v>
      </c>
      <c r="D4" s="221"/>
      <c r="E4" s="220">
        <v>2013</v>
      </c>
      <c r="F4" s="221"/>
      <c r="G4" s="220">
        <v>2014</v>
      </c>
      <c r="H4" s="221"/>
      <c r="I4" s="220">
        <v>2015</v>
      </c>
      <c r="J4" s="221"/>
      <c r="K4" s="220">
        <v>2016</v>
      </c>
      <c r="L4" s="221"/>
      <c r="M4" s="220">
        <v>2017</v>
      </c>
      <c r="N4" s="221"/>
      <c r="O4" s="220">
        <v>2018</v>
      </c>
      <c r="P4" s="221"/>
    </row>
    <row r="5" spans="1:16" ht="19.5" customHeight="1" thickBot="1">
      <c r="A5" s="229"/>
      <c r="B5" s="231"/>
      <c r="C5" s="18" t="s">
        <v>33</v>
      </c>
      <c r="D5" s="25" t="s">
        <v>34</v>
      </c>
      <c r="E5" s="18" t="s">
        <v>33</v>
      </c>
      <c r="F5" s="25" t="s">
        <v>34</v>
      </c>
      <c r="G5" s="18" t="s">
        <v>33</v>
      </c>
      <c r="H5" s="25" t="s">
        <v>34</v>
      </c>
      <c r="I5" s="18" t="s">
        <v>33</v>
      </c>
      <c r="J5" s="25" t="s">
        <v>34</v>
      </c>
      <c r="K5" s="18" t="s">
        <v>33</v>
      </c>
      <c r="L5" s="25" t="s">
        <v>34</v>
      </c>
      <c r="M5" s="18" t="s">
        <v>33</v>
      </c>
      <c r="N5" s="25" t="s">
        <v>34</v>
      </c>
      <c r="O5" s="18" t="s">
        <v>33</v>
      </c>
      <c r="P5" s="25" t="s">
        <v>34</v>
      </c>
    </row>
    <row r="6" spans="1:17" ht="15">
      <c r="A6" s="121" t="s">
        <v>105</v>
      </c>
      <c r="B6" s="122" t="s">
        <v>106</v>
      </c>
      <c r="C6" s="36">
        <v>4</v>
      </c>
      <c r="D6" s="123">
        <v>0.0851063829787234</v>
      </c>
      <c r="E6" s="36">
        <v>7</v>
      </c>
      <c r="F6" s="123">
        <v>0.13725490196078433</v>
      </c>
      <c r="G6" s="36">
        <v>2</v>
      </c>
      <c r="H6" s="123">
        <v>0.045454545454545456</v>
      </c>
      <c r="I6" s="36">
        <v>4</v>
      </c>
      <c r="J6" s="123">
        <v>0.1</v>
      </c>
      <c r="K6" s="36">
        <v>1</v>
      </c>
      <c r="L6" s="123">
        <v>0.023809523809523808</v>
      </c>
      <c r="M6" s="36">
        <v>6</v>
      </c>
      <c r="N6" s="123">
        <v>0.11320754716981134</v>
      </c>
      <c r="O6" s="36">
        <f>VLOOKUP(Q6,'[1]Sheet1'!$A$63:$C$69,2,FALSE)</f>
        <v>8</v>
      </c>
      <c r="P6" s="123">
        <f>VLOOKUP(Q6,'[1]Sheet1'!$A$63:$C$69,3,FALSE)/100</f>
        <v>0.14545454545454545</v>
      </c>
      <c r="Q6" s="160" t="s">
        <v>346</v>
      </c>
    </row>
    <row r="7" spans="1:17" ht="28.5">
      <c r="A7" s="121" t="s">
        <v>107</v>
      </c>
      <c r="B7" s="122" t="s">
        <v>108</v>
      </c>
      <c r="C7" s="37">
        <v>0</v>
      </c>
      <c r="D7" s="124">
        <v>0</v>
      </c>
      <c r="E7" s="37">
        <v>0</v>
      </c>
      <c r="F7" s="124">
        <v>0</v>
      </c>
      <c r="G7" s="37">
        <v>0</v>
      </c>
      <c r="H7" s="124">
        <v>0</v>
      </c>
      <c r="I7" s="37">
        <v>0</v>
      </c>
      <c r="J7" s="124">
        <v>0</v>
      </c>
      <c r="K7" s="37">
        <v>0</v>
      </c>
      <c r="L7" s="124">
        <v>0</v>
      </c>
      <c r="M7" s="37">
        <v>0</v>
      </c>
      <c r="N7" s="124">
        <v>0</v>
      </c>
      <c r="O7" s="37">
        <v>0</v>
      </c>
      <c r="P7" s="124">
        <v>0</v>
      </c>
      <c r="Q7" s="160" t="s">
        <v>386</v>
      </c>
    </row>
    <row r="8" spans="1:16" ht="28.5">
      <c r="A8" s="121" t="s">
        <v>109</v>
      </c>
      <c r="B8" s="122" t="s">
        <v>110</v>
      </c>
      <c r="C8" s="37">
        <v>0</v>
      </c>
      <c r="D8" s="124">
        <v>0</v>
      </c>
      <c r="E8" s="37">
        <v>1</v>
      </c>
      <c r="F8" s="124">
        <v>0.0196078431372549</v>
      </c>
      <c r="G8" s="37">
        <v>2</v>
      </c>
      <c r="H8" s="124">
        <v>0.045454545454545456</v>
      </c>
      <c r="I8" s="37">
        <v>0</v>
      </c>
      <c r="J8" s="124">
        <v>0</v>
      </c>
      <c r="K8" s="37">
        <v>0</v>
      </c>
      <c r="L8" s="124">
        <v>0</v>
      </c>
      <c r="M8" s="37">
        <v>0</v>
      </c>
      <c r="N8" s="124">
        <v>0</v>
      </c>
      <c r="O8" s="37">
        <v>0</v>
      </c>
      <c r="P8" s="124">
        <v>0</v>
      </c>
    </row>
    <row r="9" spans="1:16" ht="28.5" customHeight="1">
      <c r="A9" s="121" t="s">
        <v>111</v>
      </c>
      <c r="B9" s="122" t="s">
        <v>112</v>
      </c>
      <c r="C9" s="37">
        <v>0</v>
      </c>
      <c r="D9" s="124">
        <v>0</v>
      </c>
      <c r="E9" s="37">
        <v>0</v>
      </c>
      <c r="F9" s="124">
        <v>0</v>
      </c>
      <c r="G9" s="37">
        <v>0</v>
      </c>
      <c r="H9" s="124">
        <v>0</v>
      </c>
      <c r="I9" s="37">
        <v>0</v>
      </c>
      <c r="J9" s="124">
        <v>0</v>
      </c>
      <c r="K9" s="37">
        <v>0</v>
      </c>
      <c r="L9" s="124">
        <v>0</v>
      </c>
      <c r="M9" s="37">
        <v>0</v>
      </c>
      <c r="N9" s="124">
        <v>0</v>
      </c>
      <c r="O9" s="37">
        <v>0</v>
      </c>
      <c r="P9" s="124">
        <v>0</v>
      </c>
    </row>
    <row r="10" spans="1:16" ht="15">
      <c r="A10" s="121" t="s">
        <v>113</v>
      </c>
      <c r="B10" s="122" t="s">
        <v>114</v>
      </c>
      <c r="C10" s="37">
        <v>0</v>
      </c>
      <c r="D10" s="124">
        <v>0</v>
      </c>
      <c r="E10" s="37">
        <v>0</v>
      </c>
      <c r="F10" s="124">
        <v>0</v>
      </c>
      <c r="G10" s="37">
        <v>0</v>
      </c>
      <c r="H10" s="124">
        <v>0</v>
      </c>
      <c r="I10" s="37">
        <v>0</v>
      </c>
      <c r="J10" s="124">
        <v>0</v>
      </c>
      <c r="K10" s="37">
        <v>0</v>
      </c>
      <c r="L10" s="124">
        <v>0</v>
      </c>
      <c r="M10" s="37">
        <v>0</v>
      </c>
      <c r="N10" s="124">
        <v>0</v>
      </c>
      <c r="O10" s="37">
        <v>0</v>
      </c>
      <c r="P10" s="124">
        <v>0</v>
      </c>
    </row>
    <row r="11" spans="1:16" ht="15">
      <c r="A11" s="121" t="s">
        <v>115</v>
      </c>
      <c r="B11" s="122" t="s">
        <v>116</v>
      </c>
      <c r="C11" s="37">
        <v>0</v>
      </c>
      <c r="D11" s="124">
        <v>0</v>
      </c>
      <c r="E11" s="37">
        <v>0</v>
      </c>
      <c r="F11" s="124">
        <v>0</v>
      </c>
      <c r="G11" s="37">
        <v>0</v>
      </c>
      <c r="H11" s="124">
        <v>0</v>
      </c>
      <c r="I11" s="37">
        <v>0</v>
      </c>
      <c r="J11" s="124">
        <v>0</v>
      </c>
      <c r="K11" s="37">
        <v>0</v>
      </c>
      <c r="L11" s="124">
        <v>0</v>
      </c>
      <c r="M11" s="37">
        <v>0</v>
      </c>
      <c r="N11" s="124">
        <v>0</v>
      </c>
      <c r="O11" s="37">
        <v>0</v>
      </c>
      <c r="P11" s="124">
        <v>0</v>
      </c>
    </row>
    <row r="12" spans="1:16" ht="15">
      <c r="A12" s="121" t="s">
        <v>117</v>
      </c>
      <c r="B12" s="122" t="s">
        <v>118</v>
      </c>
      <c r="C12" s="37">
        <v>0</v>
      </c>
      <c r="D12" s="124">
        <v>0</v>
      </c>
      <c r="E12" s="37">
        <v>0</v>
      </c>
      <c r="F12" s="124">
        <v>0</v>
      </c>
      <c r="G12" s="37">
        <v>0</v>
      </c>
      <c r="H12" s="124">
        <v>0</v>
      </c>
      <c r="I12" s="37">
        <v>0</v>
      </c>
      <c r="J12" s="124">
        <v>0</v>
      </c>
      <c r="K12" s="37">
        <v>0</v>
      </c>
      <c r="L12" s="124">
        <v>0</v>
      </c>
      <c r="M12" s="37">
        <v>0</v>
      </c>
      <c r="N12" s="124">
        <v>0</v>
      </c>
      <c r="O12" s="37">
        <v>0</v>
      </c>
      <c r="P12" s="124">
        <v>0</v>
      </c>
    </row>
    <row r="13" spans="1:16" ht="15">
      <c r="A13" s="121" t="s">
        <v>119</v>
      </c>
      <c r="B13" s="122" t="s">
        <v>120</v>
      </c>
      <c r="C13" s="37">
        <v>0</v>
      </c>
      <c r="D13" s="124">
        <v>0</v>
      </c>
      <c r="E13" s="37">
        <v>0</v>
      </c>
      <c r="F13" s="124">
        <v>0</v>
      </c>
      <c r="G13" s="37">
        <v>0</v>
      </c>
      <c r="H13" s="124">
        <v>0</v>
      </c>
      <c r="I13" s="37">
        <v>0</v>
      </c>
      <c r="J13" s="124">
        <v>0</v>
      </c>
      <c r="K13" s="37">
        <v>0</v>
      </c>
      <c r="L13" s="124">
        <v>0</v>
      </c>
      <c r="M13" s="37">
        <v>0</v>
      </c>
      <c r="N13" s="124">
        <v>0</v>
      </c>
      <c r="O13" s="37">
        <v>0</v>
      </c>
      <c r="P13" s="124">
        <v>0</v>
      </c>
    </row>
    <row r="14" spans="1:16" ht="15">
      <c r="A14" s="121" t="s">
        <v>121</v>
      </c>
      <c r="B14" s="122" t="s">
        <v>122</v>
      </c>
      <c r="C14" s="37">
        <v>0</v>
      </c>
      <c r="D14" s="124">
        <v>0</v>
      </c>
      <c r="E14" s="37">
        <v>0</v>
      </c>
      <c r="F14" s="124">
        <v>0</v>
      </c>
      <c r="G14" s="37">
        <v>0</v>
      </c>
      <c r="H14" s="124">
        <v>0</v>
      </c>
      <c r="I14" s="37">
        <v>0</v>
      </c>
      <c r="J14" s="124">
        <v>0</v>
      </c>
      <c r="K14" s="37">
        <v>0</v>
      </c>
      <c r="L14" s="124">
        <v>0</v>
      </c>
      <c r="M14" s="37">
        <v>0</v>
      </c>
      <c r="N14" s="124">
        <v>0</v>
      </c>
      <c r="O14" s="37">
        <v>0</v>
      </c>
      <c r="P14" s="124">
        <v>0</v>
      </c>
    </row>
    <row r="15" spans="1:16" ht="15">
      <c r="A15" s="121" t="s">
        <v>123</v>
      </c>
      <c r="B15" s="122" t="s">
        <v>124</v>
      </c>
      <c r="C15" s="37">
        <v>0</v>
      </c>
      <c r="D15" s="124">
        <v>0</v>
      </c>
      <c r="E15" s="37">
        <v>0</v>
      </c>
      <c r="F15" s="124">
        <v>0</v>
      </c>
      <c r="G15" s="37">
        <v>0</v>
      </c>
      <c r="H15" s="124">
        <v>0</v>
      </c>
      <c r="I15" s="37">
        <v>0</v>
      </c>
      <c r="J15" s="124">
        <v>0</v>
      </c>
      <c r="K15" s="37">
        <v>0</v>
      </c>
      <c r="L15" s="124">
        <v>0</v>
      </c>
      <c r="M15" s="37">
        <v>0</v>
      </c>
      <c r="N15" s="124">
        <v>0</v>
      </c>
      <c r="O15" s="37">
        <v>0</v>
      </c>
      <c r="P15" s="124">
        <v>0</v>
      </c>
    </row>
    <row r="16" spans="1:16" ht="15">
      <c r="A16" s="121" t="s">
        <v>125</v>
      </c>
      <c r="B16" s="122" t="s">
        <v>126</v>
      </c>
      <c r="C16" s="37">
        <v>0</v>
      </c>
      <c r="D16" s="124">
        <v>0</v>
      </c>
      <c r="E16" s="37">
        <v>0</v>
      </c>
      <c r="F16" s="124">
        <v>0</v>
      </c>
      <c r="G16" s="37">
        <v>0</v>
      </c>
      <c r="H16" s="124">
        <v>0</v>
      </c>
      <c r="I16" s="37">
        <v>0</v>
      </c>
      <c r="J16" s="124">
        <v>0</v>
      </c>
      <c r="K16" s="37">
        <v>0</v>
      </c>
      <c r="L16" s="124">
        <v>0</v>
      </c>
      <c r="M16" s="37">
        <v>0</v>
      </c>
      <c r="N16" s="124">
        <v>0</v>
      </c>
      <c r="O16" s="37">
        <v>0</v>
      </c>
      <c r="P16" s="124">
        <v>0</v>
      </c>
    </row>
    <row r="17" spans="1:17" ht="15">
      <c r="A17" s="121" t="s">
        <v>127</v>
      </c>
      <c r="B17" s="122" t="s">
        <v>128</v>
      </c>
      <c r="C17" s="37">
        <v>0</v>
      </c>
      <c r="D17" s="124">
        <v>0</v>
      </c>
      <c r="E17" s="37">
        <v>0</v>
      </c>
      <c r="F17" s="124">
        <v>0</v>
      </c>
      <c r="G17" s="37">
        <v>0</v>
      </c>
      <c r="H17" s="124">
        <v>0</v>
      </c>
      <c r="I17" s="37">
        <v>1</v>
      </c>
      <c r="J17" s="124">
        <v>0.025</v>
      </c>
      <c r="K17" s="37">
        <v>1</v>
      </c>
      <c r="L17" s="124">
        <v>0.023809523809523808</v>
      </c>
      <c r="M17" s="37">
        <v>1</v>
      </c>
      <c r="N17" s="124">
        <v>0.018867924528301886</v>
      </c>
      <c r="O17" s="37">
        <f>VLOOKUP(Q17,'[1]Sheet1'!$A$63:$C$69,2,FALSE)</f>
        <v>1</v>
      </c>
      <c r="P17" s="124">
        <f>VLOOKUP(Q17,'[1]Sheet1'!$A$63:$C$69,3,FALSE)/100</f>
        <v>0.01818181818181818</v>
      </c>
      <c r="Q17" s="160" t="s">
        <v>347</v>
      </c>
    </row>
    <row r="18" spans="1:17" ht="15">
      <c r="A18" s="121" t="s">
        <v>129</v>
      </c>
      <c r="B18" s="122" t="s">
        <v>130</v>
      </c>
      <c r="C18" s="37">
        <v>38</v>
      </c>
      <c r="D18" s="124">
        <v>0.8085106382978723</v>
      </c>
      <c r="E18" s="37">
        <v>40</v>
      </c>
      <c r="F18" s="124">
        <v>0.7843137254901961</v>
      </c>
      <c r="G18" s="37">
        <v>37</v>
      </c>
      <c r="H18" s="124">
        <v>0.8409090909090909</v>
      </c>
      <c r="I18" s="37">
        <v>28</v>
      </c>
      <c r="J18" s="124">
        <v>0.7</v>
      </c>
      <c r="K18" s="37">
        <v>32</v>
      </c>
      <c r="L18" s="124">
        <v>0.7619047619047619</v>
      </c>
      <c r="M18" s="37">
        <v>38</v>
      </c>
      <c r="N18" s="124">
        <v>0.7169811320754716</v>
      </c>
      <c r="O18" s="37">
        <f>VLOOKUP(Q18,'[1]Sheet1'!$A$63:$C$69,2,FALSE)</f>
        <v>41</v>
      </c>
      <c r="P18" s="124">
        <f>VLOOKUP(Q18,'[1]Sheet1'!$A$63:$C$69,3,FALSE)/100</f>
        <v>0.7454545454545455</v>
      </c>
      <c r="Q18" s="160" t="s">
        <v>348</v>
      </c>
    </row>
    <row r="19" spans="1:17" ht="15">
      <c r="A19" s="121" t="s">
        <v>131</v>
      </c>
      <c r="B19" s="122" t="s">
        <v>132</v>
      </c>
      <c r="C19" s="37">
        <v>1</v>
      </c>
      <c r="D19" s="124">
        <v>0.02127659574468085</v>
      </c>
      <c r="E19" s="37">
        <v>2</v>
      </c>
      <c r="F19" s="124">
        <v>0.0392156862745098</v>
      </c>
      <c r="G19" s="37">
        <v>1</v>
      </c>
      <c r="H19" s="124">
        <v>0.022727272727272728</v>
      </c>
      <c r="I19" s="37">
        <v>1</v>
      </c>
      <c r="J19" s="124">
        <v>0.025</v>
      </c>
      <c r="K19" s="37">
        <v>1</v>
      </c>
      <c r="L19" s="124">
        <v>0.023809523809523808</v>
      </c>
      <c r="M19" s="37">
        <v>0</v>
      </c>
      <c r="N19" s="124">
        <v>0</v>
      </c>
      <c r="O19" s="37">
        <f>VLOOKUP(Q19,'[1]Sheet1'!$A$63:$C$69,2,FALSE)</f>
        <v>1</v>
      </c>
      <c r="P19" s="124">
        <f>VLOOKUP(Q19,'[1]Sheet1'!$A$63:$C$69,3,FALSE)/100</f>
        <v>0.01818181818181818</v>
      </c>
      <c r="Q19" s="160" t="s">
        <v>349</v>
      </c>
    </row>
    <row r="20" spans="1:16" ht="28.5">
      <c r="A20" s="121" t="s">
        <v>133</v>
      </c>
      <c r="B20" s="122" t="s">
        <v>134</v>
      </c>
      <c r="C20" s="37">
        <v>0</v>
      </c>
      <c r="D20" s="124">
        <v>0</v>
      </c>
      <c r="E20" s="37">
        <v>0</v>
      </c>
      <c r="F20" s="124">
        <v>0</v>
      </c>
      <c r="G20" s="37">
        <v>0</v>
      </c>
      <c r="H20" s="124">
        <v>0</v>
      </c>
      <c r="I20" s="37">
        <v>0</v>
      </c>
      <c r="J20" s="124">
        <v>0</v>
      </c>
      <c r="K20" s="37">
        <v>0</v>
      </c>
      <c r="L20" s="124">
        <v>0</v>
      </c>
      <c r="M20" s="37">
        <v>0</v>
      </c>
      <c r="N20" s="124">
        <v>0</v>
      </c>
      <c r="O20" s="37">
        <v>0</v>
      </c>
      <c r="P20" s="124">
        <v>0</v>
      </c>
    </row>
    <row r="21" spans="1:17" ht="15">
      <c r="A21" s="121" t="s">
        <v>135</v>
      </c>
      <c r="B21" s="122" t="s">
        <v>136</v>
      </c>
      <c r="C21" s="37">
        <v>0</v>
      </c>
      <c r="D21" s="124">
        <v>0</v>
      </c>
      <c r="E21" s="37">
        <v>0</v>
      </c>
      <c r="F21" s="124">
        <v>0</v>
      </c>
      <c r="G21" s="37">
        <v>0</v>
      </c>
      <c r="H21" s="124">
        <v>0</v>
      </c>
      <c r="I21" s="37">
        <v>0</v>
      </c>
      <c r="J21" s="124">
        <v>0</v>
      </c>
      <c r="K21" s="37">
        <v>1</v>
      </c>
      <c r="L21" s="124">
        <v>0.023809523809523808</v>
      </c>
      <c r="M21" s="37">
        <v>0</v>
      </c>
      <c r="N21" s="124">
        <v>0</v>
      </c>
      <c r="O21" s="37">
        <v>0</v>
      </c>
      <c r="P21" s="124">
        <v>0</v>
      </c>
      <c r="Q21" s="160" t="s">
        <v>350</v>
      </c>
    </row>
    <row r="22" spans="1:16" ht="15">
      <c r="A22" s="121" t="s">
        <v>137</v>
      </c>
      <c r="B22" s="122" t="s">
        <v>138</v>
      </c>
      <c r="C22" s="37">
        <v>0</v>
      </c>
      <c r="D22" s="124">
        <v>0</v>
      </c>
      <c r="E22" s="37">
        <v>0</v>
      </c>
      <c r="F22" s="124">
        <v>0</v>
      </c>
      <c r="G22" s="37">
        <v>0</v>
      </c>
      <c r="H22" s="124">
        <v>0</v>
      </c>
      <c r="I22" s="37">
        <v>0</v>
      </c>
      <c r="J22" s="124">
        <v>0</v>
      </c>
      <c r="K22" s="37">
        <v>0</v>
      </c>
      <c r="L22" s="124">
        <v>0</v>
      </c>
      <c r="M22" s="37">
        <v>0</v>
      </c>
      <c r="N22" s="124">
        <v>0</v>
      </c>
      <c r="O22" s="37">
        <v>0</v>
      </c>
      <c r="P22" s="124">
        <v>0</v>
      </c>
    </row>
    <row r="23" spans="1:17" ht="28.5">
      <c r="A23" s="121" t="s">
        <v>139</v>
      </c>
      <c r="B23" s="122" t="s">
        <v>140</v>
      </c>
      <c r="C23" s="37">
        <v>0</v>
      </c>
      <c r="D23" s="124">
        <v>0</v>
      </c>
      <c r="E23" s="37">
        <v>0</v>
      </c>
      <c r="F23" s="124">
        <v>0</v>
      </c>
      <c r="G23" s="37">
        <v>0</v>
      </c>
      <c r="H23" s="124">
        <v>0</v>
      </c>
      <c r="I23" s="37">
        <v>0</v>
      </c>
      <c r="J23" s="124">
        <v>0</v>
      </c>
      <c r="K23" s="37">
        <v>1</v>
      </c>
      <c r="L23" s="124">
        <v>0.023809523809523808</v>
      </c>
      <c r="M23" s="37">
        <v>0</v>
      </c>
      <c r="N23" s="124">
        <v>0</v>
      </c>
      <c r="O23" s="37">
        <v>0</v>
      </c>
      <c r="P23" s="124">
        <v>0</v>
      </c>
      <c r="Q23" s="160" t="s">
        <v>351</v>
      </c>
    </row>
    <row r="24" spans="1:17" ht="15">
      <c r="A24" s="121" t="s">
        <v>141</v>
      </c>
      <c r="B24" s="122" t="s">
        <v>142</v>
      </c>
      <c r="C24" s="37">
        <v>0</v>
      </c>
      <c r="D24" s="124">
        <v>0</v>
      </c>
      <c r="E24" s="37">
        <v>0</v>
      </c>
      <c r="F24" s="124">
        <v>0</v>
      </c>
      <c r="G24" s="37">
        <v>1</v>
      </c>
      <c r="H24" s="124">
        <v>0.022727272727272728</v>
      </c>
      <c r="I24" s="37">
        <v>2</v>
      </c>
      <c r="J24" s="124">
        <v>0.05</v>
      </c>
      <c r="K24" s="37">
        <v>5</v>
      </c>
      <c r="L24" s="124">
        <v>0.11904761904761903</v>
      </c>
      <c r="M24" s="37">
        <v>4</v>
      </c>
      <c r="N24" s="124">
        <v>0.07547169811320754</v>
      </c>
      <c r="O24" s="37">
        <f>VLOOKUP(Q24,'[1]Sheet1'!$A$63:$C$69,2,FALSE)</f>
        <v>1</v>
      </c>
      <c r="P24" s="124">
        <f>VLOOKUP(Q24,'[1]Sheet1'!$A$63:$C$69,3,FALSE)/100</f>
        <v>0.01818181818181818</v>
      </c>
      <c r="Q24" s="160" t="s">
        <v>352</v>
      </c>
    </row>
    <row r="25" spans="1:16" ht="15">
      <c r="A25" s="121" t="s">
        <v>143</v>
      </c>
      <c r="B25" s="122" t="s">
        <v>144</v>
      </c>
      <c r="C25" s="37">
        <v>0</v>
      </c>
      <c r="D25" s="124">
        <v>0</v>
      </c>
      <c r="E25" s="37">
        <v>0</v>
      </c>
      <c r="F25" s="124">
        <v>0</v>
      </c>
      <c r="G25" s="37">
        <v>0</v>
      </c>
      <c r="H25" s="124">
        <v>0</v>
      </c>
      <c r="I25" s="37">
        <v>0</v>
      </c>
      <c r="J25" s="124">
        <v>0</v>
      </c>
      <c r="K25" s="37">
        <v>0</v>
      </c>
      <c r="L25" s="124">
        <v>0</v>
      </c>
      <c r="M25" s="37">
        <v>0</v>
      </c>
      <c r="N25" s="124">
        <v>0</v>
      </c>
      <c r="O25" s="37">
        <v>0</v>
      </c>
      <c r="P25" s="124">
        <v>0</v>
      </c>
    </row>
    <row r="26" spans="1:16" ht="15">
      <c r="A26" s="121" t="s">
        <v>145</v>
      </c>
      <c r="B26" s="122" t="s">
        <v>146</v>
      </c>
      <c r="C26" s="37">
        <v>0</v>
      </c>
      <c r="D26" s="124">
        <v>0</v>
      </c>
      <c r="E26" s="37">
        <v>0</v>
      </c>
      <c r="F26" s="124">
        <v>0</v>
      </c>
      <c r="G26" s="37">
        <v>1</v>
      </c>
      <c r="H26" s="124">
        <v>0.022727272727272728</v>
      </c>
      <c r="I26" s="37">
        <v>0</v>
      </c>
      <c r="J26" s="124">
        <v>0</v>
      </c>
      <c r="K26" s="37">
        <v>0</v>
      </c>
      <c r="L26" s="124">
        <v>0</v>
      </c>
      <c r="M26" s="37">
        <v>0</v>
      </c>
      <c r="N26" s="124">
        <v>0</v>
      </c>
      <c r="O26" s="37">
        <v>0</v>
      </c>
      <c r="P26" s="124">
        <v>0</v>
      </c>
    </row>
    <row r="27" spans="1:17" ht="15.75" thickBot="1">
      <c r="A27" s="121" t="s">
        <v>147</v>
      </c>
      <c r="B27" s="122" t="s">
        <v>148</v>
      </c>
      <c r="C27" s="38">
        <v>3</v>
      </c>
      <c r="D27" s="125">
        <v>0.06382978723404255</v>
      </c>
      <c r="E27" s="38">
        <v>1</v>
      </c>
      <c r="F27" s="125">
        <v>0.0196078431372549</v>
      </c>
      <c r="G27" s="38">
        <v>0</v>
      </c>
      <c r="H27" s="125">
        <v>0</v>
      </c>
      <c r="I27" s="38">
        <v>4</v>
      </c>
      <c r="J27" s="125">
        <v>0.1</v>
      </c>
      <c r="K27" s="38">
        <v>0</v>
      </c>
      <c r="L27" s="125">
        <v>0</v>
      </c>
      <c r="M27" s="38">
        <v>0</v>
      </c>
      <c r="N27" s="125">
        <v>0</v>
      </c>
      <c r="O27" s="38">
        <f>VLOOKUP(Q27,'[1]Sheet1'!$A$63:$C$69,2,FALSE)</f>
        <v>3</v>
      </c>
      <c r="P27" s="125">
        <f>VLOOKUP(Q27,'[1]Sheet1'!$A$63:$C$69,3,FALSE)/100</f>
        <v>0.05454545454545454</v>
      </c>
      <c r="Q27" s="160" t="s">
        <v>387</v>
      </c>
    </row>
    <row r="28" spans="1:17" ht="15.75" thickBot="1">
      <c r="A28" s="176" t="s">
        <v>88</v>
      </c>
      <c r="B28" s="177"/>
      <c r="C28" s="39">
        <v>47</v>
      </c>
      <c r="D28" s="40">
        <v>1</v>
      </c>
      <c r="E28" s="39">
        <v>51</v>
      </c>
      <c r="F28" s="40">
        <v>1</v>
      </c>
      <c r="G28" s="39">
        <v>44</v>
      </c>
      <c r="H28" s="40">
        <v>1</v>
      </c>
      <c r="I28" s="39">
        <v>40</v>
      </c>
      <c r="J28" s="40">
        <v>1</v>
      </c>
      <c r="K28" s="39">
        <v>42</v>
      </c>
      <c r="L28" s="40">
        <v>1</v>
      </c>
      <c r="M28" s="39">
        <v>53</v>
      </c>
      <c r="N28" s="40">
        <v>1</v>
      </c>
      <c r="O28" s="39">
        <f>VLOOKUP(Q28,'[1]Sheet1'!$A$63:$C$69,2,FALSE)</f>
        <v>55</v>
      </c>
      <c r="P28" s="40">
        <f>VLOOKUP(Q28,'[1]Sheet1'!$A$63:$C$69,3,FALSE)/100</f>
        <v>1</v>
      </c>
      <c r="Q28" s="160" t="s">
        <v>345</v>
      </c>
    </row>
    <row r="29" spans="1:16" ht="15">
      <c r="A29" s="7"/>
      <c r="B29" s="7"/>
      <c r="C29" s="126"/>
      <c r="D29" s="126"/>
      <c r="E29" s="126"/>
      <c r="F29" s="126"/>
      <c r="G29" s="126"/>
      <c r="H29" s="126"/>
      <c r="I29" s="126"/>
      <c r="J29" s="126"/>
      <c r="K29" s="7"/>
      <c r="L29" s="126"/>
      <c r="M29" s="7"/>
      <c r="N29" s="126"/>
      <c r="O29" s="7"/>
      <c r="P29" s="126"/>
    </row>
    <row r="30" spans="1:16" ht="15">
      <c r="A30" s="7"/>
      <c r="B30" s="7"/>
      <c r="C30" s="126"/>
      <c r="D30" s="126"/>
      <c r="E30" s="126"/>
      <c r="F30" s="126"/>
      <c r="G30" s="126"/>
      <c r="H30" s="161"/>
      <c r="I30" s="165"/>
      <c r="J30" s="166"/>
      <c r="K30" s="7"/>
      <c r="L30" s="126"/>
      <c r="M30" s="7"/>
      <c r="N30" s="126"/>
      <c r="O30" s="7">
        <f>SUM(O6:O27)</f>
        <v>55</v>
      </c>
      <c r="P30" s="126"/>
    </row>
    <row r="31" spans="8:10" ht="15">
      <c r="H31" s="161"/>
      <c r="I31" s="165"/>
      <c r="J31" s="166"/>
    </row>
    <row r="32" spans="8:10" ht="15">
      <c r="H32" s="161"/>
      <c r="I32" s="165"/>
      <c r="J32" s="166"/>
    </row>
    <row r="33" spans="8:10" ht="15">
      <c r="H33" s="161"/>
      <c r="I33" s="165"/>
      <c r="J33" s="166"/>
    </row>
    <row r="34" spans="8:10" ht="15">
      <c r="H34" s="161"/>
      <c r="I34" s="165"/>
      <c r="J34" s="166"/>
    </row>
    <row r="35" spans="8:10" ht="15">
      <c r="H35" s="161"/>
      <c r="I35" s="165"/>
      <c r="J35" s="166"/>
    </row>
    <row r="36" spans="8:10" ht="15">
      <c r="H36" s="163"/>
      <c r="I36" s="165"/>
      <c r="J36" s="167"/>
    </row>
  </sheetData>
  <sheetProtection/>
  <mergeCells count="13">
    <mergeCell ref="E4:F4"/>
    <mergeCell ref="M4:N4"/>
    <mergeCell ref="G4:H4"/>
    <mergeCell ref="I4:J4"/>
    <mergeCell ref="C3:P3"/>
    <mergeCell ref="K4:L4"/>
    <mergeCell ref="A28:B28"/>
    <mergeCell ref="A1:P1"/>
    <mergeCell ref="A2:P2"/>
    <mergeCell ref="A3:A5"/>
    <mergeCell ref="B3:B5"/>
    <mergeCell ref="O4:P4"/>
    <mergeCell ref="C4:D4"/>
  </mergeCells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zoomScalePageLayoutView="0" workbookViewId="0" topLeftCell="A1">
      <selection activeCell="G29" sqref="G29"/>
    </sheetView>
  </sheetViews>
  <sheetFormatPr defaultColWidth="11.421875" defaultRowHeight="15"/>
  <cols>
    <col min="1" max="1" width="10.7109375" style="76" customWidth="1"/>
    <col min="2" max="2" width="80.00390625" style="76" bestFit="1" customWidth="1"/>
    <col min="3" max="8" width="10.57421875" style="76" customWidth="1"/>
    <col min="9" max="9" width="11.421875" style="160" customWidth="1"/>
    <col min="10" max="16384" width="11.421875" style="76" customWidth="1"/>
  </cols>
  <sheetData>
    <row r="1" spans="1:8" ht="24.75" customHeight="1" thickBot="1" thickTop="1">
      <c r="A1" s="225" t="s">
        <v>422</v>
      </c>
      <c r="B1" s="226"/>
      <c r="C1" s="226"/>
      <c r="D1" s="226"/>
      <c r="E1" s="226"/>
      <c r="F1" s="226"/>
      <c r="G1" s="226"/>
      <c r="H1" s="227"/>
    </row>
    <row r="2" spans="1:8" ht="19.5" customHeight="1" thickBot="1" thickTop="1">
      <c r="A2" s="228" t="s">
        <v>30</v>
      </c>
      <c r="B2" s="230" t="s">
        <v>7</v>
      </c>
      <c r="C2" s="229" t="s">
        <v>89</v>
      </c>
      <c r="D2" s="232"/>
      <c r="E2" s="232"/>
      <c r="F2" s="232"/>
      <c r="G2" s="233" t="s">
        <v>88</v>
      </c>
      <c r="H2" s="234"/>
    </row>
    <row r="3" spans="1:8" ht="19.5" customHeight="1">
      <c r="A3" s="228"/>
      <c r="B3" s="230"/>
      <c r="C3" s="237" t="s">
        <v>90</v>
      </c>
      <c r="D3" s="238"/>
      <c r="E3" s="239" t="s">
        <v>91</v>
      </c>
      <c r="F3" s="240"/>
      <c r="G3" s="235"/>
      <c r="H3" s="236"/>
    </row>
    <row r="4" spans="1:8" ht="19.5" customHeight="1" thickBot="1">
      <c r="A4" s="229"/>
      <c r="B4" s="231"/>
      <c r="C4" s="10" t="s">
        <v>33</v>
      </c>
      <c r="D4" s="11" t="s">
        <v>34</v>
      </c>
      <c r="E4" s="12" t="s">
        <v>33</v>
      </c>
      <c r="F4" s="13" t="s">
        <v>34</v>
      </c>
      <c r="G4" s="41" t="s">
        <v>33</v>
      </c>
      <c r="H4" s="42" t="s">
        <v>34</v>
      </c>
    </row>
    <row r="5" spans="1:9" ht="15">
      <c r="A5" s="121" t="s">
        <v>105</v>
      </c>
      <c r="B5" s="127" t="s">
        <v>106</v>
      </c>
      <c r="C5" s="36">
        <f>_xlfn.IFERROR(VLOOKUP(I5,'[1]Sheet1'!$A$74:$D$80,2,FALSE),0)</f>
        <v>1</v>
      </c>
      <c r="D5" s="128">
        <f>C5/$C$27</f>
        <v>0.09090909090909091</v>
      </c>
      <c r="E5" s="36">
        <f>_xlfn.IFERROR(VLOOKUP(I5,'[1]Sheet1'!$A$74:$D$80,3,FALSE),0)</f>
        <v>7</v>
      </c>
      <c r="F5" s="128">
        <f>E5/$E$27</f>
        <v>0.1590909090909091</v>
      </c>
      <c r="G5" s="36">
        <f>_xlfn.IFERROR(VLOOKUP(I5,'[1]Sheet1'!$A$74:$D$80,4,FALSE),0)</f>
        <v>8</v>
      </c>
      <c r="H5" s="123">
        <f>G5/$G$27</f>
        <v>0.14545454545454545</v>
      </c>
      <c r="I5" s="160" t="s">
        <v>346</v>
      </c>
    </row>
    <row r="6" spans="1:9" ht="28.5">
      <c r="A6" s="129" t="s">
        <v>107</v>
      </c>
      <c r="B6" s="122" t="s">
        <v>108</v>
      </c>
      <c r="C6" s="37">
        <f>_xlfn.IFERROR(VLOOKUP(I6,'[1]Sheet1'!$A$74:$D$80,2,FALSE),0)</f>
        <v>0</v>
      </c>
      <c r="D6" s="130">
        <f aca="true" t="shared" si="0" ref="D6:D27">C6/$C$27</f>
        <v>0</v>
      </c>
      <c r="E6" s="37">
        <f>_xlfn.IFERROR(VLOOKUP(I6,'[1]Sheet1'!$A$74:$D$80,3,FALSE),0)</f>
        <v>0</v>
      </c>
      <c r="F6" s="130">
        <f aca="true" t="shared" si="1" ref="F6:F27">E6/$E$27</f>
        <v>0</v>
      </c>
      <c r="G6" s="37">
        <f>_xlfn.IFERROR(VLOOKUP(I6,'[1]Sheet1'!$A$74:$D$80,4,FALSE),0)</f>
        <v>0</v>
      </c>
      <c r="H6" s="124">
        <f>G6/$G$27</f>
        <v>0</v>
      </c>
      <c r="I6" s="160" t="s">
        <v>386</v>
      </c>
    </row>
    <row r="7" spans="1:8" ht="28.5">
      <c r="A7" s="129" t="s">
        <v>109</v>
      </c>
      <c r="B7" s="122" t="s">
        <v>110</v>
      </c>
      <c r="C7" s="37">
        <f>_xlfn.IFERROR(VLOOKUP(I7,'[1]Sheet1'!$A$74:$D$80,2,FALSE),0)</f>
        <v>0</v>
      </c>
      <c r="D7" s="130">
        <f t="shared" si="0"/>
        <v>0</v>
      </c>
      <c r="E7" s="37">
        <f>_xlfn.IFERROR(VLOOKUP(I7,'[1]Sheet1'!$A$74:$D$80,3,FALSE),0)</f>
        <v>0</v>
      </c>
      <c r="F7" s="130">
        <f t="shared" si="1"/>
        <v>0</v>
      </c>
      <c r="G7" s="37">
        <f>_xlfn.IFERROR(VLOOKUP(I7,'[1]Sheet1'!$A$74:$D$80,4,FALSE),0)</f>
        <v>0</v>
      </c>
      <c r="H7" s="124">
        <f aca="true" t="shared" si="2" ref="H6:H27">G7/$G$27</f>
        <v>0</v>
      </c>
    </row>
    <row r="8" spans="1:8" ht="28.5">
      <c r="A8" s="129" t="s">
        <v>111</v>
      </c>
      <c r="B8" s="122" t="s">
        <v>112</v>
      </c>
      <c r="C8" s="37">
        <f>_xlfn.IFERROR(VLOOKUP(I8,'[1]Sheet1'!$A$74:$D$80,2,FALSE),0)</f>
        <v>0</v>
      </c>
      <c r="D8" s="130">
        <f t="shared" si="0"/>
        <v>0</v>
      </c>
      <c r="E8" s="37">
        <f>_xlfn.IFERROR(VLOOKUP(I8,'[1]Sheet1'!$A$74:$D$80,3,FALSE),0)</f>
        <v>0</v>
      </c>
      <c r="F8" s="130">
        <f t="shared" si="1"/>
        <v>0</v>
      </c>
      <c r="G8" s="37">
        <f>_xlfn.IFERROR(VLOOKUP(I8,'[1]Sheet1'!$A$74:$D$80,4,FALSE),0)</f>
        <v>0</v>
      </c>
      <c r="H8" s="124">
        <f t="shared" si="2"/>
        <v>0</v>
      </c>
    </row>
    <row r="9" spans="1:8" ht="15">
      <c r="A9" s="129" t="s">
        <v>113</v>
      </c>
      <c r="B9" s="122" t="s">
        <v>114</v>
      </c>
      <c r="C9" s="37">
        <f>_xlfn.IFERROR(VLOOKUP(I9,'[1]Sheet1'!$A$74:$D$80,2,FALSE),0)</f>
        <v>0</v>
      </c>
      <c r="D9" s="130">
        <f t="shared" si="0"/>
        <v>0</v>
      </c>
      <c r="E9" s="37">
        <f>_xlfn.IFERROR(VLOOKUP(I9,'[1]Sheet1'!$A$74:$D$80,3,FALSE),0)</f>
        <v>0</v>
      </c>
      <c r="F9" s="130">
        <f t="shared" si="1"/>
        <v>0</v>
      </c>
      <c r="G9" s="37">
        <f>_xlfn.IFERROR(VLOOKUP(I9,'[1]Sheet1'!$A$74:$D$80,4,FALSE),0)</f>
        <v>0</v>
      </c>
      <c r="H9" s="124">
        <f t="shared" si="2"/>
        <v>0</v>
      </c>
    </row>
    <row r="10" spans="1:8" ht="15">
      <c r="A10" s="129" t="s">
        <v>115</v>
      </c>
      <c r="B10" s="122" t="s">
        <v>116</v>
      </c>
      <c r="C10" s="37">
        <f>_xlfn.IFERROR(VLOOKUP(I10,'[1]Sheet1'!$A$74:$D$80,2,FALSE),0)</f>
        <v>0</v>
      </c>
      <c r="D10" s="130">
        <f t="shared" si="0"/>
        <v>0</v>
      </c>
      <c r="E10" s="37">
        <f>_xlfn.IFERROR(VLOOKUP(I10,'[1]Sheet1'!$A$74:$D$80,3,FALSE),0)</f>
        <v>0</v>
      </c>
      <c r="F10" s="130">
        <f t="shared" si="1"/>
        <v>0</v>
      </c>
      <c r="G10" s="37">
        <f>_xlfn.IFERROR(VLOOKUP(I10,'[1]Sheet1'!$A$74:$D$80,4,FALSE),0)</f>
        <v>0</v>
      </c>
      <c r="H10" s="124">
        <f t="shared" si="2"/>
        <v>0</v>
      </c>
    </row>
    <row r="11" spans="1:8" ht="15">
      <c r="A11" s="129" t="s">
        <v>117</v>
      </c>
      <c r="B11" s="122" t="s">
        <v>118</v>
      </c>
      <c r="C11" s="37">
        <f>_xlfn.IFERROR(VLOOKUP(I11,'[1]Sheet1'!$A$74:$D$80,2,FALSE),0)</f>
        <v>0</v>
      </c>
      <c r="D11" s="130">
        <f t="shared" si="0"/>
        <v>0</v>
      </c>
      <c r="E11" s="37">
        <f>_xlfn.IFERROR(VLOOKUP(I11,'[1]Sheet1'!$A$74:$D$80,3,FALSE),0)</f>
        <v>0</v>
      </c>
      <c r="F11" s="130">
        <f t="shared" si="1"/>
        <v>0</v>
      </c>
      <c r="G11" s="37">
        <f>_xlfn.IFERROR(VLOOKUP(I11,'[1]Sheet1'!$A$74:$D$80,4,FALSE),0)</f>
        <v>0</v>
      </c>
      <c r="H11" s="124">
        <f t="shared" si="2"/>
        <v>0</v>
      </c>
    </row>
    <row r="12" spans="1:8" ht="15">
      <c r="A12" s="129" t="s">
        <v>119</v>
      </c>
      <c r="B12" s="122" t="s">
        <v>120</v>
      </c>
      <c r="C12" s="37">
        <f>_xlfn.IFERROR(VLOOKUP(I12,'[1]Sheet1'!$A$74:$D$80,2,FALSE),0)</f>
        <v>0</v>
      </c>
      <c r="D12" s="130">
        <f t="shared" si="0"/>
        <v>0</v>
      </c>
      <c r="E12" s="37">
        <f>_xlfn.IFERROR(VLOOKUP(I12,'[1]Sheet1'!$A$74:$D$80,3,FALSE),0)</f>
        <v>0</v>
      </c>
      <c r="F12" s="130">
        <f t="shared" si="1"/>
        <v>0</v>
      </c>
      <c r="G12" s="37">
        <f>_xlfn.IFERROR(VLOOKUP(I12,'[1]Sheet1'!$A$74:$D$80,4,FALSE),0)</f>
        <v>0</v>
      </c>
      <c r="H12" s="124">
        <f t="shared" si="2"/>
        <v>0</v>
      </c>
    </row>
    <row r="13" spans="1:8" ht="15">
      <c r="A13" s="129" t="s">
        <v>121</v>
      </c>
      <c r="B13" s="122" t="s">
        <v>122</v>
      </c>
      <c r="C13" s="37">
        <f>_xlfn.IFERROR(VLOOKUP(I13,'[1]Sheet1'!$A$74:$D$80,2,FALSE),0)</f>
        <v>0</v>
      </c>
      <c r="D13" s="130">
        <f t="shared" si="0"/>
        <v>0</v>
      </c>
      <c r="E13" s="37">
        <f>_xlfn.IFERROR(VLOOKUP(I13,'[1]Sheet1'!$A$74:$D$80,3,FALSE),0)</f>
        <v>0</v>
      </c>
      <c r="F13" s="130">
        <f t="shared" si="1"/>
        <v>0</v>
      </c>
      <c r="G13" s="37">
        <f>_xlfn.IFERROR(VLOOKUP(I13,'[1]Sheet1'!$A$74:$D$80,4,FALSE),0)</f>
        <v>0</v>
      </c>
      <c r="H13" s="124">
        <f t="shared" si="2"/>
        <v>0</v>
      </c>
    </row>
    <row r="14" spans="1:8" ht="15">
      <c r="A14" s="129" t="s">
        <v>123</v>
      </c>
      <c r="B14" s="122" t="s">
        <v>124</v>
      </c>
      <c r="C14" s="37">
        <f>_xlfn.IFERROR(VLOOKUP(I14,'[1]Sheet1'!$A$74:$D$80,2,FALSE),0)</f>
        <v>0</v>
      </c>
      <c r="D14" s="130">
        <f t="shared" si="0"/>
        <v>0</v>
      </c>
      <c r="E14" s="37">
        <f>_xlfn.IFERROR(VLOOKUP(I14,'[1]Sheet1'!$A$74:$D$80,3,FALSE),0)</f>
        <v>0</v>
      </c>
      <c r="F14" s="130">
        <f t="shared" si="1"/>
        <v>0</v>
      </c>
      <c r="G14" s="37">
        <f>_xlfn.IFERROR(VLOOKUP(I14,'[1]Sheet1'!$A$74:$D$80,4,FALSE),0)</f>
        <v>0</v>
      </c>
      <c r="H14" s="124">
        <f t="shared" si="2"/>
        <v>0</v>
      </c>
    </row>
    <row r="15" spans="1:8" ht="15">
      <c r="A15" s="129" t="s">
        <v>125</v>
      </c>
      <c r="B15" s="122" t="s">
        <v>126</v>
      </c>
      <c r="C15" s="37">
        <f>_xlfn.IFERROR(VLOOKUP(I15,'[1]Sheet1'!$A$74:$D$80,2,FALSE),0)</f>
        <v>0</v>
      </c>
      <c r="D15" s="130">
        <f t="shared" si="0"/>
        <v>0</v>
      </c>
      <c r="E15" s="37">
        <f>_xlfn.IFERROR(VLOOKUP(I15,'[1]Sheet1'!$A$74:$D$80,3,FALSE),0)</f>
        <v>0</v>
      </c>
      <c r="F15" s="130">
        <f t="shared" si="1"/>
        <v>0</v>
      </c>
      <c r="G15" s="37">
        <f>_xlfn.IFERROR(VLOOKUP(I15,'[1]Sheet1'!$A$74:$D$80,4,FALSE),0)</f>
        <v>0</v>
      </c>
      <c r="H15" s="124">
        <f t="shared" si="2"/>
        <v>0</v>
      </c>
    </row>
    <row r="16" spans="1:9" ht="15">
      <c r="A16" s="129" t="s">
        <v>127</v>
      </c>
      <c r="B16" s="122" t="s">
        <v>128</v>
      </c>
      <c r="C16" s="37">
        <f>_xlfn.IFERROR(VLOOKUP(I16,'[1]Sheet1'!$A$74:$D$80,2,FALSE),0)</f>
        <v>0</v>
      </c>
      <c r="D16" s="130">
        <f t="shared" si="0"/>
        <v>0</v>
      </c>
      <c r="E16" s="37">
        <f>_xlfn.IFERROR(VLOOKUP(I16,'[1]Sheet1'!$A$74:$D$80,3,FALSE),0)</f>
        <v>1</v>
      </c>
      <c r="F16" s="130">
        <f t="shared" si="1"/>
        <v>0.022727272727272728</v>
      </c>
      <c r="G16" s="37">
        <f>_xlfn.IFERROR(VLOOKUP(I16,'[1]Sheet1'!$A$74:$D$80,4,FALSE),0)</f>
        <v>1</v>
      </c>
      <c r="H16" s="124">
        <f t="shared" si="2"/>
        <v>0.01818181818181818</v>
      </c>
      <c r="I16" s="160" t="s">
        <v>347</v>
      </c>
    </row>
    <row r="17" spans="1:9" ht="15">
      <c r="A17" s="129" t="s">
        <v>129</v>
      </c>
      <c r="B17" s="122" t="s">
        <v>130</v>
      </c>
      <c r="C17" s="37">
        <f>_xlfn.IFERROR(VLOOKUP(I17,'[1]Sheet1'!$A$74:$D$80,2,FALSE),0)</f>
        <v>9</v>
      </c>
      <c r="D17" s="130">
        <f t="shared" si="0"/>
        <v>0.8181818181818182</v>
      </c>
      <c r="E17" s="37">
        <f>_xlfn.IFERROR(VLOOKUP(I17,'[1]Sheet1'!$A$74:$D$80,3,FALSE),0)</f>
        <v>32</v>
      </c>
      <c r="F17" s="130">
        <f t="shared" si="1"/>
        <v>0.7272727272727273</v>
      </c>
      <c r="G17" s="37">
        <f>_xlfn.IFERROR(VLOOKUP(I17,'[1]Sheet1'!$A$74:$D$80,4,FALSE),0)</f>
        <v>41</v>
      </c>
      <c r="H17" s="124">
        <f t="shared" si="2"/>
        <v>0.7454545454545455</v>
      </c>
      <c r="I17" s="160" t="s">
        <v>348</v>
      </c>
    </row>
    <row r="18" spans="1:9" ht="15">
      <c r="A18" s="129" t="s">
        <v>131</v>
      </c>
      <c r="B18" s="122" t="s">
        <v>132</v>
      </c>
      <c r="C18" s="37">
        <f>_xlfn.IFERROR(VLOOKUP(I18,'[1]Sheet1'!$A$74:$D$80,2,FALSE),0)</f>
        <v>0</v>
      </c>
      <c r="D18" s="130">
        <f t="shared" si="0"/>
        <v>0</v>
      </c>
      <c r="E18" s="37">
        <f>_xlfn.IFERROR(VLOOKUP(I18,'[1]Sheet1'!$A$74:$D$80,3,FALSE),0)</f>
        <v>1</v>
      </c>
      <c r="F18" s="130">
        <f t="shared" si="1"/>
        <v>0.022727272727272728</v>
      </c>
      <c r="G18" s="37">
        <f>_xlfn.IFERROR(VLOOKUP(I18,'[1]Sheet1'!$A$74:$D$80,4,FALSE),0)</f>
        <v>1</v>
      </c>
      <c r="H18" s="124">
        <f t="shared" si="2"/>
        <v>0.01818181818181818</v>
      </c>
      <c r="I18" s="160" t="s">
        <v>349</v>
      </c>
    </row>
    <row r="19" spans="1:8" ht="28.5">
      <c r="A19" s="129" t="s">
        <v>133</v>
      </c>
      <c r="B19" s="122" t="s">
        <v>134</v>
      </c>
      <c r="C19" s="37">
        <f>_xlfn.IFERROR(VLOOKUP(I19,'[1]Sheet1'!$A$74:$D$80,2,FALSE),0)</f>
        <v>0</v>
      </c>
      <c r="D19" s="130">
        <f t="shared" si="0"/>
        <v>0</v>
      </c>
      <c r="E19" s="37">
        <f>_xlfn.IFERROR(VLOOKUP(I19,'[1]Sheet1'!$A$74:$D$80,3,FALSE),0)</f>
        <v>0</v>
      </c>
      <c r="F19" s="130">
        <f t="shared" si="1"/>
        <v>0</v>
      </c>
      <c r="G19" s="37">
        <f>_xlfn.IFERROR(VLOOKUP(I19,'[1]Sheet1'!$A$74:$D$80,4,FALSE),0)</f>
        <v>0</v>
      </c>
      <c r="H19" s="124">
        <f t="shared" si="2"/>
        <v>0</v>
      </c>
    </row>
    <row r="20" spans="1:9" ht="15">
      <c r="A20" s="129" t="s">
        <v>135</v>
      </c>
      <c r="B20" s="122" t="s">
        <v>136</v>
      </c>
      <c r="C20" s="37">
        <f>_xlfn.IFERROR(VLOOKUP(I20,'[1]Sheet1'!$A$74:$D$80,2,FALSE),0)</f>
        <v>0</v>
      </c>
      <c r="D20" s="130">
        <f t="shared" si="0"/>
        <v>0</v>
      </c>
      <c r="E20" s="37">
        <f>_xlfn.IFERROR(VLOOKUP(I20,'[1]Sheet1'!$A$74:$D$80,3,FALSE),0)</f>
        <v>0</v>
      </c>
      <c r="F20" s="130">
        <f t="shared" si="1"/>
        <v>0</v>
      </c>
      <c r="G20" s="37">
        <f>_xlfn.IFERROR(VLOOKUP(I20,'[1]Sheet1'!$A$74:$D$80,4,FALSE),0)</f>
        <v>0</v>
      </c>
      <c r="H20" s="124">
        <f>G20/$G$27</f>
        <v>0</v>
      </c>
      <c r="I20" s="160" t="s">
        <v>350</v>
      </c>
    </row>
    <row r="21" spans="1:8" ht="15">
      <c r="A21" s="129" t="s">
        <v>137</v>
      </c>
      <c r="B21" s="122" t="s">
        <v>138</v>
      </c>
      <c r="C21" s="37">
        <f>_xlfn.IFERROR(VLOOKUP(I21,'[1]Sheet1'!$A$74:$D$80,2,FALSE),0)</f>
        <v>0</v>
      </c>
      <c r="D21" s="130">
        <f t="shared" si="0"/>
        <v>0</v>
      </c>
      <c r="E21" s="37">
        <f>_xlfn.IFERROR(VLOOKUP(I21,'[1]Sheet1'!$A$74:$D$80,3,FALSE),0)</f>
        <v>0</v>
      </c>
      <c r="F21" s="130">
        <f t="shared" si="1"/>
        <v>0</v>
      </c>
      <c r="G21" s="37">
        <f>_xlfn.IFERROR(VLOOKUP(I21,'[1]Sheet1'!$A$74:$D$80,4,FALSE),0)</f>
        <v>0</v>
      </c>
      <c r="H21" s="124">
        <f t="shared" si="2"/>
        <v>0</v>
      </c>
    </row>
    <row r="22" spans="1:9" ht="28.5">
      <c r="A22" s="129" t="s">
        <v>139</v>
      </c>
      <c r="B22" s="122" t="s">
        <v>140</v>
      </c>
      <c r="C22" s="37">
        <f>_xlfn.IFERROR(VLOOKUP(I22,'[1]Sheet1'!$A$74:$D$80,2,FALSE),0)</f>
        <v>0</v>
      </c>
      <c r="D22" s="130">
        <f t="shared" si="0"/>
        <v>0</v>
      </c>
      <c r="E22" s="37">
        <f>_xlfn.IFERROR(VLOOKUP(I22,'[1]Sheet1'!$A$74:$D$80,3,FALSE),0)</f>
        <v>0</v>
      </c>
      <c r="F22" s="130">
        <f t="shared" si="1"/>
        <v>0</v>
      </c>
      <c r="G22" s="37">
        <f>_xlfn.IFERROR(VLOOKUP(I22,'[1]Sheet1'!$A$74:$D$80,4,FALSE),0)</f>
        <v>0</v>
      </c>
      <c r="H22" s="124">
        <f>G22/$G$27</f>
        <v>0</v>
      </c>
      <c r="I22" s="160" t="s">
        <v>351</v>
      </c>
    </row>
    <row r="23" spans="1:9" ht="15">
      <c r="A23" s="129" t="s">
        <v>141</v>
      </c>
      <c r="B23" s="122" t="s">
        <v>142</v>
      </c>
      <c r="C23" s="37">
        <f>_xlfn.IFERROR(VLOOKUP(I23,'[1]Sheet1'!$A$74:$D$80,2,FALSE),0)</f>
        <v>0</v>
      </c>
      <c r="D23" s="130">
        <f t="shared" si="0"/>
        <v>0</v>
      </c>
      <c r="E23" s="37">
        <f>_xlfn.IFERROR(VLOOKUP(I23,'[1]Sheet1'!$A$74:$D$80,3,FALSE),0)</f>
        <v>1</v>
      </c>
      <c r="F23" s="130">
        <f t="shared" si="1"/>
        <v>0.022727272727272728</v>
      </c>
      <c r="G23" s="37">
        <f>_xlfn.IFERROR(VLOOKUP(I23,'[1]Sheet1'!$A$74:$D$80,4,FALSE),0)</f>
        <v>1</v>
      </c>
      <c r="H23" s="124">
        <f t="shared" si="2"/>
        <v>0.01818181818181818</v>
      </c>
      <c r="I23" s="160" t="s">
        <v>352</v>
      </c>
    </row>
    <row r="24" spans="1:8" ht="15">
      <c r="A24" s="129" t="s">
        <v>143</v>
      </c>
      <c r="B24" s="122" t="s">
        <v>144</v>
      </c>
      <c r="C24" s="37">
        <f>_xlfn.IFERROR(VLOOKUP(I24,'[1]Sheet1'!$A$74:$D$80,2,FALSE),0)</f>
        <v>0</v>
      </c>
      <c r="D24" s="130">
        <f t="shared" si="0"/>
        <v>0</v>
      </c>
      <c r="E24" s="37">
        <f>_xlfn.IFERROR(VLOOKUP(I24,'[1]Sheet1'!$A$74:$D$80,3,FALSE),0)</f>
        <v>0</v>
      </c>
      <c r="F24" s="130">
        <f t="shared" si="1"/>
        <v>0</v>
      </c>
      <c r="G24" s="37">
        <f>_xlfn.IFERROR(VLOOKUP(I24,'[1]Sheet1'!$A$74:$D$80,4,FALSE),0)</f>
        <v>0</v>
      </c>
      <c r="H24" s="124">
        <f t="shared" si="2"/>
        <v>0</v>
      </c>
    </row>
    <row r="25" spans="1:8" ht="15">
      <c r="A25" s="129" t="s">
        <v>145</v>
      </c>
      <c r="B25" s="122" t="s">
        <v>146</v>
      </c>
      <c r="C25" s="37">
        <f>_xlfn.IFERROR(VLOOKUP(I25,'[1]Sheet1'!$A$74:$D$80,2,FALSE),0)</f>
        <v>0</v>
      </c>
      <c r="D25" s="130">
        <f t="shared" si="0"/>
        <v>0</v>
      </c>
      <c r="E25" s="37">
        <f>_xlfn.IFERROR(VLOOKUP(I25,'[1]Sheet1'!$A$74:$D$80,3,FALSE),0)</f>
        <v>0</v>
      </c>
      <c r="F25" s="130">
        <f t="shared" si="1"/>
        <v>0</v>
      </c>
      <c r="G25" s="37">
        <f>_xlfn.IFERROR(VLOOKUP(I25,'[1]Sheet1'!$A$74:$D$80,4,FALSE),0)</f>
        <v>0</v>
      </c>
      <c r="H25" s="124">
        <f t="shared" si="2"/>
        <v>0</v>
      </c>
    </row>
    <row r="26" spans="1:9" ht="15.75" thickBot="1">
      <c r="A26" s="129" t="s">
        <v>147</v>
      </c>
      <c r="B26" s="122" t="s">
        <v>148</v>
      </c>
      <c r="C26" s="38">
        <f>_xlfn.IFERROR(VLOOKUP(I26,'[1]Sheet1'!$A$74:$D$80,2,FALSE),0)</f>
        <v>1</v>
      </c>
      <c r="D26" s="131">
        <f t="shared" si="0"/>
        <v>0.09090909090909091</v>
      </c>
      <c r="E26" s="38">
        <f>_xlfn.IFERROR(VLOOKUP(I26,'[1]Sheet1'!$A$74:$D$80,3,FALSE),0)</f>
        <v>2</v>
      </c>
      <c r="F26" s="131">
        <f t="shared" si="1"/>
        <v>0.045454545454545456</v>
      </c>
      <c r="G26" s="38">
        <f>_xlfn.IFERROR(VLOOKUP(I26,'[1]Sheet1'!$A$74:$D$80,4,FALSE),0)</f>
        <v>3</v>
      </c>
      <c r="H26" s="125">
        <f t="shared" si="2"/>
        <v>0.05454545454545454</v>
      </c>
      <c r="I26" s="160" t="s">
        <v>387</v>
      </c>
    </row>
    <row r="27" spans="1:9" ht="15.75" thickBot="1">
      <c r="A27" s="176" t="s">
        <v>88</v>
      </c>
      <c r="B27" s="177"/>
      <c r="C27" s="39">
        <f>_xlfn.IFERROR(VLOOKUP(I27,'[1]Sheet1'!$A$74:$D$80,2,FALSE),0)</f>
        <v>11</v>
      </c>
      <c r="D27" s="40">
        <f t="shared" si="0"/>
        <v>1</v>
      </c>
      <c r="E27" s="39">
        <f>_xlfn.IFERROR(VLOOKUP(I27,'[1]Sheet1'!$A$74:$D$80,3,FALSE),0)</f>
        <v>44</v>
      </c>
      <c r="F27" s="40">
        <f t="shared" si="1"/>
        <v>1</v>
      </c>
      <c r="G27" s="39">
        <f>_xlfn.IFERROR(VLOOKUP(I27,'[1]Sheet1'!$A$74:$D$80,4,FALSE),0)</f>
        <v>55</v>
      </c>
      <c r="H27" s="40">
        <f t="shared" si="2"/>
        <v>1</v>
      </c>
      <c r="I27" s="160" t="s">
        <v>345</v>
      </c>
    </row>
    <row r="28" spans="1:8" ht="15">
      <c r="A28" s="132"/>
      <c r="B28" s="7"/>
      <c r="C28" s="7"/>
      <c r="D28" s="126"/>
      <c r="E28" s="7"/>
      <c r="F28" s="126"/>
      <c r="G28" s="7"/>
      <c r="H28" s="126"/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29"/>
  <sheetViews>
    <sheetView zoomScalePageLayoutView="0" workbookViewId="0" topLeftCell="A1">
      <selection activeCell="C5" sqref="C5:J27"/>
    </sheetView>
  </sheetViews>
  <sheetFormatPr defaultColWidth="11.421875" defaultRowHeight="15"/>
  <cols>
    <col min="1" max="1" width="10.7109375" style="76" customWidth="1"/>
    <col min="2" max="2" width="80.00390625" style="76" bestFit="1" customWidth="1"/>
    <col min="3" max="10" width="10.7109375" style="76" customWidth="1"/>
    <col min="11" max="11" width="11.421875" style="160" customWidth="1"/>
    <col min="12" max="16384" width="11.421875" style="76" customWidth="1"/>
  </cols>
  <sheetData>
    <row r="1" spans="1:10" ht="24.75" customHeight="1" thickBot="1" thickTop="1">
      <c r="A1" s="225" t="s">
        <v>423</v>
      </c>
      <c r="B1" s="226"/>
      <c r="C1" s="226"/>
      <c r="D1" s="226"/>
      <c r="E1" s="226"/>
      <c r="F1" s="226"/>
      <c r="G1" s="241"/>
      <c r="H1" s="241"/>
      <c r="I1" s="241"/>
      <c r="J1" s="242"/>
    </row>
    <row r="2" spans="1:10" ht="19.5" customHeight="1" thickTop="1">
      <c r="A2" s="228" t="s">
        <v>30</v>
      </c>
      <c r="B2" s="230" t="s">
        <v>7</v>
      </c>
      <c r="C2" s="220" t="s">
        <v>92</v>
      </c>
      <c r="D2" s="243"/>
      <c r="E2" s="243"/>
      <c r="F2" s="243"/>
      <c r="G2" s="243"/>
      <c r="H2" s="221"/>
      <c r="I2" s="244" t="s">
        <v>88</v>
      </c>
      <c r="J2" s="245"/>
    </row>
    <row r="3" spans="1:10" ht="19.5" customHeight="1">
      <c r="A3" s="228"/>
      <c r="B3" s="230"/>
      <c r="C3" s="248" t="s">
        <v>93</v>
      </c>
      <c r="D3" s="238"/>
      <c r="E3" s="233" t="s">
        <v>94</v>
      </c>
      <c r="F3" s="249"/>
      <c r="G3" s="243" t="s">
        <v>95</v>
      </c>
      <c r="H3" s="221"/>
      <c r="I3" s="246"/>
      <c r="J3" s="247"/>
    </row>
    <row r="4" spans="1:10" ht="19.5" customHeight="1" thickBot="1">
      <c r="A4" s="229"/>
      <c r="B4" s="231"/>
      <c r="C4" s="23" t="s">
        <v>33</v>
      </c>
      <c r="D4" s="24" t="s">
        <v>34</v>
      </c>
      <c r="E4" s="16" t="s">
        <v>33</v>
      </c>
      <c r="F4" s="43" t="s">
        <v>34</v>
      </c>
      <c r="G4" s="26" t="s">
        <v>33</v>
      </c>
      <c r="H4" s="25" t="s">
        <v>34</v>
      </c>
      <c r="I4" s="8" t="s">
        <v>33</v>
      </c>
      <c r="J4" s="9" t="s">
        <v>34</v>
      </c>
    </row>
    <row r="5" spans="1:11" ht="15">
      <c r="A5" s="134" t="s">
        <v>105</v>
      </c>
      <c r="B5" s="127" t="s">
        <v>106</v>
      </c>
      <c r="C5" s="36">
        <f>_xlfn.IFERROR(VLOOKUP(K5,'[1]Sheet1'!$A$85:$I$91,2,FALSE),0)</f>
        <v>3</v>
      </c>
      <c r="D5" s="123">
        <f>_xlfn.IFERROR(VLOOKUP(K5,'[1]Sheet1'!$A$85:$I$91,3,FALSE)/100,0)</f>
        <v>0.23076923076923075</v>
      </c>
      <c r="E5" s="36">
        <f>_xlfn.IFERROR(VLOOKUP(K5,'[1]Sheet1'!$A$85:$I$91,4,FALSE),0)</f>
        <v>3</v>
      </c>
      <c r="F5" s="123">
        <f>_xlfn.IFERROR(VLOOKUP(K5,'[1]Sheet1'!$A$85:$I$91,5,FALSE)/100,0)</f>
        <v>0.1</v>
      </c>
      <c r="G5" s="36">
        <f>_xlfn.IFERROR(VLOOKUP(K5,'[1]Sheet1'!$A$85:$I$91,6,FALSE),0)</f>
        <v>2</v>
      </c>
      <c r="H5" s="123">
        <f>_xlfn.IFERROR(VLOOKUP(K5,'[1]Sheet1'!$A$85:$I$91,7,FALSE)/100,0)</f>
        <v>0.16666666666666663</v>
      </c>
      <c r="I5" s="36">
        <f>_xlfn.IFERROR(VLOOKUP(K5,'[1]Sheet1'!$A$85:$I$91,8,FALSE),0)</f>
        <v>8</v>
      </c>
      <c r="J5" s="123">
        <f>_xlfn.IFERROR(VLOOKUP(K5,'[1]Sheet1'!$A$85:$I$91,9,FALSE)/100,0)</f>
        <v>0.14545454545454545</v>
      </c>
      <c r="K5" s="160" t="s">
        <v>346</v>
      </c>
    </row>
    <row r="6" spans="1:11" ht="28.5">
      <c r="A6" s="129" t="s">
        <v>107</v>
      </c>
      <c r="B6" s="122" t="s">
        <v>108</v>
      </c>
      <c r="C6" s="37">
        <f>_xlfn.IFERROR(VLOOKUP(K6,'[1]Sheet1'!$A$85:$I$91,2,FALSE),0)</f>
        <v>0</v>
      </c>
      <c r="D6" s="124">
        <f>_xlfn.IFERROR(VLOOKUP(K6,'[1]Sheet1'!$A$85:$I$91,3,FALSE)/100,0)</f>
        <v>0</v>
      </c>
      <c r="E6" s="37">
        <f>_xlfn.IFERROR(VLOOKUP(K6,'[1]Sheet1'!$A$85:$I$91,4,FALSE),0)</f>
        <v>0</v>
      </c>
      <c r="F6" s="124">
        <f>_xlfn.IFERROR(VLOOKUP(K6,'[1]Sheet1'!$A$85:$I$91,5,FALSE)/100,0)</f>
        <v>0</v>
      </c>
      <c r="G6" s="37">
        <f>_xlfn.IFERROR(VLOOKUP(K6,'[1]Sheet1'!$A$85:$I$91,6,FALSE),0)</f>
        <v>0</v>
      </c>
      <c r="H6" s="124">
        <f>_xlfn.IFERROR(VLOOKUP(K6,'[1]Sheet1'!$A$85:$I$91,7,FALSE)/100,0)</f>
        <v>0</v>
      </c>
      <c r="I6" s="37">
        <f>_xlfn.IFERROR(VLOOKUP(K6,'[1]Sheet1'!$A$85:$I$91,8,FALSE),0)</f>
        <v>0</v>
      </c>
      <c r="J6" s="124">
        <f>_xlfn.IFERROR(VLOOKUP(K6,'[1]Sheet1'!$A$85:$I$91,9,FALSE)/100,0)</f>
        <v>0</v>
      </c>
      <c r="K6" s="160" t="s">
        <v>386</v>
      </c>
    </row>
    <row r="7" spans="1:10" ht="28.5">
      <c r="A7" s="129" t="s">
        <v>109</v>
      </c>
      <c r="B7" s="122" t="s">
        <v>110</v>
      </c>
      <c r="C7" s="37">
        <f>_xlfn.IFERROR(VLOOKUP(K7,'[1]Sheet1'!$A$85:$I$91,2,FALSE),0)</f>
        <v>0</v>
      </c>
      <c r="D7" s="124">
        <f>_xlfn.IFERROR(VLOOKUP(K7,'[1]Sheet1'!$A$85:$I$91,3,FALSE)/100,0)</f>
        <v>0</v>
      </c>
      <c r="E7" s="37">
        <f>_xlfn.IFERROR(VLOOKUP(K7,'[1]Sheet1'!$A$85:$I$91,4,FALSE),0)</f>
        <v>0</v>
      </c>
      <c r="F7" s="124">
        <f>_xlfn.IFERROR(VLOOKUP(K7,'[1]Sheet1'!$A$85:$I$91,5,FALSE)/100,0)</f>
        <v>0</v>
      </c>
      <c r="G7" s="37">
        <f>_xlfn.IFERROR(VLOOKUP(K7,'[1]Sheet1'!$A$85:$I$91,6,FALSE),0)</f>
        <v>0</v>
      </c>
      <c r="H7" s="124">
        <f>_xlfn.IFERROR(VLOOKUP(K7,'[1]Sheet1'!$A$85:$I$91,7,FALSE)/100,0)</f>
        <v>0</v>
      </c>
      <c r="I7" s="37">
        <f>_xlfn.IFERROR(VLOOKUP(K7,'[1]Sheet1'!$A$85:$I$91,8,FALSE),0)</f>
        <v>0</v>
      </c>
      <c r="J7" s="124">
        <f>_xlfn.IFERROR(VLOOKUP(K7,'[1]Sheet1'!$A$85:$I$91,9,FALSE)/100,0)</f>
        <v>0</v>
      </c>
    </row>
    <row r="8" spans="1:10" ht="28.5">
      <c r="A8" s="129" t="s">
        <v>111</v>
      </c>
      <c r="B8" s="122" t="s">
        <v>112</v>
      </c>
      <c r="C8" s="37">
        <f>_xlfn.IFERROR(VLOOKUP(K8,'[1]Sheet1'!$A$85:$I$91,2,FALSE),0)</f>
        <v>0</v>
      </c>
      <c r="D8" s="124">
        <f>_xlfn.IFERROR(VLOOKUP(K8,'[1]Sheet1'!$A$85:$I$91,3,FALSE)/100,0)</f>
        <v>0</v>
      </c>
      <c r="E8" s="37">
        <f>_xlfn.IFERROR(VLOOKUP(K8,'[1]Sheet1'!$A$85:$I$91,4,FALSE),0)</f>
        <v>0</v>
      </c>
      <c r="F8" s="124">
        <f>_xlfn.IFERROR(VLOOKUP(K8,'[1]Sheet1'!$A$85:$I$91,5,FALSE)/100,0)</f>
        <v>0</v>
      </c>
      <c r="G8" s="37">
        <f>_xlfn.IFERROR(VLOOKUP(K8,'[1]Sheet1'!$A$85:$I$91,6,FALSE),0)</f>
        <v>0</v>
      </c>
      <c r="H8" s="124">
        <f>_xlfn.IFERROR(VLOOKUP(K8,'[1]Sheet1'!$A$85:$I$91,7,FALSE)/100,0)</f>
        <v>0</v>
      </c>
      <c r="I8" s="37">
        <f>_xlfn.IFERROR(VLOOKUP(K8,'[1]Sheet1'!$A$85:$I$91,8,FALSE),0)</f>
        <v>0</v>
      </c>
      <c r="J8" s="124">
        <f>_xlfn.IFERROR(VLOOKUP(K8,'[1]Sheet1'!$A$85:$I$91,9,FALSE)/100,0)</f>
        <v>0</v>
      </c>
    </row>
    <row r="9" spans="1:10" ht="15">
      <c r="A9" s="129" t="s">
        <v>113</v>
      </c>
      <c r="B9" s="122" t="s">
        <v>114</v>
      </c>
      <c r="C9" s="37">
        <f>_xlfn.IFERROR(VLOOKUP(K9,'[1]Sheet1'!$A$85:$I$91,2,FALSE),0)</f>
        <v>0</v>
      </c>
      <c r="D9" s="124">
        <f>_xlfn.IFERROR(VLOOKUP(K9,'[1]Sheet1'!$A$85:$I$91,3,FALSE)/100,0)</f>
        <v>0</v>
      </c>
      <c r="E9" s="37">
        <f>_xlfn.IFERROR(VLOOKUP(K9,'[1]Sheet1'!$A$85:$I$91,4,FALSE),0)</f>
        <v>0</v>
      </c>
      <c r="F9" s="124">
        <f>_xlfn.IFERROR(VLOOKUP(K9,'[1]Sheet1'!$A$85:$I$91,5,FALSE)/100,0)</f>
        <v>0</v>
      </c>
      <c r="G9" s="37">
        <f>_xlfn.IFERROR(VLOOKUP(K9,'[1]Sheet1'!$A$85:$I$91,6,FALSE),0)</f>
        <v>0</v>
      </c>
      <c r="H9" s="124">
        <f>_xlfn.IFERROR(VLOOKUP(K9,'[1]Sheet1'!$A$85:$I$91,7,FALSE)/100,0)</f>
        <v>0</v>
      </c>
      <c r="I9" s="37">
        <f>_xlfn.IFERROR(VLOOKUP(K9,'[1]Sheet1'!$A$85:$I$91,8,FALSE),0)</f>
        <v>0</v>
      </c>
      <c r="J9" s="124">
        <f>_xlfn.IFERROR(VLOOKUP(K9,'[1]Sheet1'!$A$85:$I$91,9,FALSE)/100,0)</f>
        <v>0</v>
      </c>
    </row>
    <row r="10" spans="1:10" ht="15">
      <c r="A10" s="129" t="s">
        <v>115</v>
      </c>
      <c r="B10" s="122" t="s">
        <v>116</v>
      </c>
      <c r="C10" s="37">
        <f>_xlfn.IFERROR(VLOOKUP(K10,'[1]Sheet1'!$A$85:$I$91,2,FALSE),0)</f>
        <v>0</v>
      </c>
      <c r="D10" s="124">
        <f>_xlfn.IFERROR(VLOOKUP(K10,'[1]Sheet1'!$A$85:$I$91,3,FALSE)/100,0)</f>
        <v>0</v>
      </c>
      <c r="E10" s="37">
        <f>_xlfn.IFERROR(VLOOKUP(K10,'[1]Sheet1'!$A$85:$I$91,4,FALSE),0)</f>
        <v>0</v>
      </c>
      <c r="F10" s="124">
        <f>_xlfn.IFERROR(VLOOKUP(K10,'[1]Sheet1'!$A$85:$I$91,5,FALSE)/100,0)</f>
        <v>0</v>
      </c>
      <c r="G10" s="37">
        <f>_xlfn.IFERROR(VLOOKUP(K10,'[1]Sheet1'!$A$85:$I$91,6,FALSE),0)</f>
        <v>0</v>
      </c>
      <c r="H10" s="124">
        <f>_xlfn.IFERROR(VLOOKUP(K10,'[1]Sheet1'!$A$85:$I$91,7,FALSE)/100,0)</f>
        <v>0</v>
      </c>
      <c r="I10" s="37">
        <f>_xlfn.IFERROR(VLOOKUP(K10,'[1]Sheet1'!$A$85:$I$91,8,FALSE),0)</f>
        <v>0</v>
      </c>
      <c r="J10" s="124">
        <f>_xlfn.IFERROR(VLOOKUP(K10,'[1]Sheet1'!$A$85:$I$91,9,FALSE)/100,0)</f>
        <v>0</v>
      </c>
    </row>
    <row r="11" spans="1:10" ht="15">
      <c r="A11" s="129" t="s">
        <v>117</v>
      </c>
      <c r="B11" s="122" t="s">
        <v>118</v>
      </c>
      <c r="C11" s="37">
        <f>_xlfn.IFERROR(VLOOKUP(K11,'[1]Sheet1'!$A$85:$I$91,2,FALSE),0)</f>
        <v>0</v>
      </c>
      <c r="D11" s="124">
        <f>_xlfn.IFERROR(VLOOKUP(K11,'[1]Sheet1'!$A$85:$I$91,3,FALSE)/100,0)</f>
        <v>0</v>
      </c>
      <c r="E11" s="37">
        <f>_xlfn.IFERROR(VLOOKUP(K11,'[1]Sheet1'!$A$85:$I$91,4,FALSE),0)</f>
        <v>0</v>
      </c>
      <c r="F11" s="124">
        <f>_xlfn.IFERROR(VLOOKUP(K11,'[1]Sheet1'!$A$85:$I$91,5,FALSE)/100,0)</f>
        <v>0</v>
      </c>
      <c r="G11" s="37">
        <f>_xlfn.IFERROR(VLOOKUP(K11,'[1]Sheet1'!$A$85:$I$91,6,FALSE),0)</f>
        <v>0</v>
      </c>
      <c r="H11" s="124">
        <f>_xlfn.IFERROR(VLOOKUP(K11,'[1]Sheet1'!$A$85:$I$91,7,FALSE)/100,0)</f>
        <v>0</v>
      </c>
      <c r="I11" s="37">
        <f>_xlfn.IFERROR(VLOOKUP(K11,'[1]Sheet1'!$A$85:$I$91,8,FALSE),0)</f>
        <v>0</v>
      </c>
      <c r="J11" s="124">
        <f>_xlfn.IFERROR(VLOOKUP(K11,'[1]Sheet1'!$A$85:$I$91,9,FALSE)/100,0)</f>
        <v>0</v>
      </c>
    </row>
    <row r="12" spans="1:10" ht="15">
      <c r="A12" s="129" t="s">
        <v>119</v>
      </c>
      <c r="B12" s="122" t="s">
        <v>120</v>
      </c>
      <c r="C12" s="37">
        <f>_xlfn.IFERROR(VLOOKUP(K12,'[1]Sheet1'!$A$85:$I$91,2,FALSE),0)</f>
        <v>0</v>
      </c>
      <c r="D12" s="124">
        <f>_xlfn.IFERROR(VLOOKUP(K12,'[1]Sheet1'!$A$85:$I$91,3,FALSE)/100,0)</f>
        <v>0</v>
      </c>
      <c r="E12" s="37">
        <f>_xlfn.IFERROR(VLOOKUP(K12,'[1]Sheet1'!$A$85:$I$91,4,FALSE),0)</f>
        <v>0</v>
      </c>
      <c r="F12" s="124">
        <f>_xlfn.IFERROR(VLOOKUP(K12,'[1]Sheet1'!$A$85:$I$91,5,FALSE)/100,0)</f>
        <v>0</v>
      </c>
      <c r="G12" s="37">
        <f>_xlfn.IFERROR(VLOOKUP(K12,'[1]Sheet1'!$A$85:$I$91,6,FALSE),0)</f>
        <v>0</v>
      </c>
      <c r="H12" s="124">
        <f>_xlfn.IFERROR(VLOOKUP(K12,'[1]Sheet1'!$A$85:$I$91,7,FALSE)/100,0)</f>
        <v>0</v>
      </c>
      <c r="I12" s="37">
        <f>_xlfn.IFERROR(VLOOKUP(K12,'[1]Sheet1'!$A$85:$I$91,8,FALSE),0)</f>
        <v>0</v>
      </c>
      <c r="J12" s="124">
        <f>_xlfn.IFERROR(VLOOKUP(K12,'[1]Sheet1'!$A$85:$I$91,9,FALSE)/100,0)</f>
        <v>0</v>
      </c>
    </row>
    <row r="13" spans="1:10" ht="15">
      <c r="A13" s="129" t="s">
        <v>121</v>
      </c>
      <c r="B13" s="122" t="s">
        <v>122</v>
      </c>
      <c r="C13" s="37">
        <f>_xlfn.IFERROR(VLOOKUP(K13,'[1]Sheet1'!$A$85:$I$91,2,FALSE),0)</f>
        <v>0</v>
      </c>
      <c r="D13" s="124">
        <f>_xlfn.IFERROR(VLOOKUP(K13,'[1]Sheet1'!$A$85:$I$91,3,FALSE)/100,0)</f>
        <v>0</v>
      </c>
      <c r="E13" s="37">
        <f>_xlfn.IFERROR(VLOOKUP(K13,'[1]Sheet1'!$A$85:$I$91,4,FALSE),0)</f>
        <v>0</v>
      </c>
      <c r="F13" s="124">
        <f>_xlfn.IFERROR(VLOOKUP(K13,'[1]Sheet1'!$A$85:$I$91,5,FALSE)/100,0)</f>
        <v>0</v>
      </c>
      <c r="G13" s="37">
        <f>_xlfn.IFERROR(VLOOKUP(K13,'[1]Sheet1'!$A$85:$I$91,6,FALSE),0)</f>
        <v>0</v>
      </c>
      <c r="H13" s="124">
        <f>_xlfn.IFERROR(VLOOKUP(K13,'[1]Sheet1'!$A$85:$I$91,7,FALSE)/100,0)</f>
        <v>0</v>
      </c>
      <c r="I13" s="37">
        <f>_xlfn.IFERROR(VLOOKUP(K13,'[1]Sheet1'!$A$85:$I$91,8,FALSE),0)</f>
        <v>0</v>
      </c>
      <c r="J13" s="124">
        <f>_xlfn.IFERROR(VLOOKUP(K13,'[1]Sheet1'!$A$85:$I$91,9,FALSE)/100,0)</f>
        <v>0</v>
      </c>
    </row>
    <row r="14" spans="1:10" ht="15">
      <c r="A14" s="129" t="s">
        <v>123</v>
      </c>
      <c r="B14" s="122" t="s">
        <v>124</v>
      </c>
      <c r="C14" s="37">
        <f>_xlfn.IFERROR(VLOOKUP(K14,'[1]Sheet1'!$A$85:$I$91,2,FALSE),0)</f>
        <v>0</v>
      </c>
      <c r="D14" s="124">
        <f>_xlfn.IFERROR(VLOOKUP(K14,'[1]Sheet1'!$A$85:$I$91,3,FALSE)/100,0)</f>
        <v>0</v>
      </c>
      <c r="E14" s="37">
        <f>_xlfn.IFERROR(VLOOKUP(K14,'[1]Sheet1'!$A$85:$I$91,4,FALSE),0)</f>
        <v>0</v>
      </c>
      <c r="F14" s="124">
        <f>_xlfn.IFERROR(VLOOKUP(K14,'[1]Sheet1'!$A$85:$I$91,5,FALSE)/100,0)</f>
        <v>0</v>
      </c>
      <c r="G14" s="37">
        <f>_xlfn.IFERROR(VLOOKUP(K14,'[1]Sheet1'!$A$85:$I$91,6,FALSE),0)</f>
        <v>0</v>
      </c>
      <c r="H14" s="124">
        <f>_xlfn.IFERROR(VLOOKUP(K14,'[1]Sheet1'!$A$85:$I$91,7,FALSE)/100,0)</f>
        <v>0</v>
      </c>
      <c r="I14" s="37">
        <f>_xlfn.IFERROR(VLOOKUP(K14,'[1]Sheet1'!$A$85:$I$91,8,FALSE),0)</f>
        <v>0</v>
      </c>
      <c r="J14" s="124">
        <f>_xlfn.IFERROR(VLOOKUP(K14,'[1]Sheet1'!$A$85:$I$91,9,FALSE)/100,0)</f>
        <v>0</v>
      </c>
    </row>
    <row r="15" spans="1:10" ht="15">
      <c r="A15" s="129" t="s">
        <v>125</v>
      </c>
      <c r="B15" s="122" t="s">
        <v>126</v>
      </c>
      <c r="C15" s="37">
        <f>_xlfn.IFERROR(VLOOKUP(K15,'[1]Sheet1'!$A$85:$I$91,2,FALSE),0)</f>
        <v>0</v>
      </c>
      <c r="D15" s="124">
        <f>_xlfn.IFERROR(VLOOKUP(K15,'[1]Sheet1'!$A$85:$I$91,3,FALSE)/100,0)</f>
        <v>0</v>
      </c>
      <c r="E15" s="37">
        <f>_xlfn.IFERROR(VLOOKUP(K15,'[1]Sheet1'!$A$85:$I$91,4,FALSE),0)</f>
        <v>0</v>
      </c>
      <c r="F15" s="124">
        <f>_xlfn.IFERROR(VLOOKUP(K15,'[1]Sheet1'!$A$85:$I$91,5,FALSE)/100,0)</f>
        <v>0</v>
      </c>
      <c r="G15" s="37">
        <f>_xlfn.IFERROR(VLOOKUP(K15,'[1]Sheet1'!$A$85:$I$91,6,FALSE),0)</f>
        <v>0</v>
      </c>
      <c r="H15" s="124">
        <f>_xlfn.IFERROR(VLOOKUP(K15,'[1]Sheet1'!$A$85:$I$91,7,FALSE)/100,0)</f>
        <v>0</v>
      </c>
      <c r="I15" s="37">
        <f>_xlfn.IFERROR(VLOOKUP(K15,'[1]Sheet1'!$A$85:$I$91,8,FALSE),0)</f>
        <v>0</v>
      </c>
      <c r="J15" s="124">
        <f>_xlfn.IFERROR(VLOOKUP(K15,'[1]Sheet1'!$A$85:$I$91,9,FALSE)/100,0)</f>
        <v>0</v>
      </c>
    </row>
    <row r="16" spans="1:11" ht="15">
      <c r="A16" s="129" t="s">
        <v>127</v>
      </c>
      <c r="B16" s="122" t="s">
        <v>128</v>
      </c>
      <c r="C16" s="37">
        <f>_xlfn.IFERROR(VLOOKUP(K16,'[1]Sheet1'!$A$85:$I$91,2,FALSE),0)</f>
        <v>0</v>
      </c>
      <c r="D16" s="124">
        <f>_xlfn.IFERROR(VLOOKUP(K16,'[1]Sheet1'!$A$85:$I$91,3,FALSE)/100,0)</f>
        <v>0</v>
      </c>
      <c r="E16" s="37">
        <f>_xlfn.IFERROR(VLOOKUP(K16,'[1]Sheet1'!$A$85:$I$91,4,FALSE),0)</f>
        <v>0</v>
      </c>
      <c r="F16" s="124">
        <f>_xlfn.IFERROR(VLOOKUP(K16,'[1]Sheet1'!$A$85:$I$91,5,FALSE)/100,0)</f>
        <v>0</v>
      </c>
      <c r="G16" s="37">
        <f>_xlfn.IFERROR(VLOOKUP(K16,'[1]Sheet1'!$A$85:$I$91,6,FALSE),0)</f>
        <v>1</v>
      </c>
      <c r="H16" s="124">
        <f>_xlfn.IFERROR(VLOOKUP(K16,'[1]Sheet1'!$A$85:$I$91,7,FALSE)/100,0)</f>
        <v>0.08333333333333331</v>
      </c>
      <c r="I16" s="37">
        <f>_xlfn.IFERROR(VLOOKUP(K16,'[1]Sheet1'!$A$85:$I$91,8,FALSE),0)</f>
        <v>1</v>
      </c>
      <c r="J16" s="124">
        <f>_xlfn.IFERROR(VLOOKUP(K16,'[1]Sheet1'!$A$85:$I$91,9,FALSE)/100,0)</f>
        <v>0.01818181818181818</v>
      </c>
      <c r="K16" s="160" t="s">
        <v>347</v>
      </c>
    </row>
    <row r="17" spans="1:11" ht="15">
      <c r="A17" s="129" t="s">
        <v>129</v>
      </c>
      <c r="B17" s="122" t="s">
        <v>130</v>
      </c>
      <c r="C17" s="37">
        <f>_xlfn.IFERROR(VLOOKUP(K17,'[1]Sheet1'!$A$85:$I$91,2,FALSE),0)</f>
        <v>9</v>
      </c>
      <c r="D17" s="124">
        <f>_xlfn.IFERROR(VLOOKUP(K17,'[1]Sheet1'!$A$85:$I$91,3,FALSE)/100,0)</f>
        <v>0.6923076923076923</v>
      </c>
      <c r="E17" s="37">
        <f>_xlfn.IFERROR(VLOOKUP(K17,'[1]Sheet1'!$A$85:$I$91,4,FALSE),0)</f>
        <v>24</v>
      </c>
      <c r="F17" s="124">
        <f>_xlfn.IFERROR(VLOOKUP(K17,'[1]Sheet1'!$A$85:$I$91,5,FALSE)/100,0)</f>
        <v>0.8</v>
      </c>
      <c r="G17" s="37">
        <f>_xlfn.IFERROR(VLOOKUP(K17,'[1]Sheet1'!$A$85:$I$91,6,FALSE),0)</f>
        <v>8</v>
      </c>
      <c r="H17" s="124">
        <f>_xlfn.IFERROR(VLOOKUP(K17,'[1]Sheet1'!$A$85:$I$91,7,FALSE)/100,0)</f>
        <v>0.6666666666666665</v>
      </c>
      <c r="I17" s="37">
        <f>_xlfn.IFERROR(VLOOKUP(K17,'[1]Sheet1'!$A$85:$I$91,8,FALSE),0)</f>
        <v>41</v>
      </c>
      <c r="J17" s="124">
        <f>_xlfn.IFERROR(VLOOKUP(K17,'[1]Sheet1'!$A$85:$I$91,9,FALSE)/100,0)</f>
        <v>0.7454545454545455</v>
      </c>
      <c r="K17" s="160" t="s">
        <v>348</v>
      </c>
    </row>
    <row r="18" spans="1:11" ht="15">
      <c r="A18" s="129" t="s">
        <v>131</v>
      </c>
      <c r="B18" s="122" t="s">
        <v>132</v>
      </c>
      <c r="C18" s="37">
        <f>_xlfn.IFERROR(VLOOKUP(K18,'[1]Sheet1'!$A$85:$I$91,2,FALSE),0)</f>
        <v>0</v>
      </c>
      <c r="D18" s="124">
        <f>_xlfn.IFERROR(VLOOKUP(K18,'[1]Sheet1'!$A$85:$I$91,3,FALSE)/100,0)</f>
        <v>0</v>
      </c>
      <c r="E18" s="37">
        <f>_xlfn.IFERROR(VLOOKUP(K18,'[1]Sheet1'!$A$85:$I$91,4,FALSE),0)</f>
        <v>1</v>
      </c>
      <c r="F18" s="124">
        <f>_xlfn.IFERROR(VLOOKUP(K18,'[1]Sheet1'!$A$85:$I$91,5,FALSE)/100,0)</f>
        <v>0.03333333333333334</v>
      </c>
      <c r="G18" s="37">
        <f>_xlfn.IFERROR(VLOOKUP(K18,'[1]Sheet1'!$A$85:$I$91,6,FALSE),0)</f>
        <v>0</v>
      </c>
      <c r="H18" s="124">
        <f>_xlfn.IFERROR(VLOOKUP(K18,'[1]Sheet1'!$A$85:$I$91,7,FALSE)/100,0)</f>
        <v>0</v>
      </c>
      <c r="I18" s="37">
        <f>_xlfn.IFERROR(VLOOKUP(K18,'[1]Sheet1'!$A$85:$I$91,8,FALSE),0)</f>
        <v>1</v>
      </c>
      <c r="J18" s="124">
        <f>_xlfn.IFERROR(VLOOKUP(K18,'[1]Sheet1'!$A$85:$I$91,9,FALSE)/100,0)</f>
        <v>0.01818181818181818</v>
      </c>
      <c r="K18" s="160" t="s">
        <v>349</v>
      </c>
    </row>
    <row r="19" spans="1:10" ht="28.5">
      <c r="A19" s="129" t="s">
        <v>133</v>
      </c>
      <c r="B19" s="122" t="s">
        <v>134</v>
      </c>
      <c r="C19" s="37">
        <f>_xlfn.IFERROR(VLOOKUP(K19,'[1]Sheet1'!$A$85:$I$91,2,FALSE),0)</f>
        <v>0</v>
      </c>
      <c r="D19" s="124">
        <f>_xlfn.IFERROR(VLOOKUP(K19,'[1]Sheet1'!$A$85:$I$91,3,FALSE)/100,0)</f>
        <v>0</v>
      </c>
      <c r="E19" s="37">
        <f>_xlfn.IFERROR(VLOOKUP(K19,'[1]Sheet1'!$A$85:$I$91,4,FALSE),0)</f>
        <v>0</v>
      </c>
      <c r="F19" s="124">
        <f>_xlfn.IFERROR(VLOOKUP(K19,'[1]Sheet1'!$A$85:$I$91,5,FALSE)/100,0)</f>
        <v>0</v>
      </c>
      <c r="G19" s="37">
        <f>_xlfn.IFERROR(VLOOKUP(K19,'[1]Sheet1'!$A$85:$I$91,6,FALSE),0)</f>
        <v>0</v>
      </c>
      <c r="H19" s="124">
        <f>_xlfn.IFERROR(VLOOKUP(K19,'[1]Sheet1'!$A$85:$I$91,7,FALSE)/100,0)</f>
        <v>0</v>
      </c>
      <c r="I19" s="37">
        <f>_xlfn.IFERROR(VLOOKUP(K19,'[1]Sheet1'!$A$85:$I$91,8,FALSE),0)</f>
        <v>0</v>
      </c>
      <c r="J19" s="124">
        <f>_xlfn.IFERROR(VLOOKUP(K19,'[1]Sheet1'!$A$85:$I$91,9,FALSE)/100,0)</f>
        <v>0</v>
      </c>
    </row>
    <row r="20" spans="1:11" ht="15">
      <c r="A20" s="129" t="s">
        <v>135</v>
      </c>
      <c r="B20" s="122" t="s">
        <v>136</v>
      </c>
      <c r="C20" s="37">
        <f>_xlfn.IFERROR(VLOOKUP(K20,'[1]Sheet1'!$A$85:$I$91,2,FALSE),0)</f>
        <v>0</v>
      </c>
      <c r="D20" s="124">
        <f>_xlfn.IFERROR(VLOOKUP(K20,'[1]Sheet1'!$A$85:$I$91,3,FALSE)/100,0)</f>
        <v>0</v>
      </c>
      <c r="E20" s="37">
        <f>_xlfn.IFERROR(VLOOKUP(K20,'[1]Sheet1'!$A$85:$I$91,4,FALSE),0)</f>
        <v>0</v>
      </c>
      <c r="F20" s="124">
        <f>_xlfn.IFERROR(VLOOKUP(K20,'[1]Sheet1'!$A$85:$I$91,5,FALSE)/100,0)</f>
        <v>0</v>
      </c>
      <c r="G20" s="37">
        <f>_xlfn.IFERROR(VLOOKUP(K20,'[1]Sheet1'!$A$85:$I$91,6,FALSE),0)</f>
        <v>0</v>
      </c>
      <c r="H20" s="124">
        <f>_xlfn.IFERROR(VLOOKUP(K20,'[1]Sheet1'!$A$85:$I$91,7,FALSE)/100,0)</f>
        <v>0</v>
      </c>
      <c r="I20" s="37">
        <f>_xlfn.IFERROR(VLOOKUP(K20,'[1]Sheet1'!$A$85:$I$91,8,FALSE),0)</f>
        <v>0</v>
      </c>
      <c r="J20" s="124">
        <f>_xlfn.IFERROR(VLOOKUP(K20,'[1]Sheet1'!$A$85:$I$91,9,FALSE)/100,0)</f>
        <v>0</v>
      </c>
      <c r="K20" s="160" t="s">
        <v>350</v>
      </c>
    </row>
    <row r="21" spans="1:10" ht="15">
      <c r="A21" s="129" t="s">
        <v>137</v>
      </c>
      <c r="B21" s="122" t="s">
        <v>138</v>
      </c>
      <c r="C21" s="37">
        <f>_xlfn.IFERROR(VLOOKUP(K21,'[1]Sheet1'!$A$85:$I$91,2,FALSE),0)</f>
        <v>0</v>
      </c>
      <c r="D21" s="124">
        <f>_xlfn.IFERROR(VLOOKUP(K21,'[1]Sheet1'!$A$85:$I$91,3,FALSE)/100,0)</f>
        <v>0</v>
      </c>
      <c r="E21" s="37">
        <f>_xlfn.IFERROR(VLOOKUP(K21,'[1]Sheet1'!$A$85:$I$91,4,FALSE),0)</f>
        <v>0</v>
      </c>
      <c r="F21" s="124">
        <f>_xlfn.IFERROR(VLOOKUP(K21,'[1]Sheet1'!$A$85:$I$91,5,FALSE)/100,0)</f>
        <v>0</v>
      </c>
      <c r="G21" s="37">
        <f>_xlfn.IFERROR(VLOOKUP(K21,'[1]Sheet1'!$A$85:$I$91,6,FALSE),0)</f>
        <v>0</v>
      </c>
      <c r="H21" s="124">
        <f>_xlfn.IFERROR(VLOOKUP(K21,'[1]Sheet1'!$A$85:$I$91,7,FALSE)/100,0)</f>
        <v>0</v>
      </c>
      <c r="I21" s="37">
        <f>_xlfn.IFERROR(VLOOKUP(K21,'[1]Sheet1'!$A$85:$I$91,8,FALSE),0)</f>
        <v>0</v>
      </c>
      <c r="J21" s="124">
        <f>_xlfn.IFERROR(VLOOKUP(K21,'[1]Sheet1'!$A$85:$I$91,9,FALSE)/100,0)</f>
        <v>0</v>
      </c>
    </row>
    <row r="22" spans="1:11" ht="28.5">
      <c r="A22" s="129" t="s">
        <v>139</v>
      </c>
      <c r="B22" s="122" t="s">
        <v>140</v>
      </c>
      <c r="C22" s="37">
        <f>_xlfn.IFERROR(VLOOKUP(K22,'[1]Sheet1'!$A$85:$I$91,2,FALSE),0)</f>
        <v>0</v>
      </c>
      <c r="D22" s="124">
        <f>_xlfn.IFERROR(VLOOKUP(K22,'[1]Sheet1'!$A$85:$I$91,3,FALSE)/100,0)</f>
        <v>0</v>
      </c>
      <c r="E22" s="37">
        <f>_xlfn.IFERROR(VLOOKUP(K22,'[1]Sheet1'!$A$85:$I$91,4,FALSE),0)</f>
        <v>0</v>
      </c>
      <c r="F22" s="124">
        <f>_xlfn.IFERROR(VLOOKUP(K22,'[1]Sheet1'!$A$85:$I$91,5,FALSE)/100,0)</f>
        <v>0</v>
      </c>
      <c r="G22" s="37">
        <f>_xlfn.IFERROR(VLOOKUP(K22,'[1]Sheet1'!$A$85:$I$91,6,FALSE),0)</f>
        <v>0</v>
      </c>
      <c r="H22" s="124">
        <f>_xlfn.IFERROR(VLOOKUP(K22,'[1]Sheet1'!$A$85:$I$91,7,FALSE)/100,0)</f>
        <v>0</v>
      </c>
      <c r="I22" s="37">
        <f>_xlfn.IFERROR(VLOOKUP(K22,'[1]Sheet1'!$A$85:$I$91,8,FALSE),0)</f>
        <v>0</v>
      </c>
      <c r="J22" s="124">
        <f>_xlfn.IFERROR(VLOOKUP(K22,'[1]Sheet1'!$A$85:$I$91,9,FALSE)/100,0)</f>
        <v>0</v>
      </c>
      <c r="K22" s="160" t="s">
        <v>351</v>
      </c>
    </row>
    <row r="23" spans="1:11" ht="15">
      <c r="A23" s="129" t="s">
        <v>141</v>
      </c>
      <c r="B23" s="122" t="s">
        <v>142</v>
      </c>
      <c r="C23" s="37">
        <f>_xlfn.IFERROR(VLOOKUP(K23,'[1]Sheet1'!$A$85:$I$91,2,FALSE),0)</f>
        <v>0</v>
      </c>
      <c r="D23" s="124">
        <f>_xlfn.IFERROR(VLOOKUP(K23,'[1]Sheet1'!$A$85:$I$91,3,FALSE)/100,0)</f>
        <v>0</v>
      </c>
      <c r="E23" s="37">
        <f>_xlfn.IFERROR(VLOOKUP(K23,'[1]Sheet1'!$A$85:$I$91,4,FALSE),0)</f>
        <v>1</v>
      </c>
      <c r="F23" s="124">
        <f>_xlfn.IFERROR(VLOOKUP(K23,'[1]Sheet1'!$A$85:$I$91,5,FALSE)/100,0)</f>
        <v>0.03333333333333334</v>
      </c>
      <c r="G23" s="37">
        <f>_xlfn.IFERROR(VLOOKUP(K23,'[1]Sheet1'!$A$85:$I$91,6,FALSE),0)</f>
        <v>0</v>
      </c>
      <c r="H23" s="124">
        <f>_xlfn.IFERROR(VLOOKUP(K23,'[1]Sheet1'!$A$85:$I$91,7,FALSE)/100,0)</f>
        <v>0</v>
      </c>
      <c r="I23" s="37">
        <f>_xlfn.IFERROR(VLOOKUP(K23,'[1]Sheet1'!$A$85:$I$91,8,FALSE),0)</f>
        <v>1</v>
      </c>
      <c r="J23" s="124">
        <f>_xlfn.IFERROR(VLOOKUP(K23,'[1]Sheet1'!$A$85:$I$91,9,FALSE)/100,0)</f>
        <v>0.01818181818181818</v>
      </c>
      <c r="K23" s="160" t="s">
        <v>352</v>
      </c>
    </row>
    <row r="24" spans="1:10" ht="15">
      <c r="A24" s="129" t="s">
        <v>143</v>
      </c>
      <c r="B24" s="122" t="s">
        <v>144</v>
      </c>
      <c r="C24" s="37">
        <f>_xlfn.IFERROR(VLOOKUP(K24,'[1]Sheet1'!$A$85:$I$91,2,FALSE),0)</f>
        <v>0</v>
      </c>
      <c r="D24" s="124">
        <f>_xlfn.IFERROR(VLOOKUP(K24,'[1]Sheet1'!$A$85:$I$91,3,FALSE)/100,0)</f>
        <v>0</v>
      </c>
      <c r="E24" s="37">
        <f>_xlfn.IFERROR(VLOOKUP(K24,'[1]Sheet1'!$A$85:$I$91,4,FALSE),0)</f>
        <v>0</v>
      </c>
      <c r="F24" s="124">
        <f>_xlfn.IFERROR(VLOOKUP(K24,'[1]Sheet1'!$A$85:$I$91,5,FALSE)/100,0)</f>
        <v>0</v>
      </c>
      <c r="G24" s="37">
        <f>_xlfn.IFERROR(VLOOKUP(K24,'[1]Sheet1'!$A$85:$I$91,6,FALSE),0)</f>
        <v>0</v>
      </c>
      <c r="H24" s="124">
        <f>_xlfn.IFERROR(VLOOKUP(K24,'[1]Sheet1'!$A$85:$I$91,7,FALSE)/100,0)</f>
        <v>0</v>
      </c>
      <c r="I24" s="37">
        <f>_xlfn.IFERROR(VLOOKUP(K24,'[1]Sheet1'!$A$85:$I$91,8,FALSE),0)</f>
        <v>0</v>
      </c>
      <c r="J24" s="124">
        <f>_xlfn.IFERROR(VLOOKUP(K24,'[1]Sheet1'!$A$85:$I$91,9,FALSE)/100,0)</f>
        <v>0</v>
      </c>
    </row>
    <row r="25" spans="1:10" ht="15">
      <c r="A25" s="129" t="s">
        <v>145</v>
      </c>
      <c r="B25" s="122" t="s">
        <v>146</v>
      </c>
      <c r="C25" s="37">
        <f>_xlfn.IFERROR(VLOOKUP(K25,'[1]Sheet1'!$A$85:$I$91,2,FALSE),0)</f>
        <v>0</v>
      </c>
      <c r="D25" s="124">
        <f>_xlfn.IFERROR(VLOOKUP(K25,'[1]Sheet1'!$A$85:$I$91,3,FALSE)/100,0)</f>
        <v>0</v>
      </c>
      <c r="E25" s="37">
        <f>_xlfn.IFERROR(VLOOKUP(K25,'[1]Sheet1'!$A$85:$I$91,4,FALSE),0)</f>
        <v>0</v>
      </c>
      <c r="F25" s="124">
        <f>_xlfn.IFERROR(VLOOKUP(K25,'[1]Sheet1'!$A$85:$I$91,5,FALSE)/100,0)</f>
        <v>0</v>
      </c>
      <c r="G25" s="37">
        <f>_xlfn.IFERROR(VLOOKUP(K25,'[1]Sheet1'!$A$85:$I$91,6,FALSE),0)</f>
        <v>0</v>
      </c>
      <c r="H25" s="124">
        <f>_xlfn.IFERROR(VLOOKUP(K25,'[1]Sheet1'!$A$85:$I$91,7,FALSE)/100,0)</f>
        <v>0</v>
      </c>
      <c r="I25" s="37">
        <f>_xlfn.IFERROR(VLOOKUP(K25,'[1]Sheet1'!$A$85:$I$91,8,FALSE),0)</f>
        <v>0</v>
      </c>
      <c r="J25" s="124">
        <f>_xlfn.IFERROR(VLOOKUP(K25,'[1]Sheet1'!$A$85:$I$91,9,FALSE)/100,0)</f>
        <v>0</v>
      </c>
    </row>
    <row r="26" spans="1:11" ht="15.75" thickBot="1">
      <c r="A26" s="133" t="s">
        <v>147</v>
      </c>
      <c r="B26" s="135" t="s">
        <v>148</v>
      </c>
      <c r="C26" s="38">
        <f>_xlfn.IFERROR(VLOOKUP(K26,'[1]Sheet1'!$A$85:$I$91,2,FALSE),0)</f>
        <v>1</v>
      </c>
      <c r="D26" s="125">
        <f>_xlfn.IFERROR(VLOOKUP(K26,'[1]Sheet1'!$A$85:$I$91,3,FALSE)/100,0)</f>
        <v>0.07692307692307693</v>
      </c>
      <c r="E26" s="38">
        <f>_xlfn.IFERROR(VLOOKUP(K26,'[1]Sheet1'!$A$85:$I$91,4,FALSE),0)</f>
        <v>1</v>
      </c>
      <c r="F26" s="125">
        <f>_xlfn.IFERROR(VLOOKUP(K26,'[1]Sheet1'!$A$85:$I$91,5,FALSE)/100,0)</f>
        <v>0.03333333333333334</v>
      </c>
      <c r="G26" s="38">
        <f>_xlfn.IFERROR(VLOOKUP(K26,'[1]Sheet1'!$A$85:$I$91,6,FALSE),0)</f>
        <v>1</v>
      </c>
      <c r="H26" s="125">
        <f>_xlfn.IFERROR(VLOOKUP(K26,'[1]Sheet1'!$A$85:$I$91,7,FALSE)/100,0)</f>
        <v>0.08333333333333331</v>
      </c>
      <c r="I26" s="38">
        <f>_xlfn.IFERROR(VLOOKUP(K26,'[1]Sheet1'!$A$85:$I$91,8,FALSE),0)</f>
        <v>3</v>
      </c>
      <c r="J26" s="125">
        <f>_xlfn.IFERROR(VLOOKUP(K26,'[1]Sheet1'!$A$85:$I$91,9,FALSE)/100,0)</f>
        <v>0.05454545454545454</v>
      </c>
      <c r="K26" s="160" t="s">
        <v>387</v>
      </c>
    </row>
    <row r="27" spans="1:11" ht="15.75" thickBot="1">
      <c r="A27" s="176" t="s">
        <v>88</v>
      </c>
      <c r="B27" s="177"/>
      <c r="C27" s="39">
        <f>_xlfn.IFERROR(VLOOKUP(K27,'[1]Sheet1'!$A$85:$I$91,2,FALSE),0)</f>
        <v>13</v>
      </c>
      <c r="D27" s="40">
        <f>_xlfn.IFERROR(VLOOKUP(K27,'[1]Sheet1'!$A$85:$I$91,3,FALSE)/100,0)</f>
        <v>1</v>
      </c>
      <c r="E27" s="39">
        <f>_xlfn.IFERROR(VLOOKUP(K27,'[1]Sheet1'!$A$85:$I$91,4,FALSE),0)</f>
        <v>30</v>
      </c>
      <c r="F27" s="40">
        <f>_xlfn.IFERROR(VLOOKUP(K27,'[1]Sheet1'!$A$85:$I$91,5,FALSE)/100,0)</f>
        <v>1</v>
      </c>
      <c r="G27" s="39">
        <f>_xlfn.IFERROR(VLOOKUP(K27,'[1]Sheet1'!$A$85:$I$91,6,FALSE),0)</f>
        <v>12</v>
      </c>
      <c r="H27" s="40">
        <f>_xlfn.IFERROR(VLOOKUP(K27,'[1]Sheet1'!$A$85:$I$91,7,FALSE)/100,0)</f>
        <v>1</v>
      </c>
      <c r="I27" s="39">
        <f>_xlfn.IFERROR(VLOOKUP(K27,'[1]Sheet1'!$A$85:$I$91,8,FALSE),0)</f>
        <v>55</v>
      </c>
      <c r="J27" s="40">
        <f>_xlfn.IFERROR(VLOOKUP(K27,'[1]Sheet1'!$A$85:$I$91,9,FALSE)/100,0)</f>
        <v>1</v>
      </c>
      <c r="K27" s="160" t="s">
        <v>345</v>
      </c>
    </row>
    <row r="28" spans="1:10" ht="15">
      <c r="A28" s="132"/>
      <c r="B28" s="7"/>
      <c r="C28" s="7"/>
      <c r="D28" s="126"/>
      <c r="E28" s="7"/>
      <c r="F28" s="126"/>
      <c r="G28" s="7"/>
      <c r="H28" s="126"/>
      <c r="I28" s="7"/>
      <c r="J28" s="7"/>
    </row>
    <row r="29" spans="1:10" ht="15">
      <c r="A29" s="7"/>
      <c r="B29" s="7"/>
      <c r="C29" s="7"/>
      <c r="D29" s="126"/>
      <c r="E29" s="7"/>
      <c r="F29" s="126"/>
      <c r="G29" s="7"/>
      <c r="H29" s="126"/>
      <c r="I29" s="7"/>
      <c r="J29" s="7"/>
    </row>
  </sheetData>
  <sheetProtection/>
  <mergeCells count="9">
    <mergeCell ref="A27:B2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="80" zoomScaleNormal="80" zoomScalePageLayoutView="0" workbookViewId="0" topLeftCell="A1">
      <selection activeCell="C5" sqref="C5:H27"/>
    </sheetView>
  </sheetViews>
  <sheetFormatPr defaultColWidth="11.421875" defaultRowHeight="15"/>
  <cols>
    <col min="1" max="1" width="10.7109375" style="76" customWidth="1"/>
    <col min="2" max="2" width="80.00390625" style="76" bestFit="1" customWidth="1"/>
    <col min="3" max="8" width="10.8515625" style="76" customWidth="1"/>
    <col min="9" max="9" width="11.421875" style="160" customWidth="1"/>
    <col min="10" max="16384" width="11.421875" style="76" customWidth="1"/>
  </cols>
  <sheetData>
    <row r="1" spans="1:8" ht="24.75" customHeight="1" thickBot="1" thickTop="1">
      <c r="A1" s="225" t="s">
        <v>424</v>
      </c>
      <c r="B1" s="226"/>
      <c r="C1" s="226"/>
      <c r="D1" s="226"/>
      <c r="E1" s="226"/>
      <c r="F1" s="226"/>
      <c r="G1" s="241"/>
      <c r="H1" s="242"/>
    </row>
    <row r="2" spans="1:8" ht="24.75" customHeight="1" thickBot="1" thickTop="1">
      <c r="A2" s="228" t="s">
        <v>30</v>
      </c>
      <c r="B2" s="230" t="s">
        <v>7</v>
      </c>
      <c r="C2" s="250" t="s">
        <v>149</v>
      </c>
      <c r="D2" s="251"/>
      <c r="E2" s="251"/>
      <c r="F2" s="252"/>
      <c r="G2" s="244" t="s">
        <v>88</v>
      </c>
      <c r="H2" s="245"/>
    </row>
    <row r="3" spans="1:8" ht="34.5" customHeight="1">
      <c r="A3" s="228"/>
      <c r="B3" s="230"/>
      <c r="C3" s="254" t="s">
        <v>97</v>
      </c>
      <c r="D3" s="255"/>
      <c r="E3" s="254" t="s">
        <v>98</v>
      </c>
      <c r="F3" s="255"/>
      <c r="G3" s="253"/>
      <c r="H3" s="245"/>
    </row>
    <row r="4" spans="1:8" ht="24.75" customHeight="1" thickBot="1">
      <c r="A4" s="229"/>
      <c r="B4" s="231"/>
      <c r="C4" s="26" t="s">
        <v>33</v>
      </c>
      <c r="D4" s="24" t="s">
        <v>34</v>
      </c>
      <c r="E4" s="18" t="s">
        <v>33</v>
      </c>
      <c r="F4" s="25" t="s">
        <v>34</v>
      </c>
      <c r="G4" s="16" t="s">
        <v>33</v>
      </c>
      <c r="H4" s="43" t="s">
        <v>34</v>
      </c>
    </row>
    <row r="5" spans="1:9" ht="15">
      <c r="A5" s="134" t="s">
        <v>105</v>
      </c>
      <c r="B5" s="127" t="s">
        <v>106</v>
      </c>
      <c r="C5" s="36">
        <f>_xlfn.IFERROR(VLOOKUP(I5,'[1]Sheet1'!$A$96:$G$102,4,FALSE),0)</f>
        <v>4</v>
      </c>
      <c r="D5" s="128">
        <f>_xlfn.IFERROR(VLOOKUP(I5,'[1]Sheet1'!$A$96:$G$102,5,FALSE)/100,0)</f>
        <v>0.13793103448275862</v>
      </c>
      <c r="E5" s="36">
        <f>_xlfn.IFERROR(VLOOKUP(I5,'[1]Sheet1'!$A$96:$G$102,2,FALSE),0)</f>
        <v>4</v>
      </c>
      <c r="F5" s="123">
        <f>_xlfn.IFERROR(VLOOKUP(I5,'[1]Sheet1'!$A$96:$G$102,3,FALSE)/100,0)</f>
        <v>0.15384615384615385</v>
      </c>
      <c r="G5" s="136">
        <f>_xlfn.IFERROR(VLOOKUP(I5,'[1]Sheet1'!$A$96:$G$102,6,FALSE),0)</f>
        <v>8</v>
      </c>
      <c r="H5" s="123">
        <f>_xlfn.IFERROR(VLOOKUP(I5,'[1]Sheet1'!$A$96:$G$102,7,FALSE)/100,0)</f>
        <v>0.14545454545454545</v>
      </c>
      <c r="I5" s="160" t="s">
        <v>346</v>
      </c>
    </row>
    <row r="6" spans="1:9" ht="28.5">
      <c r="A6" s="129" t="s">
        <v>107</v>
      </c>
      <c r="B6" s="122" t="s">
        <v>108</v>
      </c>
      <c r="C6" s="37">
        <f>_xlfn.IFERROR(VLOOKUP(I6,'[1]Sheet1'!$A$96:$G$102,4,FALSE),0)</f>
        <v>0</v>
      </c>
      <c r="D6" s="130">
        <f>_xlfn.IFERROR(VLOOKUP(I6,'[1]Sheet1'!$A$96:$G$102,5,FALSE)/100,0)</f>
        <v>0</v>
      </c>
      <c r="E6" s="37">
        <f>_xlfn.IFERROR(VLOOKUP(I6,'[1]Sheet1'!$A$96:$G$102,2,FALSE),0)</f>
        <v>0</v>
      </c>
      <c r="F6" s="124">
        <f>_xlfn.IFERROR(VLOOKUP(I6,'[1]Sheet1'!$A$96:$G$102,3,FALSE)/100,0)</f>
        <v>0</v>
      </c>
      <c r="G6" s="47">
        <f>_xlfn.IFERROR(VLOOKUP(I6,'[1]Sheet1'!$A$96:$G$102,6,FALSE),0)</f>
        <v>0</v>
      </c>
      <c r="H6" s="124">
        <f>_xlfn.IFERROR(VLOOKUP(I6,'[1]Sheet1'!$A$96:$G$102,7,FALSE)/100,0)</f>
        <v>0</v>
      </c>
      <c r="I6" s="160" t="s">
        <v>386</v>
      </c>
    </row>
    <row r="7" spans="1:8" ht="28.5">
      <c r="A7" s="129" t="s">
        <v>109</v>
      </c>
      <c r="B7" s="122" t="s">
        <v>110</v>
      </c>
      <c r="C7" s="37">
        <f>_xlfn.IFERROR(VLOOKUP(I7,'[1]Sheet1'!$A$96:$G$102,4,FALSE),0)</f>
        <v>0</v>
      </c>
      <c r="D7" s="130">
        <f>_xlfn.IFERROR(VLOOKUP(I7,'[1]Sheet1'!$A$96:$G$102,5,FALSE)/100,0)</f>
        <v>0</v>
      </c>
      <c r="E7" s="37">
        <f>_xlfn.IFERROR(VLOOKUP(I7,'[1]Sheet1'!$A$96:$G$102,2,FALSE),0)</f>
        <v>0</v>
      </c>
      <c r="F7" s="124">
        <f>_xlfn.IFERROR(VLOOKUP(I7,'[1]Sheet1'!$A$96:$G$102,3,FALSE)/100,0)</f>
        <v>0</v>
      </c>
      <c r="G7" s="47">
        <f>_xlfn.IFERROR(VLOOKUP(I7,'[1]Sheet1'!$A$96:$G$102,6,FALSE),0)</f>
        <v>0</v>
      </c>
      <c r="H7" s="124">
        <f>_xlfn.IFERROR(VLOOKUP(I7,'[1]Sheet1'!$A$96:$G$102,7,FALSE)/100,0)</f>
        <v>0</v>
      </c>
    </row>
    <row r="8" spans="1:8" ht="28.5">
      <c r="A8" s="129" t="s">
        <v>111</v>
      </c>
      <c r="B8" s="122" t="s">
        <v>112</v>
      </c>
      <c r="C8" s="37">
        <f>_xlfn.IFERROR(VLOOKUP(I8,'[1]Sheet1'!$A$96:$G$102,4,FALSE),0)</f>
        <v>0</v>
      </c>
      <c r="D8" s="130">
        <f>_xlfn.IFERROR(VLOOKUP(I8,'[1]Sheet1'!$A$96:$G$102,5,FALSE)/100,0)</f>
        <v>0</v>
      </c>
      <c r="E8" s="37">
        <f>_xlfn.IFERROR(VLOOKUP(I8,'[1]Sheet1'!$A$96:$G$102,2,FALSE),0)</f>
        <v>0</v>
      </c>
      <c r="F8" s="124">
        <f>_xlfn.IFERROR(VLOOKUP(I8,'[1]Sheet1'!$A$96:$G$102,3,FALSE)/100,0)</f>
        <v>0</v>
      </c>
      <c r="G8" s="47">
        <f>_xlfn.IFERROR(VLOOKUP(I8,'[1]Sheet1'!$A$96:$G$102,6,FALSE),0)</f>
        <v>0</v>
      </c>
      <c r="H8" s="124">
        <f>_xlfn.IFERROR(VLOOKUP(I8,'[1]Sheet1'!$A$96:$G$102,7,FALSE)/100,0)</f>
        <v>0</v>
      </c>
    </row>
    <row r="9" spans="1:8" ht="15">
      <c r="A9" s="129" t="s">
        <v>113</v>
      </c>
      <c r="B9" s="122" t="s">
        <v>114</v>
      </c>
      <c r="C9" s="37">
        <f>_xlfn.IFERROR(VLOOKUP(I9,'[1]Sheet1'!$A$96:$G$102,4,FALSE),0)</f>
        <v>0</v>
      </c>
      <c r="D9" s="130">
        <f>_xlfn.IFERROR(VLOOKUP(I9,'[1]Sheet1'!$A$96:$G$102,5,FALSE)/100,0)</f>
        <v>0</v>
      </c>
      <c r="E9" s="37">
        <f>_xlfn.IFERROR(VLOOKUP(I9,'[1]Sheet1'!$A$96:$G$102,2,FALSE),0)</f>
        <v>0</v>
      </c>
      <c r="F9" s="124">
        <f>_xlfn.IFERROR(VLOOKUP(I9,'[1]Sheet1'!$A$96:$G$102,3,FALSE)/100,0)</f>
        <v>0</v>
      </c>
      <c r="G9" s="47">
        <f>_xlfn.IFERROR(VLOOKUP(I9,'[1]Sheet1'!$A$96:$G$102,6,FALSE),0)</f>
        <v>0</v>
      </c>
      <c r="H9" s="124">
        <f>_xlfn.IFERROR(VLOOKUP(I9,'[1]Sheet1'!$A$96:$G$102,7,FALSE)/100,0)</f>
        <v>0</v>
      </c>
    </row>
    <row r="10" spans="1:8" ht="15">
      <c r="A10" s="129" t="s">
        <v>115</v>
      </c>
      <c r="B10" s="122" t="s">
        <v>116</v>
      </c>
      <c r="C10" s="37">
        <f>_xlfn.IFERROR(VLOOKUP(I10,'[1]Sheet1'!$A$96:$G$102,4,FALSE),0)</f>
        <v>0</v>
      </c>
      <c r="D10" s="130">
        <f>_xlfn.IFERROR(VLOOKUP(I10,'[1]Sheet1'!$A$96:$G$102,5,FALSE)/100,0)</f>
        <v>0</v>
      </c>
      <c r="E10" s="37">
        <f>_xlfn.IFERROR(VLOOKUP(I10,'[1]Sheet1'!$A$96:$G$102,2,FALSE),0)</f>
        <v>0</v>
      </c>
      <c r="F10" s="124">
        <f>_xlfn.IFERROR(VLOOKUP(I10,'[1]Sheet1'!$A$96:$G$102,3,FALSE)/100,0)</f>
        <v>0</v>
      </c>
      <c r="G10" s="47">
        <f>_xlfn.IFERROR(VLOOKUP(I10,'[1]Sheet1'!$A$96:$G$102,6,FALSE),0)</f>
        <v>0</v>
      </c>
      <c r="H10" s="124">
        <f>_xlfn.IFERROR(VLOOKUP(I10,'[1]Sheet1'!$A$96:$G$102,7,FALSE)/100,0)</f>
        <v>0</v>
      </c>
    </row>
    <row r="11" spans="1:8" ht="15">
      <c r="A11" s="129" t="s">
        <v>117</v>
      </c>
      <c r="B11" s="122" t="s">
        <v>118</v>
      </c>
      <c r="C11" s="37">
        <f>_xlfn.IFERROR(VLOOKUP(I11,'[1]Sheet1'!$A$96:$G$102,4,FALSE),0)</f>
        <v>0</v>
      </c>
      <c r="D11" s="130">
        <f>_xlfn.IFERROR(VLOOKUP(I11,'[1]Sheet1'!$A$96:$G$102,5,FALSE)/100,0)</f>
        <v>0</v>
      </c>
      <c r="E11" s="37">
        <f>_xlfn.IFERROR(VLOOKUP(I11,'[1]Sheet1'!$A$96:$G$102,2,FALSE),0)</f>
        <v>0</v>
      </c>
      <c r="F11" s="124">
        <f>_xlfn.IFERROR(VLOOKUP(I11,'[1]Sheet1'!$A$96:$G$102,3,FALSE)/100,0)</f>
        <v>0</v>
      </c>
      <c r="G11" s="47">
        <f>_xlfn.IFERROR(VLOOKUP(I11,'[1]Sheet1'!$A$96:$G$102,6,FALSE),0)</f>
        <v>0</v>
      </c>
      <c r="H11" s="124">
        <f>_xlfn.IFERROR(VLOOKUP(I11,'[1]Sheet1'!$A$96:$G$102,7,FALSE)/100,0)</f>
        <v>0</v>
      </c>
    </row>
    <row r="12" spans="1:8" ht="15">
      <c r="A12" s="129" t="s">
        <v>119</v>
      </c>
      <c r="B12" s="122" t="s">
        <v>120</v>
      </c>
      <c r="C12" s="37">
        <f>_xlfn.IFERROR(VLOOKUP(I12,'[1]Sheet1'!$A$96:$G$102,4,FALSE),0)</f>
        <v>0</v>
      </c>
      <c r="D12" s="130">
        <f>_xlfn.IFERROR(VLOOKUP(I12,'[1]Sheet1'!$A$96:$G$102,5,FALSE)/100,0)</f>
        <v>0</v>
      </c>
      <c r="E12" s="37">
        <f>_xlfn.IFERROR(VLOOKUP(I12,'[1]Sheet1'!$A$96:$G$102,2,FALSE),0)</f>
        <v>0</v>
      </c>
      <c r="F12" s="124">
        <f>_xlfn.IFERROR(VLOOKUP(I12,'[1]Sheet1'!$A$96:$G$102,3,FALSE)/100,0)</f>
        <v>0</v>
      </c>
      <c r="G12" s="47">
        <f>_xlfn.IFERROR(VLOOKUP(I12,'[1]Sheet1'!$A$96:$G$102,6,FALSE),0)</f>
        <v>0</v>
      </c>
      <c r="H12" s="124">
        <f>_xlfn.IFERROR(VLOOKUP(I12,'[1]Sheet1'!$A$96:$G$102,7,FALSE)/100,0)</f>
        <v>0</v>
      </c>
    </row>
    <row r="13" spans="1:8" ht="15">
      <c r="A13" s="129" t="s">
        <v>121</v>
      </c>
      <c r="B13" s="122" t="s">
        <v>122</v>
      </c>
      <c r="C13" s="37">
        <f>_xlfn.IFERROR(VLOOKUP(I13,'[1]Sheet1'!$A$96:$G$102,4,FALSE),0)</f>
        <v>0</v>
      </c>
      <c r="D13" s="130">
        <f>_xlfn.IFERROR(VLOOKUP(I13,'[1]Sheet1'!$A$96:$G$102,5,FALSE)/100,0)</f>
        <v>0</v>
      </c>
      <c r="E13" s="37">
        <f>_xlfn.IFERROR(VLOOKUP(I13,'[1]Sheet1'!$A$96:$G$102,2,FALSE),0)</f>
        <v>0</v>
      </c>
      <c r="F13" s="124">
        <f>_xlfn.IFERROR(VLOOKUP(I13,'[1]Sheet1'!$A$96:$G$102,3,FALSE)/100,0)</f>
        <v>0</v>
      </c>
      <c r="G13" s="47">
        <f>_xlfn.IFERROR(VLOOKUP(I13,'[1]Sheet1'!$A$96:$G$102,6,FALSE),0)</f>
        <v>0</v>
      </c>
      <c r="H13" s="124">
        <f>_xlfn.IFERROR(VLOOKUP(I13,'[1]Sheet1'!$A$96:$G$102,7,FALSE)/100,0)</f>
        <v>0</v>
      </c>
    </row>
    <row r="14" spans="1:8" ht="15">
      <c r="A14" s="129" t="s">
        <v>123</v>
      </c>
      <c r="B14" s="122" t="s">
        <v>124</v>
      </c>
      <c r="C14" s="37">
        <f>_xlfn.IFERROR(VLOOKUP(I14,'[1]Sheet1'!$A$96:$G$102,4,FALSE),0)</f>
        <v>0</v>
      </c>
      <c r="D14" s="130">
        <f>_xlfn.IFERROR(VLOOKUP(I14,'[1]Sheet1'!$A$96:$G$102,5,FALSE)/100,0)</f>
        <v>0</v>
      </c>
      <c r="E14" s="37">
        <f>_xlfn.IFERROR(VLOOKUP(I14,'[1]Sheet1'!$A$96:$G$102,2,FALSE),0)</f>
        <v>0</v>
      </c>
      <c r="F14" s="124">
        <f>_xlfn.IFERROR(VLOOKUP(I14,'[1]Sheet1'!$A$96:$G$102,3,FALSE)/100,0)</f>
        <v>0</v>
      </c>
      <c r="G14" s="47">
        <f>_xlfn.IFERROR(VLOOKUP(I14,'[1]Sheet1'!$A$96:$G$102,6,FALSE),0)</f>
        <v>0</v>
      </c>
      <c r="H14" s="124">
        <f>_xlfn.IFERROR(VLOOKUP(I14,'[1]Sheet1'!$A$96:$G$102,7,FALSE)/100,0)</f>
        <v>0</v>
      </c>
    </row>
    <row r="15" spans="1:8" ht="15">
      <c r="A15" s="129" t="s">
        <v>125</v>
      </c>
      <c r="B15" s="122" t="s">
        <v>126</v>
      </c>
      <c r="C15" s="37">
        <f>_xlfn.IFERROR(VLOOKUP(I15,'[1]Sheet1'!$A$96:$G$102,4,FALSE),0)</f>
        <v>0</v>
      </c>
      <c r="D15" s="130">
        <f>_xlfn.IFERROR(VLOOKUP(I15,'[1]Sheet1'!$A$96:$G$102,5,FALSE)/100,0)</f>
        <v>0</v>
      </c>
      <c r="E15" s="37">
        <f>_xlfn.IFERROR(VLOOKUP(I15,'[1]Sheet1'!$A$96:$G$102,2,FALSE),0)</f>
        <v>0</v>
      </c>
      <c r="F15" s="124">
        <f>_xlfn.IFERROR(VLOOKUP(I15,'[1]Sheet1'!$A$96:$G$102,3,FALSE)/100,0)</f>
        <v>0</v>
      </c>
      <c r="G15" s="47">
        <f>_xlfn.IFERROR(VLOOKUP(I15,'[1]Sheet1'!$A$96:$G$102,6,FALSE),0)</f>
        <v>0</v>
      </c>
      <c r="H15" s="124">
        <f>_xlfn.IFERROR(VLOOKUP(I15,'[1]Sheet1'!$A$96:$G$102,7,FALSE)/100,0)</f>
        <v>0</v>
      </c>
    </row>
    <row r="16" spans="1:9" ht="15">
      <c r="A16" s="129" t="s">
        <v>127</v>
      </c>
      <c r="B16" s="122" t="s">
        <v>128</v>
      </c>
      <c r="C16" s="37">
        <f>_xlfn.IFERROR(VLOOKUP(I16,'[1]Sheet1'!$A$96:$G$102,4,FALSE),0)</f>
        <v>0</v>
      </c>
      <c r="D16" s="130">
        <f>_xlfn.IFERROR(VLOOKUP(I16,'[1]Sheet1'!$A$96:$G$102,5,FALSE)/100,0)</f>
        <v>0</v>
      </c>
      <c r="E16" s="37">
        <f>_xlfn.IFERROR(VLOOKUP(I16,'[1]Sheet1'!$A$96:$G$102,2,FALSE),0)</f>
        <v>1</v>
      </c>
      <c r="F16" s="124">
        <f>_xlfn.IFERROR(VLOOKUP(I16,'[1]Sheet1'!$A$96:$G$102,3,FALSE)/100,0)</f>
        <v>0.038461538461538464</v>
      </c>
      <c r="G16" s="47">
        <f>_xlfn.IFERROR(VLOOKUP(I16,'[1]Sheet1'!$A$96:$G$102,6,FALSE),0)</f>
        <v>1</v>
      </c>
      <c r="H16" s="124">
        <f>_xlfn.IFERROR(VLOOKUP(I16,'[1]Sheet1'!$A$96:$G$102,7,FALSE)/100,0)</f>
        <v>0.01818181818181818</v>
      </c>
      <c r="I16" s="160" t="s">
        <v>347</v>
      </c>
    </row>
    <row r="17" spans="1:9" ht="15">
      <c r="A17" s="129" t="s">
        <v>129</v>
      </c>
      <c r="B17" s="122" t="s">
        <v>130</v>
      </c>
      <c r="C17" s="37">
        <f>_xlfn.IFERROR(VLOOKUP(I17,'[1]Sheet1'!$A$96:$G$102,4,FALSE),0)</f>
        <v>22</v>
      </c>
      <c r="D17" s="130">
        <f>_xlfn.IFERROR(VLOOKUP(I17,'[1]Sheet1'!$A$96:$G$102,5,FALSE)/100,0)</f>
        <v>0.7586206896551724</v>
      </c>
      <c r="E17" s="37">
        <f>_xlfn.IFERROR(VLOOKUP(I17,'[1]Sheet1'!$A$96:$G$102,2,FALSE),0)</f>
        <v>19</v>
      </c>
      <c r="F17" s="124">
        <f>_xlfn.IFERROR(VLOOKUP(I17,'[1]Sheet1'!$A$96:$G$102,3,FALSE)/100,0)</f>
        <v>0.7307692307692306</v>
      </c>
      <c r="G17" s="47">
        <f>_xlfn.IFERROR(VLOOKUP(I17,'[1]Sheet1'!$A$96:$G$102,6,FALSE),0)</f>
        <v>41</v>
      </c>
      <c r="H17" s="124">
        <f>_xlfn.IFERROR(VLOOKUP(I17,'[1]Sheet1'!$A$96:$G$102,7,FALSE)/100,0)</f>
        <v>0.7454545454545455</v>
      </c>
      <c r="I17" s="160" t="s">
        <v>348</v>
      </c>
    </row>
    <row r="18" spans="1:9" ht="15">
      <c r="A18" s="129" t="s">
        <v>131</v>
      </c>
      <c r="B18" s="122" t="s">
        <v>132</v>
      </c>
      <c r="C18" s="37">
        <f>_xlfn.IFERROR(VLOOKUP(I18,'[1]Sheet1'!$A$96:$G$102,4,FALSE),0)</f>
        <v>1</v>
      </c>
      <c r="D18" s="130">
        <f>_xlfn.IFERROR(VLOOKUP(I18,'[1]Sheet1'!$A$96:$G$102,5,FALSE)/100,0)</f>
        <v>0.034482758620689655</v>
      </c>
      <c r="E18" s="37">
        <f>_xlfn.IFERROR(VLOOKUP(I18,'[1]Sheet1'!$A$96:$G$102,2,FALSE),0)</f>
        <v>0</v>
      </c>
      <c r="F18" s="124">
        <f>_xlfn.IFERROR(VLOOKUP(I18,'[1]Sheet1'!$A$96:$G$102,3,FALSE)/100,0)</f>
        <v>0</v>
      </c>
      <c r="G18" s="47">
        <f>_xlfn.IFERROR(VLOOKUP(I18,'[1]Sheet1'!$A$96:$G$102,6,FALSE),0)</f>
        <v>1</v>
      </c>
      <c r="H18" s="124">
        <f>_xlfn.IFERROR(VLOOKUP(I18,'[1]Sheet1'!$A$96:$G$102,7,FALSE)/100,0)</f>
        <v>0.01818181818181818</v>
      </c>
      <c r="I18" s="160" t="s">
        <v>349</v>
      </c>
    </row>
    <row r="19" spans="1:8" ht="28.5">
      <c r="A19" s="129" t="s">
        <v>133</v>
      </c>
      <c r="B19" s="122" t="s">
        <v>134</v>
      </c>
      <c r="C19" s="37">
        <f>_xlfn.IFERROR(VLOOKUP(I19,'[1]Sheet1'!$A$96:$G$102,4,FALSE),0)</f>
        <v>0</v>
      </c>
      <c r="D19" s="130">
        <f>_xlfn.IFERROR(VLOOKUP(I19,'[1]Sheet1'!$A$96:$G$102,5,FALSE)/100,0)</f>
        <v>0</v>
      </c>
      <c r="E19" s="37">
        <f>_xlfn.IFERROR(VLOOKUP(I19,'[1]Sheet1'!$A$96:$G$102,2,FALSE),0)</f>
        <v>0</v>
      </c>
      <c r="F19" s="124">
        <f>_xlfn.IFERROR(VLOOKUP(I19,'[1]Sheet1'!$A$96:$G$102,3,FALSE)/100,0)</f>
        <v>0</v>
      </c>
      <c r="G19" s="47">
        <f>_xlfn.IFERROR(VLOOKUP(I19,'[1]Sheet1'!$A$96:$G$102,6,FALSE),0)</f>
        <v>0</v>
      </c>
      <c r="H19" s="124">
        <f>_xlfn.IFERROR(VLOOKUP(I19,'[1]Sheet1'!$A$96:$G$102,7,FALSE)/100,0)</f>
        <v>0</v>
      </c>
    </row>
    <row r="20" spans="1:9" ht="15">
      <c r="A20" s="129" t="s">
        <v>135</v>
      </c>
      <c r="B20" s="122" t="s">
        <v>136</v>
      </c>
      <c r="C20" s="37">
        <f>_xlfn.IFERROR(VLOOKUP(I20,'[1]Sheet1'!$A$96:$G$102,4,FALSE),0)</f>
        <v>0</v>
      </c>
      <c r="D20" s="130">
        <f>_xlfn.IFERROR(VLOOKUP(I20,'[1]Sheet1'!$A$96:$G$102,5,FALSE)/100,0)</f>
        <v>0</v>
      </c>
      <c r="E20" s="37">
        <f>_xlfn.IFERROR(VLOOKUP(I20,'[1]Sheet1'!$A$96:$G$102,2,FALSE),0)</f>
        <v>0</v>
      </c>
      <c r="F20" s="124">
        <f>_xlfn.IFERROR(VLOOKUP(I20,'[1]Sheet1'!$A$96:$G$102,3,FALSE)/100,0)</f>
        <v>0</v>
      </c>
      <c r="G20" s="47">
        <f>_xlfn.IFERROR(VLOOKUP(I20,'[1]Sheet1'!$A$96:$G$102,6,FALSE),0)</f>
        <v>0</v>
      </c>
      <c r="H20" s="124">
        <f>_xlfn.IFERROR(VLOOKUP(I20,'[1]Sheet1'!$A$96:$G$102,7,FALSE)/100,0)</f>
        <v>0</v>
      </c>
      <c r="I20" s="160" t="s">
        <v>350</v>
      </c>
    </row>
    <row r="21" spans="1:8" ht="15">
      <c r="A21" s="129" t="s">
        <v>137</v>
      </c>
      <c r="B21" s="122" t="s">
        <v>138</v>
      </c>
      <c r="C21" s="37">
        <f>_xlfn.IFERROR(VLOOKUP(I21,'[1]Sheet1'!$A$96:$G$102,4,FALSE),0)</f>
        <v>0</v>
      </c>
      <c r="D21" s="130">
        <f>_xlfn.IFERROR(VLOOKUP(I21,'[1]Sheet1'!$A$96:$G$102,5,FALSE)/100,0)</f>
        <v>0</v>
      </c>
      <c r="E21" s="37">
        <f>_xlfn.IFERROR(VLOOKUP(I21,'[1]Sheet1'!$A$96:$G$102,2,FALSE),0)</f>
        <v>0</v>
      </c>
      <c r="F21" s="124">
        <f>_xlfn.IFERROR(VLOOKUP(I21,'[1]Sheet1'!$A$96:$G$102,3,FALSE)/100,0)</f>
        <v>0</v>
      </c>
      <c r="G21" s="47">
        <f>_xlfn.IFERROR(VLOOKUP(I21,'[1]Sheet1'!$A$96:$G$102,6,FALSE),0)</f>
        <v>0</v>
      </c>
      <c r="H21" s="124">
        <f>_xlfn.IFERROR(VLOOKUP(I21,'[1]Sheet1'!$A$96:$G$102,7,FALSE)/100,0)</f>
        <v>0</v>
      </c>
    </row>
    <row r="22" spans="1:9" ht="28.5">
      <c r="A22" s="129" t="s">
        <v>139</v>
      </c>
      <c r="B22" s="122" t="s">
        <v>140</v>
      </c>
      <c r="C22" s="37">
        <f>_xlfn.IFERROR(VLOOKUP(I22,'[1]Sheet1'!$A$96:$G$102,4,FALSE),0)</f>
        <v>0</v>
      </c>
      <c r="D22" s="130">
        <f>_xlfn.IFERROR(VLOOKUP(I22,'[1]Sheet1'!$A$96:$G$102,5,FALSE)/100,0)</f>
        <v>0</v>
      </c>
      <c r="E22" s="37">
        <f>_xlfn.IFERROR(VLOOKUP(I22,'[1]Sheet1'!$A$96:$G$102,2,FALSE),0)</f>
        <v>0</v>
      </c>
      <c r="F22" s="124">
        <f>_xlfn.IFERROR(VLOOKUP(I22,'[1]Sheet1'!$A$96:$G$102,3,FALSE)/100,0)</f>
        <v>0</v>
      </c>
      <c r="G22" s="47">
        <f>_xlfn.IFERROR(VLOOKUP(I22,'[1]Sheet1'!$A$96:$G$102,6,FALSE),0)</f>
        <v>0</v>
      </c>
      <c r="H22" s="124">
        <f>_xlfn.IFERROR(VLOOKUP(I22,'[1]Sheet1'!$A$96:$G$102,7,FALSE)/100,0)</f>
        <v>0</v>
      </c>
      <c r="I22" s="160" t="s">
        <v>351</v>
      </c>
    </row>
    <row r="23" spans="1:9" ht="15">
      <c r="A23" s="129" t="s">
        <v>141</v>
      </c>
      <c r="B23" s="122" t="s">
        <v>142</v>
      </c>
      <c r="C23" s="37">
        <f>_xlfn.IFERROR(VLOOKUP(I23,'[1]Sheet1'!$A$96:$G$102,4,FALSE),0)</f>
        <v>1</v>
      </c>
      <c r="D23" s="130">
        <f>_xlfn.IFERROR(VLOOKUP(I23,'[1]Sheet1'!$A$96:$G$102,5,FALSE)/100,0)</f>
        <v>0.034482758620689655</v>
      </c>
      <c r="E23" s="37">
        <f>_xlfn.IFERROR(VLOOKUP(I23,'[1]Sheet1'!$A$96:$G$102,2,FALSE),0)</f>
        <v>0</v>
      </c>
      <c r="F23" s="124">
        <f>_xlfn.IFERROR(VLOOKUP(I23,'[1]Sheet1'!$A$96:$G$102,3,FALSE)/100,0)</f>
        <v>0</v>
      </c>
      <c r="G23" s="47">
        <f>_xlfn.IFERROR(VLOOKUP(I23,'[1]Sheet1'!$A$96:$G$102,6,FALSE),0)</f>
        <v>1</v>
      </c>
      <c r="H23" s="124">
        <f>_xlfn.IFERROR(VLOOKUP(I23,'[1]Sheet1'!$A$96:$G$102,7,FALSE)/100,0)</f>
        <v>0.01818181818181818</v>
      </c>
      <c r="I23" s="160" t="s">
        <v>352</v>
      </c>
    </row>
    <row r="24" spans="1:8" ht="15">
      <c r="A24" s="129" t="s">
        <v>143</v>
      </c>
      <c r="B24" s="122" t="s">
        <v>144</v>
      </c>
      <c r="C24" s="37">
        <f>_xlfn.IFERROR(VLOOKUP(I24,'[1]Sheet1'!$A$96:$G$102,4,FALSE),0)</f>
        <v>0</v>
      </c>
      <c r="D24" s="130">
        <f>_xlfn.IFERROR(VLOOKUP(I24,'[1]Sheet1'!$A$96:$G$102,5,FALSE)/100,0)</f>
        <v>0</v>
      </c>
      <c r="E24" s="37">
        <f>_xlfn.IFERROR(VLOOKUP(I24,'[1]Sheet1'!$A$96:$G$102,2,FALSE),0)</f>
        <v>0</v>
      </c>
      <c r="F24" s="124">
        <f>_xlfn.IFERROR(VLOOKUP(I24,'[1]Sheet1'!$A$96:$G$102,3,FALSE)/100,0)</f>
        <v>0</v>
      </c>
      <c r="G24" s="47">
        <f>_xlfn.IFERROR(VLOOKUP(I24,'[1]Sheet1'!$A$96:$G$102,6,FALSE),0)</f>
        <v>0</v>
      </c>
      <c r="H24" s="124">
        <f>_xlfn.IFERROR(VLOOKUP(I24,'[1]Sheet1'!$A$96:$G$102,7,FALSE)/100,0)</f>
        <v>0</v>
      </c>
    </row>
    <row r="25" spans="1:8" ht="15">
      <c r="A25" s="129" t="s">
        <v>145</v>
      </c>
      <c r="B25" s="122" t="s">
        <v>146</v>
      </c>
      <c r="C25" s="37">
        <f>_xlfn.IFERROR(VLOOKUP(I25,'[1]Sheet1'!$A$96:$G$102,4,FALSE),0)</f>
        <v>0</v>
      </c>
      <c r="D25" s="130">
        <f>_xlfn.IFERROR(VLOOKUP(I25,'[1]Sheet1'!$A$96:$G$102,5,FALSE)/100,0)</f>
        <v>0</v>
      </c>
      <c r="E25" s="37">
        <f>_xlfn.IFERROR(VLOOKUP(I25,'[1]Sheet1'!$A$96:$G$102,2,FALSE),0)</f>
        <v>0</v>
      </c>
      <c r="F25" s="124">
        <f>_xlfn.IFERROR(VLOOKUP(I25,'[1]Sheet1'!$A$96:$G$102,3,FALSE)/100,0)</f>
        <v>0</v>
      </c>
      <c r="G25" s="47">
        <f>_xlfn.IFERROR(VLOOKUP(I25,'[1]Sheet1'!$A$96:$G$102,6,FALSE),0)</f>
        <v>0</v>
      </c>
      <c r="H25" s="124">
        <f>_xlfn.IFERROR(VLOOKUP(I25,'[1]Sheet1'!$A$96:$G$102,7,FALSE)/100,0)</f>
        <v>0</v>
      </c>
    </row>
    <row r="26" spans="1:9" ht="15.75" thickBot="1">
      <c r="A26" s="133" t="s">
        <v>147</v>
      </c>
      <c r="B26" s="135" t="s">
        <v>148</v>
      </c>
      <c r="C26" s="38">
        <f>_xlfn.IFERROR(VLOOKUP(I26,'[1]Sheet1'!$A$96:$G$102,4,FALSE),0)</f>
        <v>1</v>
      </c>
      <c r="D26" s="131">
        <f>_xlfn.IFERROR(VLOOKUP(I26,'[1]Sheet1'!$A$96:$G$102,5,FALSE)/100,0)</f>
        <v>0.034482758620689655</v>
      </c>
      <c r="E26" s="44">
        <f>_xlfn.IFERROR(VLOOKUP(I26,'[1]Sheet1'!$A$96:$G$102,2,FALSE),0)</f>
        <v>2</v>
      </c>
      <c r="F26" s="137">
        <f>_xlfn.IFERROR(VLOOKUP(I26,'[1]Sheet1'!$A$96:$G$102,3,FALSE)/100,0)</f>
        <v>0.07692307692307693</v>
      </c>
      <c r="G26" s="48">
        <f>_xlfn.IFERROR(VLOOKUP(I26,'[1]Sheet1'!$A$96:$G$102,6,FALSE),0)</f>
        <v>3</v>
      </c>
      <c r="H26" s="125">
        <f>_xlfn.IFERROR(VLOOKUP(I26,'[1]Sheet1'!$A$96:$G$102,7,FALSE)/100,0)</f>
        <v>0.05454545454545454</v>
      </c>
      <c r="I26" s="160" t="s">
        <v>387</v>
      </c>
    </row>
    <row r="27" spans="1:9" ht="15.75" thickBot="1">
      <c r="A27" s="176" t="s">
        <v>88</v>
      </c>
      <c r="B27" s="177"/>
      <c r="C27" s="39">
        <f>_xlfn.IFERROR(VLOOKUP(I27,'[1]Sheet1'!$A$96:$G$102,4,FALSE),0)</f>
        <v>29</v>
      </c>
      <c r="D27" s="45">
        <f>_xlfn.IFERROR(VLOOKUP(I27,'[1]Sheet1'!$A$96:$G$102,5,FALSE)/100,0)</f>
        <v>1</v>
      </c>
      <c r="E27" s="39">
        <f>_xlfn.IFERROR(VLOOKUP(I27,'[1]Sheet1'!$A$96:$G$102,2,FALSE),0)</f>
        <v>26</v>
      </c>
      <c r="F27" s="40">
        <f>_xlfn.IFERROR(VLOOKUP(I27,'[1]Sheet1'!$A$96:$G$102,3,FALSE)/100,0)</f>
        <v>1</v>
      </c>
      <c r="G27" s="46">
        <f>_xlfn.IFERROR(VLOOKUP(I27,'[1]Sheet1'!$A$96:$G$102,6,FALSE),0)</f>
        <v>55</v>
      </c>
      <c r="H27" s="40">
        <f>_xlfn.IFERROR(VLOOKUP(I27,'[1]Sheet1'!$A$96:$G$102,7,FALSE)/100,0)</f>
        <v>1</v>
      </c>
      <c r="I27" s="160" t="s">
        <v>345</v>
      </c>
    </row>
    <row r="28" spans="1:8" ht="15">
      <c r="A28" s="117"/>
      <c r="B28" s="117"/>
      <c r="C28" s="6"/>
      <c r="D28" s="138"/>
      <c r="E28" s="6"/>
      <c r="F28" s="138"/>
      <c r="G28" s="6"/>
      <c r="H28" s="138"/>
    </row>
    <row r="29" spans="1:8" ht="15">
      <c r="A29" s="34" t="s">
        <v>99</v>
      </c>
      <c r="B29" s="7"/>
      <c r="C29" s="7"/>
      <c r="D29" s="126"/>
      <c r="E29" s="7"/>
      <c r="F29" s="126"/>
      <c r="G29" s="7"/>
      <c r="H29" s="7"/>
    </row>
    <row r="30" spans="1:8" ht="15">
      <c r="A30" s="35" t="s">
        <v>100</v>
      </c>
      <c r="B30" s="7"/>
      <c r="C30" s="7"/>
      <c r="D30" s="126"/>
      <c r="E30" s="7"/>
      <c r="F30" s="126"/>
      <c r="G30" s="7"/>
      <c r="H30" s="7"/>
    </row>
    <row r="31" spans="1:8" ht="15">
      <c r="A31" s="35" t="s">
        <v>101</v>
      </c>
      <c r="B31" s="7"/>
      <c r="C31" s="7"/>
      <c r="D31" s="126"/>
      <c r="E31" s="7"/>
      <c r="F31" s="126"/>
      <c r="G31" s="7"/>
      <c r="H31" s="7"/>
    </row>
    <row r="32" spans="1:8" ht="15">
      <c r="A32" s="35" t="s">
        <v>102</v>
      </c>
      <c r="B32" s="7"/>
      <c r="C32" s="7"/>
      <c r="D32" s="126"/>
      <c r="E32" s="7"/>
      <c r="F32" s="126"/>
      <c r="G32" s="7"/>
      <c r="H32" s="7"/>
    </row>
    <row r="33" spans="1:8" ht="15">
      <c r="A33" s="35" t="s">
        <v>103</v>
      </c>
      <c r="B33" s="7"/>
      <c r="C33" s="7"/>
      <c r="D33" s="126"/>
      <c r="E33" s="7"/>
      <c r="F33" s="126"/>
      <c r="G33" s="7"/>
      <c r="H33" s="7"/>
    </row>
    <row r="34" spans="1:8" ht="15">
      <c r="A34" s="35" t="s">
        <v>104</v>
      </c>
      <c r="B34" s="7"/>
      <c r="C34" s="7"/>
      <c r="D34" s="126"/>
      <c r="E34" s="7"/>
      <c r="F34" s="126"/>
      <c r="G34" s="7"/>
      <c r="H34" s="7"/>
    </row>
    <row r="35" spans="1:8" ht="15">
      <c r="A35" s="7"/>
      <c r="B35" s="7"/>
      <c r="C35" s="7"/>
      <c r="D35" s="126"/>
      <c r="E35" s="7"/>
      <c r="F35" s="126"/>
      <c r="G35" s="7"/>
      <c r="H35" s="7"/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dcterms:created xsi:type="dcterms:W3CDTF">2015-02-10T09:33:25Z</dcterms:created>
  <dcterms:modified xsi:type="dcterms:W3CDTF">2019-09-17T09:57:50Z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