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759" activeTab="0"/>
  </bookViews>
  <sheets>
    <sheet name="Inhoudsopgave" sheetId="1" r:id="rId1"/>
    <sheet name="15.1.1" sheetId="2" r:id="rId2"/>
    <sheet name="15.1.2" sheetId="3" r:id="rId3"/>
    <sheet name="15.1.3" sheetId="4" r:id="rId4"/>
    <sheet name="15.1.4" sheetId="5" r:id="rId5"/>
    <sheet name="15.2.1" sheetId="6" r:id="rId6"/>
    <sheet name="15.2.2" sheetId="7" r:id="rId7"/>
    <sheet name="15.2.3" sheetId="8" r:id="rId8"/>
    <sheet name="15.2.3.1" sheetId="9" r:id="rId9"/>
    <sheet name="15.2.3.2" sheetId="10" r:id="rId10"/>
    <sheet name="15.2.4" sheetId="11" r:id="rId11"/>
  </sheets>
  <externalReferences>
    <externalReference r:id="rId14"/>
  </externalReferences>
  <definedNames>
    <definedName name="_xlnm.Print_Titles" localSheetId="1">'15.1.1'!$1:$5</definedName>
    <definedName name="_xlnm.Print_Titles" localSheetId="5">'15.2.1'!$1:$5</definedName>
  </definedNames>
  <calcPr fullCalcOnLoad="1"/>
</workbook>
</file>

<file path=xl/sharedStrings.xml><?xml version="1.0" encoding="utf-8"?>
<sst xmlns="http://schemas.openxmlformats.org/spreadsheetml/2006/main" count="735" uniqueCount="168">
  <si>
    <t>15.1.1.</t>
  </si>
  <si>
    <t>15.1.2.</t>
  </si>
  <si>
    <t>15.1.4.</t>
  </si>
  <si>
    <t>15.2.</t>
  </si>
  <si>
    <t>15.2.1.</t>
  </si>
  <si>
    <t>15.2.2.</t>
  </si>
  <si>
    <t>15.2.3.</t>
  </si>
  <si>
    <t>15.2.4.</t>
  </si>
  <si>
    <t>15.1</t>
  </si>
  <si>
    <t>Arrondissement</t>
  </si>
  <si>
    <t>N</t>
  </si>
  <si>
    <t>%</t>
  </si>
  <si>
    <t>03 Turnhout</t>
  </si>
  <si>
    <t>14 Tielt</t>
  </si>
  <si>
    <t>18 Eeklo</t>
  </si>
  <si>
    <t>27 Thuin</t>
  </si>
  <si>
    <t>31 Verviers</t>
  </si>
  <si>
    <t>33 Hasselt</t>
  </si>
  <si>
    <t>34 Maaseik</t>
  </si>
  <si>
    <t>38 Marche-en-Famenne</t>
  </si>
  <si>
    <t>39 Neufchâteau</t>
  </si>
  <si>
    <t>40 Virton</t>
  </si>
  <si>
    <t>41 Dinant</t>
  </si>
  <si>
    <t>43 Philippeville</t>
  </si>
  <si>
    <t>Inconnus</t>
  </si>
  <si>
    <t xml:space="preserve">Arrondissement </t>
  </si>
  <si>
    <t>arrondissement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</si>
  <si>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</si>
  <si>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</si>
  <si>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</si>
  <si>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</si>
  <si>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</si>
  <si>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</si>
  <si>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</si>
  <si>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</si>
  <si>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</si>
  <si>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</si>
  <si>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</si>
  <si>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</si>
  <si>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</si>
  <si>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</si>
  <si>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</si>
  <si>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</si>
  <si>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</si>
  <si>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</si>
  <si>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</si>
  <si>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</si>
  <si>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</si>
  <si>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</si>
  <si>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BE322 Arr. Charleroi</t>
  </si>
  <si>
    <t>BE326 Arr. Thuin</t>
  </si>
  <si>
    <t>BE336 Bezirk Verviers - Deutschsprachige Gemeinschaft</t>
  </si>
  <si>
    <t>BE342 Arr. Bastogne</t>
  </si>
  <si>
    <t>BE343 Arr. Marche-en-Famenne</t>
  </si>
  <si>
    <t>BE344 Arr. Neufchâteau</t>
  </si>
  <si>
    <t>BE345 Arr. Virton</t>
  </si>
  <si>
    <t>BE351 Arr. Dinant</t>
  </si>
  <si>
    <t>BE353 Arr. Philippeville</t>
  </si>
  <si>
    <t>15.2.3.1.</t>
  </si>
  <si>
    <t>15.2.3.2.</t>
  </si>
  <si>
    <t>Administratief arrondissement van het slachtoffer</t>
  </si>
  <si>
    <t>Administratief arrondissement van de plaats van het ongeval</t>
  </si>
  <si>
    <t>Arbeidsplaatsongevallen volgens administratief arrondissement van het slachtoffer : verdeling volgens het geslacht - 2016</t>
  </si>
  <si>
    <t>Arbeidsplaatsongevallen volgens administratief arrondissement van het slachtoffer : verdeling volgens de leeftijdscategorie - 2016</t>
  </si>
  <si>
    <t>15.1.3.</t>
  </si>
  <si>
    <t>Arbeidsplaatsongevallen volgens administratief arrondissement van het slachtoffer : verdeling volgens de duur van de tijdelijke ongeschiktheid - 2016</t>
  </si>
  <si>
    <t>Arbeidsplaatsongevallen volgens administratief arrondissement van de plaats van het ongeval : verdeling volgens de leeftijdscategorie - mannen en vrouwen - 2016</t>
  </si>
  <si>
    <t>Arbeidsplaatsongevallen volgens administratief arrondissement van de plaats van het ongeval : verdeling volgens de leeftijdscategorie - vrouwen - 2016</t>
  </si>
  <si>
    <t>Arbeidsplaatsongevallen volgens administratief arrondissement van de plaats van het ongeval : verdeling volgens de leeftijdscategorie - mannen - 2016</t>
  </si>
  <si>
    <t>Arbeidsplaatsongevallen volgens administratief arrondissement van de plaats van het ongeval : verdeling volgens de duur van de tijdelijke ongeschiktheid - 2016</t>
  </si>
  <si>
    <t>15.1. Administratief arrondissement van het slachtoffer</t>
  </si>
  <si>
    <t>15.1.2. Arbeidsplaatsongevallen volgens administratief arrondissement van het slachtoffer : verdeling volgens het geslacht - 2016</t>
  </si>
  <si>
    <t>15.1.3. Arbeidsplaatsongevallen volgens administratief arrondissement van het slachtoffer : verdeling volgens de leeftijdscategorie - 2016</t>
  </si>
  <si>
    <t>15.1.4. Arbeidsplaatsongevallen volgens administratief arrondissement van het slachtoffer : verdeling volgens de duur van de tijdelijke ongeschiktheid - 2016</t>
  </si>
  <si>
    <t>15.2.  Administratief arrondissement van de plaats van het ongeval</t>
  </si>
  <si>
    <t>Arbeidsplaatsongevallen volgens administratief arrondissement van de plaats van het ongeval : verdeling volgens het geslacht - 2016</t>
  </si>
  <si>
    <t>15.2.2. Arbeidsplaatsongevallen volgens administratief arrondissement van de plaats van het ongeval : verdeling volgens het geslacht - 2016</t>
  </si>
  <si>
    <t>15.2.3.  Arbeidsplaatsongevallen volgens administratief arrondissement van de plaats van het ongeval : verdeling volgens de leeftijdscategorie - mannen en vrouwen - 2016</t>
  </si>
  <si>
    <t>15.2.3.1.  Arbeidsplaatsongevallen volgens administratief arrondissement van de plaats van het ongeval : verdeling volgens de leeftijdscategorie - vrouwen - 2016</t>
  </si>
  <si>
    <t>15.2.3.2. Arbeidsplaatsongevallen volgens administratief arrondissement van de plaats van het ongeval : verdeling volgens de leeftijdscategorie - mannen - 2016</t>
  </si>
  <si>
    <t>15.2.4. Arbeidsplaatsongevallen volgens administratief arrondissement van de plaats van het ongeval : verdeling volgens de duur van de tijdelijke ongeschiktheid - 2016</t>
  </si>
  <si>
    <t>Jaar</t>
  </si>
  <si>
    <t>01 Antwerpen</t>
  </si>
  <si>
    <t>02 Mechelen</t>
  </si>
  <si>
    <t>04 Brussel-Hoofdstad</t>
  </si>
  <si>
    <t>05 Halle-Vilvoorde</t>
  </si>
  <si>
    <t>06 Leuven</t>
  </si>
  <si>
    <t>07 Nijvel</t>
  </si>
  <si>
    <t>08 Brugge</t>
  </si>
  <si>
    <t>09 Diksmuide</t>
  </si>
  <si>
    <t>10 Ieper</t>
  </si>
  <si>
    <t>11 Kortrijk</t>
  </si>
  <si>
    <t>13 Roeselare</t>
  </si>
  <si>
    <t>16 Aalst</t>
  </si>
  <si>
    <t>17 Dendermonde</t>
  </si>
  <si>
    <t>19 Gent</t>
  </si>
  <si>
    <t>21 Sint-Niklaas</t>
  </si>
  <si>
    <t>24 Bergen</t>
  </si>
  <si>
    <t>25 Moeskroen</t>
  </si>
  <si>
    <t>28 Doornik</t>
  </si>
  <si>
    <t>30 Luik</t>
  </si>
  <si>
    <t>15 Veurne</t>
  </si>
  <si>
    <t>26 Zinnik</t>
  </si>
  <si>
    <t>12 Oostende</t>
  </si>
  <si>
    <t>20 Oudenaarde</t>
  </si>
  <si>
    <t>29 Hoei</t>
  </si>
  <si>
    <t>36 Aarlen</t>
  </si>
  <si>
    <t>35 Tongeren</t>
  </si>
  <si>
    <t>42 Namen</t>
  </si>
  <si>
    <t>32 Borgworm</t>
  </si>
  <si>
    <t>Andere</t>
  </si>
  <si>
    <t>Onbekend</t>
  </si>
  <si>
    <t>22 Aat</t>
  </si>
  <si>
    <t>23 Charleroi</t>
  </si>
  <si>
    <t>37 Bastenaken</t>
  </si>
  <si>
    <t>Woonplaats onbekend- belgische nationaliteit</t>
  </si>
  <si>
    <t>Woonplaats onbekend- vreemde nationaliteit</t>
  </si>
  <si>
    <t>Totaal</t>
  </si>
  <si>
    <t>Vrouwen</t>
  </si>
  <si>
    <t>TOTAAL</t>
  </si>
  <si>
    <t>Mannen</t>
  </si>
  <si>
    <t>Geslacht van het slachtoffer</t>
  </si>
  <si>
    <t xml:space="preserve"> </t>
  </si>
  <si>
    <t>Leeftijd van het slachtoffer</t>
  </si>
  <si>
    <t>15-19 jaar</t>
  </si>
  <si>
    <t>20-29 jaar</t>
  </si>
  <si>
    <t>30-39 jaar</t>
  </si>
  <si>
    <t>40-49 jaar</t>
  </si>
  <si>
    <t>50-59 jaar</t>
  </si>
  <si>
    <t>60 jaar et plus</t>
  </si>
  <si>
    <t>60 jaar en meer</t>
  </si>
  <si>
    <t xml:space="preserve">Totaal </t>
  </si>
  <si>
    <t>IT 0 dagen</t>
  </si>
  <si>
    <t>IT 1 à 3 dagen</t>
  </si>
  <si>
    <t>IT 4 à 7 dagen</t>
  </si>
  <si>
    <t>IT 8 à 15 dagen</t>
  </si>
  <si>
    <t>IT 16 à 30 dagen</t>
  </si>
  <si>
    <t>IT 1 à 3 maand</t>
  </si>
  <si>
    <t>IT &gt; 3 à 6 maand</t>
  </si>
  <si>
    <t>IT &gt; 6 maand</t>
  </si>
  <si>
    <t>Duur van de tijdelijke ongeschiktheid</t>
  </si>
  <si>
    <t>BE100 Arr. van Brussel-Hoofdstad</t>
  </si>
  <si>
    <t>BE352 Arr. Namen</t>
  </si>
  <si>
    <t>BE341 Arr. Aarlen</t>
  </si>
  <si>
    <t>BE335 Arr. Verviers - franstalige gemeenten</t>
  </si>
  <si>
    <t>BE334 Arr. Borgworm</t>
  </si>
  <si>
    <t>BE332 Arr. Luik</t>
  </si>
  <si>
    <t>BE331 Arr. Hoei</t>
  </si>
  <si>
    <t>BE327 Arr. Doornik</t>
  </si>
  <si>
    <t>BE325 Arr. Zinnik</t>
  </si>
  <si>
    <t>BE324 Arr. Moeskroen</t>
  </si>
  <si>
    <t>BE323 Arr. Bergen</t>
  </si>
  <si>
    <t>BE321 Arr. Aat</t>
  </si>
  <si>
    <t>BE310 Arr. Nijvel</t>
  </si>
  <si>
    <t>14 Buitenland</t>
  </si>
  <si>
    <t>TO 1 tot 3 dagen</t>
  </si>
  <si>
    <t>TO 4 tot 7 dagen</t>
  </si>
  <si>
    <t>TO 8 tot 15 dagen</t>
  </si>
  <si>
    <t>TO 16 tot 30 dagen</t>
  </si>
  <si>
    <t>TO 0 dagen</t>
  </si>
  <si>
    <t>TO 1 tot 3 maand</t>
  </si>
  <si>
    <t>TO &gt; 3 tot 6 maand</t>
  </si>
  <si>
    <t>TO &gt; 6 maand</t>
  </si>
  <si>
    <t>15.2.1. Arbeidsplaatsongevallen volgens administratief arrondissement van de plaats van het ongeval :  evolutie 2015 - 2016</t>
  </si>
  <si>
    <t>15.1.1. Arbeidsplaatsongevallen volgens administratief arrondissement van het slachtoffer :  evolutie 2015 - 2016</t>
  </si>
  <si>
    <t>Arbeidsplaatsongevallen volgens administratief arrondissement van het slachtoffer :  evolutie 2015 - 2016</t>
  </si>
  <si>
    <t>Arbeidsplaatsongevallen volgens administratief arrondissement van de plaats van het ongeval :  evolutie 2015 - 2016</t>
  </si>
  <si>
    <t>15. Kenmerken van de arbeidsplaatsongevallen in de publieke sector volgens het administratief arrondissement - 2016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</si>
</sst>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33" fillId="0" borderId="0" xfId="44" applyFill="1" applyAlignment="1">
      <alignment/>
    </xf>
    <xf numFmtId="0" fontId="33" fillId="0" borderId="0" xfId="44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9" fontId="3" fillId="0" borderId="4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3" fontId="4" fillId="0" borderId="4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164" fontId="4" fillId="33" borderId="3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64" fontId="4" fillId="0" borderId="36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arrapport%202016%20hoofdstuk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6">
          <cell r="A106" t="str">
            <v>01 Anvers</v>
          </cell>
          <cell r="B106">
            <v>1778</v>
          </cell>
          <cell r="C106">
            <v>9.370717824391273</v>
          </cell>
          <cell r="D106">
            <v>1353</v>
          </cell>
          <cell r="E106">
            <v>8.224924012158056</v>
          </cell>
          <cell r="F106">
            <v>225</v>
          </cell>
          <cell r="G106">
            <v>7.673942701227829</v>
          </cell>
          <cell r="H106">
            <v>1</v>
          </cell>
          <cell r="I106">
            <v>14.285714285714285</v>
          </cell>
          <cell r="J106">
            <v>3357</v>
          </cell>
          <cell r="K106">
            <v>8.750619086098585</v>
          </cell>
          <cell r="L106">
            <v>3190</v>
          </cell>
          <cell r="M106">
            <v>10.074532592218292</v>
          </cell>
          <cell r="N106">
            <v>3672</v>
          </cell>
          <cell r="O106">
            <v>8.988323990894182</v>
          </cell>
          <cell r="P106">
            <v>824</v>
          </cell>
          <cell r="Q106">
            <v>9.228357038862136</v>
          </cell>
          <cell r="R106">
            <v>8</v>
          </cell>
          <cell r="S106">
            <v>13.559322033898304</v>
          </cell>
          <cell r="T106">
            <v>7694</v>
          </cell>
          <cell r="U106">
            <v>9.439564214555626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11051</v>
          </cell>
          <cell r="AE106">
            <v>9.218231260739728</v>
          </cell>
        </row>
        <row r="107">
          <cell r="A107" t="str">
            <v>02 Malines</v>
          </cell>
          <cell r="B107">
            <v>624</v>
          </cell>
          <cell r="C107">
            <v>3.2887108675028984</v>
          </cell>
          <cell r="D107">
            <v>523</v>
          </cell>
          <cell r="E107">
            <v>3.179331306990881</v>
          </cell>
          <cell r="F107">
            <v>97</v>
          </cell>
          <cell r="G107">
            <v>3.3083219645293314</v>
          </cell>
          <cell r="H107">
            <v>0</v>
          </cell>
          <cell r="I107">
            <v>0</v>
          </cell>
          <cell r="J107">
            <v>1244</v>
          </cell>
          <cell r="K107">
            <v>3.2427078174282515</v>
          </cell>
          <cell r="L107">
            <v>992</v>
          </cell>
          <cell r="M107">
            <v>3.1328954017180397</v>
          </cell>
          <cell r="N107">
            <v>1120</v>
          </cell>
          <cell r="O107">
            <v>2.7415367292487702</v>
          </cell>
          <cell r="P107">
            <v>250</v>
          </cell>
          <cell r="Q107">
            <v>2.79986560645089</v>
          </cell>
          <cell r="R107">
            <v>1</v>
          </cell>
          <cell r="S107">
            <v>1.694915254237288</v>
          </cell>
          <cell r="T107">
            <v>2363</v>
          </cell>
          <cell r="U107">
            <v>2.899101928645041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3607</v>
          </cell>
          <cell r="AE107">
            <v>3.008791978779133</v>
          </cell>
        </row>
        <row r="108">
          <cell r="A108" t="str">
            <v>03 Turnhout</v>
          </cell>
          <cell r="B108">
            <v>958</v>
          </cell>
          <cell r="C108">
            <v>5.049014440813745</v>
          </cell>
          <cell r="D108">
            <v>791</v>
          </cell>
          <cell r="E108">
            <v>4.808510638297872</v>
          </cell>
          <cell r="F108">
            <v>112</v>
          </cell>
          <cell r="G108">
            <v>3.819918144611187</v>
          </cell>
          <cell r="H108">
            <v>0</v>
          </cell>
          <cell r="I108">
            <v>0</v>
          </cell>
          <cell r="J108">
            <v>1861</v>
          </cell>
          <cell r="K108">
            <v>4.851028334593228</v>
          </cell>
          <cell r="L108">
            <v>1511</v>
          </cell>
          <cell r="M108">
            <v>4.771980798383021</v>
          </cell>
          <cell r="N108">
            <v>1942</v>
          </cell>
          <cell r="O108">
            <v>4.753628864465278</v>
          </cell>
          <cell r="P108">
            <v>434</v>
          </cell>
          <cell r="Q108">
            <v>4.860566692798746</v>
          </cell>
          <cell r="R108">
            <v>2</v>
          </cell>
          <cell r="S108">
            <v>3.389830508474576</v>
          </cell>
          <cell r="T108">
            <v>3889</v>
          </cell>
          <cell r="U108">
            <v>4.771310791578741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5750</v>
          </cell>
          <cell r="AE108">
            <v>4.796383110058224</v>
          </cell>
        </row>
        <row r="109">
          <cell r="A109" t="str">
            <v>04 Bruxelles-Capitale</v>
          </cell>
          <cell r="B109">
            <v>1283</v>
          </cell>
          <cell r="C109">
            <v>6.761884684304838</v>
          </cell>
          <cell r="D109">
            <v>1020</v>
          </cell>
          <cell r="E109">
            <v>6.2006079027355625</v>
          </cell>
          <cell r="F109">
            <v>255</v>
          </cell>
          <cell r="G109">
            <v>8.697135061391542</v>
          </cell>
          <cell r="H109">
            <v>0</v>
          </cell>
          <cell r="I109">
            <v>0</v>
          </cell>
          <cell r="J109">
            <v>2558</v>
          </cell>
          <cell r="K109">
            <v>6.667883116544588</v>
          </cell>
          <cell r="L109">
            <v>1645</v>
          </cell>
          <cell r="M109">
            <v>5.195174330469935</v>
          </cell>
          <cell r="N109">
            <v>1997</v>
          </cell>
          <cell r="O109">
            <v>4.888257900276601</v>
          </cell>
          <cell r="P109">
            <v>618</v>
          </cell>
          <cell r="Q109">
            <v>6.9212677791466</v>
          </cell>
          <cell r="R109">
            <v>3</v>
          </cell>
          <cell r="S109">
            <v>5.084745762711865</v>
          </cell>
          <cell r="T109">
            <v>4263</v>
          </cell>
          <cell r="U109">
            <v>5.230161456544142</v>
          </cell>
          <cell r="V109">
            <v>0</v>
          </cell>
          <cell r="W109">
            <v>0</v>
          </cell>
          <cell r="X109">
            <v>1</v>
          </cell>
          <cell r="Y109">
            <v>12.5</v>
          </cell>
          <cell r="Z109">
            <v>0</v>
          </cell>
          <cell r="AA109">
            <v>0</v>
          </cell>
          <cell r="AB109">
            <v>1</v>
          </cell>
          <cell r="AC109">
            <v>9.090909090909092</v>
          </cell>
          <cell r="AD109">
            <v>6822</v>
          </cell>
          <cell r="AE109">
            <v>5.690595752489949</v>
          </cell>
        </row>
        <row r="110">
          <cell r="A110" t="str">
            <v>05 Hal-Vilvorde</v>
          </cell>
          <cell r="B110">
            <v>947</v>
          </cell>
          <cell r="C110">
            <v>4.991040371034047</v>
          </cell>
          <cell r="D110">
            <v>715</v>
          </cell>
          <cell r="E110">
            <v>4.346504559270517</v>
          </cell>
          <cell r="F110">
            <v>192</v>
          </cell>
          <cell r="G110">
            <v>6.548431105047749</v>
          </cell>
          <cell r="H110">
            <v>0</v>
          </cell>
          <cell r="I110">
            <v>0</v>
          </cell>
          <cell r="J110">
            <v>1854</v>
          </cell>
          <cell r="K110">
            <v>4.832781586424419</v>
          </cell>
          <cell r="L110">
            <v>1371</v>
          </cell>
          <cell r="M110">
            <v>4.329838302172814</v>
          </cell>
          <cell r="N110">
            <v>1630</v>
          </cell>
          <cell r="O110">
            <v>3.989915061317406</v>
          </cell>
          <cell r="P110">
            <v>418</v>
          </cell>
          <cell r="Q110">
            <v>4.681375293985888</v>
          </cell>
          <cell r="R110">
            <v>1</v>
          </cell>
          <cell r="S110">
            <v>1.694915254237288</v>
          </cell>
          <cell r="T110">
            <v>3420</v>
          </cell>
          <cell r="U110">
            <v>4.195907150218384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5274</v>
          </cell>
          <cell r="AE110">
            <v>4.399326003903839</v>
          </cell>
        </row>
        <row r="111">
          <cell r="A111" t="str">
            <v>06 Louvain</v>
          </cell>
          <cell r="B111">
            <v>1026</v>
          </cell>
          <cell r="C111">
            <v>5.407399599451882</v>
          </cell>
          <cell r="D111">
            <v>661</v>
          </cell>
          <cell r="E111">
            <v>4.01823708206687</v>
          </cell>
          <cell r="F111">
            <v>158</v>
          </cell>
          <cell r="G111">
            <v>5.3888130968622105</v>
          </cell>
          <cell r="H111">
            <v>0</v>
          </cell>
          <cell r="I111">
            <v>0</v>
          </cell>
          <cell r="J111">
            <v>1845</v>
          </cell>
          <cell r="K111">
            <v>4.809321481635951</v>
          </cell>
          <cell r="L111">
            <v>1149</v>
          </cell>
          <cell r="M111">
            <v>3.628726629610915</v>
          </cell>
          <cell r="N111">
            <v>1355</v>
          </cell>
          <cell r="O111">
            <v>3.3167698822607887</v>
          </cell>
          <cell r="P111">
            <v>301</v>
          </cell>
          <cell r="Q111">
            <v>3.3710381901668716</v>
          </cell>
          <cell r="R111">
            <v>1</v>
          </cell>
          <cell r="S111">
            <v>1.694915254237288</v>
          </cell>
          <cell r="T111">
            <v>2806</v>
          </cell>
          <cell r="U111">
            <v>3.4426068606762525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4651</v>
          </cell>
          <cell r="AE111">
            <v>3.879648320848835</v>
          </cell>
        </row>
        <row r="112">
          <cell r="A112" t="str">
            <v>07 Nivelles</v>
          </cell>
          <cell r="B112">
            <v>510</v>
          </cell>
          <cell r="C112">
            <v>2.687888689786023</v>
          </cell>
          <cell r="D112">
            <v>403</v>
          </cell>
          <cell r="E112">
            <v>2.4498480243161094</v>
          </cell>
          <cell r="F112">
            <v>92</v>
          </cell>
          <cell r="G112">
            <v>3.1377899045020468</v>
          </cell>
          <cell r="H112">
            <v>0</v>
          </cell>
          <cell r="I112">
            <v>0</v>
          </cell>
          <cell r="J112">
            <v>1005</v>
          </cell>
          <cell r="K112">
            <v>2.619711701378933</v>
          </cell>
          <cell r="L112">
            <v>654</v>
          </cell>
          <cell r="M112">
            <v>2.065437089439111</v>
          </cell>
          <cell r="N112">
            <v>768</v>
          </cell>
          <cell r="O112">
            <v>1.8799109000562995</v>
          </cell>
          <cell r="P112">
            <v>192</v>
          </cell>
          <cell r="Q112">
            <v>2.150296785754284</v>
          </cell>
          <cell r="R112">
            <v>0</v>
          </cell>
          <cell r="S112">
            <v>0</v>
          </cell>
          <cell r="T112">
            <v>1614</v>
          </cell>
          <cell r="U112">
            <v>1.9801737252785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2619</v>
          </cell>
          <cell r="AE112">
            <v>2.184648237433476</v>
          </cell>
        </row>
        <row r="113">
          <cell r="A113" t="str">
            <v>08 Bruges</v>
          </cell>
          <cell r="B113">
            <v>538</v>
          </cell>
          <cell r="C113">
            <v>2.8354590492252556</v>
          </cell>
          <cell r="D113">
            <v>471</v>
          </cell>
          <cell r="E113">
            <v>2.86322188449848</v>
          </cell>
          <cell r="F113">
            <v>64</v>
          </cell>
          <cell r="G113">
            <v>2.1828103683492497</v>
          </cell>
          <cell r="H113">
            <v>0</v>
          </cell>
          <cell r="I113">
            <v>0</v>
          </cell>
          <cell r="J113">
            <v>1073</v>
          </cell>
          <cell r="K113">
            <v>2.796965826447358</v>
          </cell>
          <cell r="L113">
            <v>886</v>
          </cell>
          <cell r="M113">
            <v>2.798130368873168</v>
          </cell>
          <cell r="N113">
            <v>1068</v>
          </cell>
          <cell r="O113">
            <v>2.614251095390791</v>
          </cell>
          <cell r="P113">
            <v>182</v>
          </cell>
          <cell r="Q113">
            <v>2.038302161496248</v>
          </cell>
          <cell r="R113">
            <v>1</v>
          </cell>
          <cell r="S113">
            <v>1.694915254237288</v>
          </cell>
          <cell r="T113">
            <v>2137</v>
          </cell>
          <cell r="U113">
            <v>2.6218285321686214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3210</v>
          </cell>
          <cell r="AE113">
            <v>2.677633005789026</v>
          </cell>
        </row>
        <row r="114">
          <cell r="A114" t="str">
            <v>09 Dixmude</v>
          </cell>
          <cell r="B114">
            <v>137</v>
          </cell>
          <cell r="C114">
            <v>0.7220406872562454</v>
          </cell>
          <cell r="D114">
            <v>113</v>
          </cell>
          <cell r="E114">
            <v>0.6869300911854104</v>
          </cell>
          <cell r="F114">
            <v>7</v>
          </cell>
          <cell r="G114">
            <v>0.23874488403819918</v>
          </cell>
          <cell r="H114">
            <v>0</v>
          </cell>
          <cell r="I114">
            <v>0</v>
          </cell>
          <cell r="J114">
            <v>257</v>
          </cell>
          <cell r="K114">
            <v>0.6699163256262544</v>
          </cell>
          <cell r="L114">
            <v>231</v>
          </cell>
          <cell r="M114">
            <v>0.7295351187468418</v>
          </cell>
          <cell r="N114">
            <v>294</v>
          </cell>
          <cell r="O114">
            <v>0.719653391427802</v>
          </cell>
          <cell r="P114">
            <v>44</v>
          </cell>
          <cell r="Q114">
            <v>0.49277634673535675</v>
          </cell>
          <cell r="R114">
            <v>0</v>
          </cell>
          <cell r="S114">
            <v>0</v>
          </cell>
          <cell r="T114">
            <v>569</v>
          </cell>
          <cell r="U114">
            <v>0.6980909849339941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826</v>
          </cell>
          <cell r="AE114">
            <v>0.6890108606796683</v>
          </cell>
        </row>
        <row r="115">
          <cell r="A115" t="str">
            <v>10 Ypres</v>
          </cell>
          <cell r="B115">
            <v>290</v>
          </cell>
          <cell r="C115">
            <v>1.5284072941920526</v>
          </cell>
          <cell r="D115">
            <v>217</v>
          </cell>
          <cell r="E115">
            <v>1.3191489361702127</v>
          </cell>
          <cell r="F115">
            <v>28</v>
          </cell>
          <cell r="G115">
            <v>0.9549795361527967</v>
          </cell>
          <cell r="H115">
            <v>0</v>
          </cell>
          <cell r="I115">
            <v>0</v>
          </cell>
          <cell r="J115">
            <v>535</v>
          </cell>
          <cell r="K115">
            <v>1.3945728957589345</v>
          </cell>
          <cell r="L115">
            <v>501</v>
          </cell>
          <cell r="M115">
            <v>1.5822385042950984</v>
          </cell>
          <cell r="N115">
            <v>619</v>
          </cell>
          <cell r="O115">
            <v>1.5151886030401684</v>
          </cell>
          <cell r="P115">
            <v>107</v>
          </cell>
          <cell r="Q115">
            <v>1.198342479560981</v>
          </cell>
          <cell r="R115">
            <v>2</v>
          </cell>
          <cell r="S115">
            <v>3.389830508474576</v>
          </cell>
          <cell r="T115">
            <v>1229</v>
          </cell>
          <cell r="U115">
            <v>1.507827452519998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1764</v>
          </cell>
          <cell r="AE115">
            <v>1.4714469228074274</v>
          </cell>
        </row>
        <row r="116">
          <cell r="A116" t="str">
            <v>11 Courtrai</v>
          </cell>
          <cell r="B116">
            <v>714</v>
          </cell>
          <cell r="C116">
            <v>3.763044165700432</v>
          </cell>
          <cell r="D116">
            <v>614</v>
          </cell>
          <cell r="E116">
            <v>3.7325227963525838</v>
          </cell>
          <cell r="F116">
            <v>85</v>
          </cell>
          <cell r="G116">
            <v>2.899045020463847</v>
          </cell>
          <cell r="H116">
            <v>0</v>
          </cell>
          <cell r="I116">
            <v>0</v>
          </cell>
          <cell r="J116">
            <v>1413</v>
          </cell>
          <cell r="K116">
            <v>3.6832364517894844</v>
          </cell>
          <cell r="L116">
            <v>1227</v>
          </cell>
          <cell r="M116">
            <v>3.875063163213744</v>
          </cell>
          <cell r="N116">
            <v>1523</v>
          </cell>
          <cell r="O116">
            <v>3.728000391648104</v>
          </cell>
          <cell r="P116">
            <v>268</v>
          </cell>
          <cell r="Q116">
            <v>3.001455930115354</v>
          </cell>
          <cell r="R116">
            <v>0</v>
          </cell>
          <cell r="S116">
            <v>0</v>
          </cell>
          <cell r="T116">
            <v>3018</v>
          </cell>
          <cell r="U116">
            <v>3.7027040290523634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4431</v>
          </cell>
          <cell r="AE116">
            <v>3.6961345322900856</v>
          </cell>
        </row>
        <row r="117">
          <cell r="A117" t="str">
            <v>12 Ostende</v>
          </cell>
          <cell r="B117">
            <v>279</v>
          </cell>
          <cell r="C117">
            <v>1.4704332244123537</v>
          </cell>
          <cell r="D117">
            <v>262</v>
          </cell>
          <cell r="E117">
            <v>1.5927051671732522</v>
          </cell>
          <cell r="F117">
            <v>37</v>
          </cell>
          <cell r="G117">
            <v>1.2619372442019101</v>
          </cell>
          <cell r="H117">
            <v>0</v>
          </cell>
          <cell r="I117">
            <v>0</v>
          </cell>
          <cell r="J117">
            <v>578</v>
          </cell>
          <cell r="K117">
            <v>1.5066600630816152</v>
          </cell>
          <cell r="L117">
            <v>538</v>
          </cell>
          <cell r="M117">
            <v>1.6990904497220816</v>
          </cell>
          <cell r="N117">
            <v>646</v>
          </cell>
          <cell r="O117">
            <v>1.581279220620273</v>
          </cell>
          <cell r="P117">
            <v>93</v>
          </cell>
          <cell r="Q117">
            <v>1.0415500055997313</v>
          </cell>
          <cell r="R117">
            <v>1</v>
          </cell>
          <cell r="S117">
            <v>1.694915254237288</v>
          </cell>
          <cell r="T117">
            <v>1279</v>
          </cell>
          <cell r="U117">
            <v>1.5691711243068165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1857</v>
          </cell>
          <cell r="AE117">
            <v>1.549023206152717</v>
          </cell>
        </row>
        <row r="118">
          <cell r="A118" t="str">
            <v>13 Roulers</v>
          </cell>
          <cell r="B118">
            <v>431</v>
          </cell>
          <cell r="C118">
            <v>2.2715294613681882</v>
          </cell>
          <cell r="D118">
            <v>325</v>
          </cell>
          <cell r="E118">
            <v>1.9756838905775076</v>
          </cell>
          <cell r="F118">
            <v>38</v>
          </cell>
          <cell r="G118">
            <v>1.296043656207367</v>
          </cell>
          <cell r="H118">
            <v>0</v>
          </cell>
          <cell r="I118">
            <v>0</v>
          </cell>
          <cell r="J118">
            <v>794</v>
          </cell>
          <cell r="K118">
            <v>2.0697025780048484</v>
          </cell>
          <cell r="L118">
            <v>746</v>
          </cell>
          <cell r="M118">
            <v>2.355987872662961</v>
          </cell>
          <cell r="N118">
            <v>862</v>
          </cell>
          <cell r="O118">
            <v>2.110004161261107</v>
          </cell>
          <cell r="P118">
            <v>167</v>
          </cell>
          <cell r="Q118">
            <v>1.8703102251091948</v>
          </cell>
          <cell r="R118">
            <v>0</v>
          </cell>
          <cell r="S118">
            <v>0</v>
          </cell>
          <cell r="T118">
            <v>1775</v>
          </cell>
          <cell r="U118">
            <v>2.177700348432056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2569</v>
          </cell>
          <cell r="AE118">
            <v>2.142940558215579</v>
          </cell>
        </row>
        <row r="119">
          <cell r="A119" t="str">
            <v>14 Tielt</v>
          </cell>
          <cell r="B119">
            <v>220</v>
          </cell>
          <cell r="C119">
            <v>1.1594813955939707</v>
          </cell>
          <cell r="D119">
            <v>173</v>
          </cell>
          <cell r="E119">
            <v>1.0516717325227962</v>
          </cell>
          <cell r="F119">
            <v>33</v>
          </cell>
          <cell r="G119">
            <v>1.125511596180082</v>
          </cell>
          <cell r="H119">
            <v>0</v>
          </cell>
          <cell r="I119">
            <v>0</v>
          </cell>
          <cell r="J119">
            <v>426</v>
          </cell>
          <cell r="K119">
            <v>1.110444959987488</v>
          </cell>
          <cell r="L119">
            <v>442</v>
          </cell>
          <cell r="M119">
            <v>1.3959070237493683</v>
          </cell>
          <cell r="N119">
            <v>527</v>
          </cell>
          <cell r="O119">
            <v>1.2899909431375909</v>
          </cell>
          <cell r="P119">
            <v>114</v>
          </cell>
          <cell r="Q119">
            <v>1.276738716541606</v>
          </cell>
          <cell r="R119">
            <v>0</v>
          </cell>
          <cell r="S119">
            <v>0</v>
          </cell>
          <cell r="T119">
            <v>1083</v>
          </cell>
          <cell r="U119">
            <v>1.3287039309024882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1509</v>
          </cell>
          <cell r="AE119">
            <v>1.2587377587961495</v>
          </cell>
        </row>
        <row r="120">
          <cell r="A120" t="str">
            <v>15 Furnes</v>
          </cell>
          <cell r="B120">
            <v>121</v>
          </cell>
          <cell r="C120">
            <v>0.6377147675766839</v>
          </cell>
          <cell r="D120">
            <v>66</v>
          </cell>
          <cell r="E120">
            <v>0.4012158054711247</v>
          </cell>
          <cell r="F120">
            <v>17</v>
          </cell>
          <cell r="G120">
            <v>0.5798090040927694</v>
          </cell>
          <cell r="H120">
            <v>0</v>
          </cell>
          <cell r="I120">
            <v>0</v>
          </cell>
          <cell r="J120">
            <v>204</v>
          </cell>
          <cell r="K120">
            <v>0.5317623752052759</v>
          </cell>
          <cell r="L120">
            <v>175</v>
          </cell>
          <cell r="M120">
            <v>0.552678120262759</v>
          </cell>
          <cell r="N120">
            <v>171</v>
          </cell>
          <cell r="O120">
            <v>0.41857391134066047</v>
          </cell>
          <cell r="P120">
            <v>34</v>
          </cell>
          <cell r="Q120">
            <v>0.38078172247732106</v>
          </cell>
          <cell r="R120">
            <v>1</v>
          </cell>
          <cell r="S120">
            <v>1.694915254237288</v>
          </cell>
          <cell r="T120">
            <v>381</v>
          </cell>
          <cell r="U120">
            <v>0.4674387790155567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585</v>
          </cell>
          <cell r="AE120">
            <v>0.4879798468494019</v>
          </cell>
        </row>
        <row r="121">
          <cell r="A121" t="str">
            <v>16 Alost</v>
          </cell>
          <cell r="B121">
            <v>484</v>
          </cell>
          <cell r="C121">
            <v>2.5508590703067355</v>
          </cell>
          <cell r="D121">
            <v>447</v>
          </cell>
          <cell r="E121">
            <v>2.7173252279635256</v>
          </cell>
          <cell r="F121">
            <v>76</v>
          </cell>
          <cell r="G121">
            <v>2.592087312414734</v>
          </cell>
          <cell r="H121">
            <v>0</v>
          </cell>
          <cell r="I121">
            <v>0</v>
          </cell>
          <cell r="J121">
            <v>1007</v>
          </cell>
          <cell r="K121">
            <v>2.6249250579985928</v>
          </cell>
          <cell r="L121">
            <v>816</v>
          </cell>
          <cell r="M121">
            <v>2.577059120768064</v>
          </cell>
          <cell r="N121">
            <v>1084</v>
          </cell>
          <cell r="O121">
            <v>2.6534159058086306</v>
          </cell>
          <cell r="P121">
            <v>220</v>
          </cell>
          <cell r="Q121">
            <v>2.4638817336767835</v>
          </cell>
          <cell r="R121">
            <v>1</v>
          </cell>
          <cell r="S121">
            <v>1.694915254237288</v>
          </cell>
          <cell r="T121">
            <v>2121</v>
          </cell>
          <cell r="U121">
            <v>2.6021985571968402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3128</v>
          </cell>
          <cell r="AE121">
            <v>2.6092324118716737</v>
          </cell>
        </row>
        <row r="122">
          <cell r="A122" t="str">
            <v>17 Termonde</v>
          </cell>
          <cell r="B122">
            <v>358</v>
          </cell>
          <cell r="C122">
            <v>1.8867924528301887</v>
          </cell>
          <cell r="D122">
            <v>326</v>
          </cell>
          <cell r="E122">
            <v>1.9817629179331306</v>
          </cell>
          <cell r="F122">
            <v>50</v>
          </cell>
          <cell r="G122">
            <v>1.7053206002728514</v>
          </cell>
          <cell r="H122">
            <v>0</v>
          </cell>
          <cell r="I122">
            <v>0</v>
          </cell>
          <cell r="J122">
            <v>734</v>
          </cell>
          <cell r="K122">
            <v>1.9133018794150616</v>
          </cell>
          <cell r="L122">
            <v>651</v>
          </cell>
          <cell r="M122">
            <v>2.0559626073774635</v>
          </cell>
          <cell r="N122">
            <v>807</v>
          </cell>
          <cell r="O122">
            <v>1.9753751254497833</v>
          </cell>
          <cell r="P122">
            <v>193</v>
          </cell>
          <cell r="Q122">
            <v>2.1614962481800877</v>
          </cell>
          <cell r="R122">
            <v>1</v>
          </cell>
          <cell r="S122">
            <v>1.694915254237288</v>
          </cell>
          <cell r="T122">
            <v>1652</v>
          </cell>
          <cell r="U122">
            <v>2.026794915836482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2386</v>
          </cell>
          <cell r="AE122">
            <v>1.9902904522780736</v>
          </cell>
        </row>
        <row r="123">
          <cell r="A123" t="str">
            <v>18 Eeklo</v>
          </cell>
          <cell r="B123">
            <v>191</v>
          </cell>
          <cell r="C123">
            <v>1.0066406661747656</v>
          </cell>
          <cell r="D123">
            <v>186</v>
          </cell>
          <cell r="E123">
            <v>1.1306990881458967</v>
          </cell>
          <cell r="F123">
            <v>27</v>
          </cell>
          <cell r="G123">
            <v>0.9208731241473397</v>
          </cell>
          <cell r="H123">
            <v>0</v>
          </cell>
          <cell r="I123">
            <v>0</v>
          </cell>
          <cell r="J123">
            <v>404</v>
          </cell>
          <cell r="K123">
            <v>1.0530980371712326</v>
          </cell>
          <cell r="L123">
            <v>364</v>
          </cell>
          <cell r="M123">
            <v>1.1495704901465387</v>
          </cell>
          <cell r="N123">
            <v>354</v>
          </cell>
          <cell r="O123">
            <v>0.8665214304947004</v>
          </cell>
          <cell r="P123">
            <v>71</v>
          </cell>
          <cell r="Q123">
            <v>0.7951618322320528</v>
          </cell>
          <cell r="R123">
            <v>1</v>
          </cell>
          <cell r="S123">
            <v>1.694915254237288</v>
          </cell>
          <cell r="T123">
            <v>790</v>
          </cell>
          <cell r="U123">
            <v>0.9692300142317319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1194</v>
          </cell>
          <cell r="AE123">
            <v>0.9959793797233947</v>
          </cell>
        </row>
        <row r="124">
          <cell r="A124" t="str">
            <v>19 Gand</v>
          </cell>
          <cell r="B124">
            <v>1136</v>
          </cell>
          <cell r="C124">
            <v>5.987140297248867</v>
          </cell>
          <cell r="D124">
            <v>824</v>
          </cell>
          <cell r="E124">
            <v>5.009118541033435</v>
          </cell>
          <cell r="F124">
            <v>109</v>
          </cell>
          <cell r="G124">
            <v>3.7175989085948165</v>
          </cell>
          <cell r="H124">
            <v>2</v>
          </cell>
          <cell r="I124">
            <v>28.57142857142857</v>
          </cell>
          <cell r="J124">
            <v>2071</v>
          </cell>
          <cell r="K124">
            <v>5.398430779657482</v>
          </cell>
          <cell r="L124">
            <v>1692</v>
          </cell>
          <cell r="M124">
            <v>5.343607882769075</v>
          </cell>
          <cell r="N124">
            <v>1748</v>
          </cell>
          <cell r="O124">
            <v>4.278755538148974</v>
          </cell>
          <cell r="P124">
            <v>332</v>
          </cell>
          <cell r="Q124">
            <v>3.718221525366782</v>
          </cell>
          <cell r="R124">
            <v>5</v>
          </cell>
          <cell r="S124">
            <v>8.47457627118644</v>
          </cell>
          <cell r="T124">
            <v>3777</v>
          </cell>
          <cell r="U124">
            <v>4.633900966776268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5848</v>
          </cell>
          <cell r="AE124">
            <v>4.878130161325303</v>
          </cell>
        </row>
        <row r="125">
          <cell r="A125" t="str">
            <v>20 Audenarde</v>
          </cell>
          <cell r="B125">
            <v>282</v>
          </cell>
          <cell r="C125">
            <v>1.4862443343522715</v>
          </cell>
          <cell r="D125">
            <v>205</v>
          </cell>
          <cell r="E125">
            <v>1.2462006079027355</v>
          </cell>
          <cell r="F125">
            <v>34</v>
          </cell>
          <cell r="G125">
            <v>1.1596180081855387</v>
          </cell>
          <cell r="H125">
            <v>0</v>
          </cell>
          <cell r="I125">
            <v>0</v>
          </cell>
          <cell r="J125">
            <v>521</v>
          </cell>
          <cell r="K125">
            <v>1.3580793994213172</v>
          </cell>
          <cell r="L125">
            <v>413</v>
          </cell>
          <cell r="M125">
            <v>1.3043203638201113</v>
          </cell>
          <cell r="N125">
            <v>611</v>
          </cell>
          <cell r="O125">
            <v>1.4956061978312487</v>
          </cell>
          <cell r="P125">
            <v>120</v>
          </cell>
          <cell r="Q125">
            <v>1.3439354910964274</v>
          </cell>
          <cell r="R125">
            <v>0</v>
          </cell>
          <cell r="S125">
            <v>0</v>
          </cell>
          <cell r="T125">
            <v>1144</v>
          </cell>
          <cell r="U125">
            <v>1.4035432104824066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1665</v>
          </cell>
          <cell r="AE125">
            <v>1.38886571795599</v>
          </cell>
        </row>
        <row r="126">
          <cell r="A126" t="str">
            <v>21 Saint-Nicolas</v>
          </cell>
          <cell r="B126">
            <v>461</v>
          </cell>
          <cell r="C126">
            <v>2.429640560767366</v>
          </cell>
          <cell r="D126">
            <v>392</v>
          </cell>
          <cell r="E126">
            <v>2.382978723404255</v>
          </cell>
          <cell r="F126">
            <v>72</v>
          </cell>
          <cell r="G126">
            <v>2.455661664392906</v>
          </cell>
          <cell r="H126">
            <v>0</v>
          </cell>
          <cell r="I126">
            <v>0</v>
          </cell>
          <cell r="J126">
            <v>925</v>
          </cell>
          <cell r="K126">
            <v>2.41117743659255</v>
          </cell>
          <cell r="L126">
            <v>893</v>
          </cell>
          <cell r="M126">
            <v>2.820237493683679</v>
          </cell>
          <cell r="N126">
            <v>1075</v>
          </cell>
          <cell r="O126">
            <v>2.6313856999485963</v>
          </cell>
          <cell r="P126">
            <v>241</v>
          </cell>
          <cell r="Q126">
            <v>2.699070444618658</v>
          </cell>
          <cell r="R126">
            <v>2</v>
          </cell>
          <cell r="S126">
            <v>3.389830508474576</v>
          </cell>
          <cell r="T126">
            <v>2211</v>
          </cell>
          <cell r="U126">
            <v>2.712617166413113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3136</v>
          </cell>
          <cell r="AE126">
            <v>2.6159056405465373</v>
          </cell>
        </row>
        <row r="127">
          <cell r="A127" t="str">
            <v>22 Ath</v>
          </cell>
          <cell r="B127">
            <v>117</v>
          </cell>
          <cell r="C127">
            <v>0.6166332876567936</v>
          </cell>
          <cell r="D127">
            <v>136</v>
          </cell>
          <cell r="E127">
            <v>0.8267477203647418</v>
          </cell>
          <cell r="F127">
            <v>19</v>
          </cell>
          <cell r="G127">
            <v>0.6480218281036835</v>
          </cell>
          <cell r="H127">
            <v>0</v>
          </cell>
          <cell r="I127">
            <v>0</v>
          </cell>
          <cell r="J127">
            <v>272</v>
          </cell>
          <cell r="K127">
            <v>0.7090165002737012</v>
          </cell>
          <cell r="L127">
            <v>213</v>
          </cell>
          <cell r="M127">
            <v>0.6726882263769582</v>
          </cell>
          <cell r="N127">
            <v>317</v>
          </cell>
          <cell r="O127">
            <v>0.7759528064034465</v>
          </cell>
          <cell r="P127">
            <v>59</v>
          </cell>
          <cell r="Q127">
            <v>0.6607682831224101</v>
          </cell>
          <cell r="R127">
            <v>2</v>
          </cell>
          <cell r="S127">
            <v>3.389830508474576</v>
          </cell>
          <cell r="T127">
            <v>591</v>
          </cell>
          <cell r="U127">
            <v>0.7250822005201943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863</v>
          </cell>
          <cell r="AE127">
            <v>0.7198745433009125</v>
          </cell>
        </row>
        <row r="128">
          <cell r="A128" t="str">
            <v>23 Charlerloi</v>
          </cell>
          <cell r="B128">
            <v>576</v>
          </cell>
          <cell r="C128">
            <v>3.035733108464214</v>
          </cell>
          <cell r="D128">
            <v>709</v>
          </cell>
          <cell r="E128">
            <v>4.310030395136779</v>
          </cell>
          <cell r="F128">
            <v>121</v>
          </cell>
          <cell r="G128">
            <v>4.1268758526603</v>
          </cell>
          <cell r="H128">
            <v>0</v>
          </cell>
          <cell r="I128">
            <v>0</v>
          </cell>
          <cell r="J128">
            <v>1406</v>
          </cell>
          <cell r="K128">
            <v>3.664989703620676</v>
          </cell>
          <cell r="L128">
            <v>915</v>
          </cell>
          <cell r="M128">
            <v>2.8897170288024254</v>
          </cell>
          <cell r="N128">
            <v>1636</v>
          </cell>
          <cell r="O128">
            <v>4.004601865224096</v>
          </cell>
          <cell r="P128">
            <v>354</v>
          </cell>
          <cell r="Q128">
            <v>3.964609698734461</v>
          </cell>
          <cell r="R128">
            <v>2</v>
          </cell>
          <cell r="S128">
            <v>3.389830508474576</v>
          </cell>
          <cell r="T128">
            <v>2907</v>
          </cell>
          <cell r="U128">
            <v>3.5665210776856267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4313</v>
          </cell>
          <cell r="AE128">
            <v>3.597704409335847</v>
          </cell>
        </row>
        <row r="129">
          <cell r="A129" t="str">
            <v>24 Mons</v>
          </cell>
          <cell r="B129">
            <v>337</v>
          </cell>
          <cell r="C129">
            <v>1.7761146832507644</v>
          </cell>
          <cell r="D129">
            <v>365</v>
          </cell>
          <cell r="E129">
            <v>2.2188449848024314</v>
          </cell>
          <cell r="F129">
            <v>64</v>
          </cell>
          <cell r="G129">
            <v>2.1828103683492497</v>
          </cell>
          <cell r="H129">
            <v>0</v>
          </cell>
          <cell r="I129">
            <v>0</v>
          </cell>
          <cell r="J129">
            <v>766</v>
          </cell>
          <cell r="K129">
            <v>1.9967155853296146</v>
          </cell>
          <cell r="L129">
            <v>494</v>
          </cell>
          <cell r="M129">
            <v>1.5601313794845881</v>
          </cell>
          <cell r="N129">
            <v>721</v>
          </cell>
          <cell r="O129">
            <v>1.7648642694538956</v>
          </cell>
          <cell r="P129">
            <v>213</v>
          </cell>
          <cell r="Q129">
            <v>2.3854854966961585</v>
          </cell>
          <cell r="R129">
            <v>3</v>
          </cell>
          <cell r="S129">
            <v>5.084745762711865</v>
          </cell>
          <cell r="T129">
            <v>1431</v>
          </cell>
          <cell r="U129">
            <v>1.7556558865387446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2197</v>
          </cell>
          <cell r="AE129">
            <v>1.8326354248344205</v>
          </cell>
        </row>
        <row r="130">
          <cell r="A130" t="str">
            <v>25 Mouscron</v>
          </cell>
          <cell r="B130">
            <v>113</v>
          </cell>
          <cell r="C130">
            <v>0.5955518077369031</v>
          </cell>
          <cell r="D130">
            <v>163</v>
          </cell>
          <cell r="E130">
            <v>0.9908814589665653</v>
          </cell>
          <cell r="F130">
            <v>16</v>
          </cell>
          <cell r="G130">
            <v>0.5457025920873124</v>
          </cell>
          <cell r="H130">
            <v>0</v>
          </cell>
          <cell r="I130">
            <v>0</v>
          </cell>
          <cell r="J130">
            <v>292</v>
          </cell>
          <cell r="K130">
            <v>0.7611500664702969</v>
          </cell>
          <cell r="L130">
            <v>278</v>
          </cell>
          <cell r="M130">
            <v>0.8779686710459829</v>
          </cell>
          <cell r="N130">
            <v>537</v>
          </cell>
          <cell r="O130">
            <v>1.3144689496487405</v>
          </cell>
          <cell r="P130">
            <v>64</v>
          </cell>
          <cell r="Q130">
            <v>0.7167655952514279</v>
          </cell>
          <cell r="R130">
            <v>0</v>
          </cell>
          <cell r="S130">
            <v>0</v>
          </cell>
          <cell r="T130">
            <v>879</v>
          </cell>
          <cell r="U130">
            <v>1.0784217500122686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1171</v>
          </cell>
          <cell r="AE130">
            <v>0.9767938472831618</v>
          </cell>
        </row>
        <row r="131">
          <cell r="A131" t="str">
            <v>26 Soignies</v>
          </cell>
          <cell r="B131">
            <v>267</v>
          </cell>
          <cell r="C131">
            <v>1.4071887846526827</v>
          </cell>
          <cell r="D131">
            <v>266</v>
          </cell>
          <cell r="E131">
            <v>1.6170212765957444</v>
          </cell>
          <cell r="F131">
            <v>68</v>
          </cell>
          <cell r="G131">
            <v>2.3192360163710775</v>
          </cell>
          <cell r="H131">
            <v>0</v>
          </cell>
          <cell r="I131">
            <v>0</v>
          </cell>
          <cell r="J131">
            <v>601</v>
          </cell>
          <cell r="K131">
            <v>1.5666136642077</v>
          </cell>
          <cell r="L131">
            <v>527</v>
          </cell>
          <cell r="M131">
            <v>1.6643506821627085</v>
          </cell>
          <cell r="N131">
            <v>637</v>
          </cell>
          <cell r="O131">
            <v>1.5592490147602378</v>
          </cell>
          <cell r="P131">
            <v>165</v>
          </cell>
          <cell r="Q131">
            <v>1.8479113002575875</v>
          </cell>
          <cell r="R131">
            <v>0</v>
          </cell>
          <cell r="S131">
            <v>0</v>
          </cell>
          <cell r="T131">
            <v>1329</v>
          </cell>
          <cell r="U131">
            <v>1.630514796093635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1930</v>
          </cell>
          <cell r="AE131">
            <v>1.6099164178108476</v>
          </cell>
        </row>
        <row r="132">
          <cell r="A132" t="str">
            <v>27 Thuin</v>
          </cell>
          <cell r="B132">
            <v>197</v>
          </cell>
          <cell r="C132">
            <v>1.038262886054601</v>
          </cell>
          <cell r="D132">
            <v>223</v>
          </cell>
          <cell r="E132">
            <v>1.3556231003039514</v>
          </cell>
          <cell r="F132">
            <v>38</v>
          </cell>
          <cell r="G132">
            <v>1.296043656207367</v>
          </cell>
          <cell r="H132">
            <v>0</v>
          </cell>
          <cell r="I132">
            <v>0</v>
          </cell>
          <cell r="J132">
            <v>458</v>
          </cell>
          <cell r="K132">
            <v>1.1938586659020411</v>
          </cell>
          <cell r="L132">
            <v>348</v>
          </cell>
          <cell r="M132">
            <v>1.0990399191510865</v>
          </cell>
          <cell r="N132">
            <v>499</v>
          </cell>
          <cell r="O132">
            <v>1.2214525249063717</v>
          </cell>
          <cell r="P132">
            <v>143</v>
          </cell>
          <cell r="Q132">
            <v>1.6015231268899093</v>
          </cell>
          <cell r="R132">
            <v>2</v>
          </cell>
          <cell r="S132">
            <v>3.389830508474576</v>
          </cell>
          <cell r="T132">
            <v>992</v>
          </cell>
          <cell r="U132">
            <v>1.2170584482504785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1450</v>
          </cell>
          <cell r="AE132">
            <v>1.2095226973190303</v>
          </cell>
        </row>
        <row r="133">
          <cell r="A133" t="str">
            <v>28 Tournai</v>
          </cell>
          <cell r="B133">
            <v>227</v>
          </cell>
          <cell r="C133">
            <v>1.196373985453779</v>
          </cell>
          <cell r="D133">
            <v>251</v>
          </cell>
          <cell r="E133">
            <v>1.5258358662613984</v>
          </cell>
          <cell r="F133">
            <v>33</v>
          </cell>
          <cell r="G133">
            <v>1.125511596180082</v>
          </cell>
          <cell r="H133">
            <v>0</v>
          </cell>
          <cell r="I133">
            <v>0</v>
          </cell>
          <cell r="J133">
            <v>511</v>
          </cell>
          <cell r="K133">
            <v>1.3320126163230197</v>
          </cell>
          <cell r="L133">
            <v>405</v>
          </cell>
          <cell r="M133">
            <v>1.279055078322385</v>
          </cell>
          <cell r="N133">
            <v>602</v>
          </cell>
          <cell r="O133">
            <v>1.473575991971214</v>
          </cell>
          <cell r="P133">
            <v>90</v>
          </cell>
          <cell r="Q133">
            <v>1.0079516183223205</v>
          </cell>
          <cell r="R133">
            <v>3</v>
          </cell>
          <cell r="S133">
            <v>5.084745762711865</v>
          </cell>
          <cell r="T133">
            <v>1100</v>
          </cell>
          <cell r="U133">
            <v>1.3495607793100064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1611</v>
          </cell>
          <cell r="AE133">
            <v>1.3438214244006608</v>
          </cell>
        </row>
        <row r="134">
          <cell r="A134" t="str">
            <v>29 Huy</v>
          </cell>
          <cell r="B134">
            <v>148</v>
          </cell>
          <cell r="C134">
            <v>0.7800147570359439</v>
          </cell>
          <cell r="D134">
            <v>154</v>
          </cell>
          <cell r="E134">
            <v>0.9361702127659575</v>
          </cell>
          <cell r="F134">
            <v>30</v>
          </cell>
          <cell r="G134">
            <v>1.023192360163711</v>
          </cell>
          <cell r="H134">
            <v>0</v>
          </cell>
          <cell r="I134">
            <v>0</v>
          </cell>
          <cell r="J134">
            <v>332</v>
          </cell>
          <cell r="K134">
            <v>0.8654171988634883</v>
          </cell>
          <cell r="L134">
            <v>286</v>
          </cell>
          <cell r="M134">
            <v>0.903233956543709</v>
          </cell>
          <cell r="N134">
            <v>372</v>
          </cell>
          <cell r="O134">
            <v>0.91058184221477</v>
          </cell>
          <cell r="P134">
            <v>97</v>
          </cell>
          <cell r="Q134">
            <v>1.0863478553029455</v>
          </cell>
          <cell r="R134">
            <v>1</v>
          </cell>
          <cell r="S134">
            <v>1.694915254237288</v>
          </cell>
          <cell r="T134">
            <v>756</v>
          </cell>
          <cell r="U134">
            <v>0.9275163174166953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1088</v>
          </cell>
          <cell r="AE134">
            <v>0.9075590997814519</v>
          </cell>
        </row>
        <row r="135">
          <cell r="A135" t="str">
            <v>30 Liège</v>
          </cell>
          <cell r="B135">
            <v>849</v>
          </cell>
          <cell r="C135">
            <v>4.474544112996733</v>
          </cell>
          <cell r="D135">
            <v>778</v>
          </cell>
          <cell r="E135">
            <v>4.729483282674772</v>
          </cell>
          <cell r="F135">
            <v>183</v>
          </cell>
          <cell r="G135">
            <v>6.241473396998636</v>
          </cell>
          <cell r="H135">
            <v>0</v>
          </cell>
          <cell r="I135">
            <v>0</v>
          </cell>
          <cell r="J135">
            <v>1810</v>
          </cell>
          <cell r="K135">
            <v>4.718087740791909</v>
          </cell>
          <cell r="L135">
            <v>1851</v>
          </cell>
          <cell r="M135">
            <v>5.845755432036381</v>
          </cell>
          <cell r="N135">
            <v>2264</v>
          </cell>
          <cell r="O135">
            <v>5.5418206741243</v>
          </cell>
          <cell r="P135">
            <v>587</v>
          </cell>
          <cell r="Q135">
            <v>6.57408444394669</v>
          </cell>
          <cell r="R135">
            <v>2</v>
          </cell>
          <cell r="S135">
            <v>3.389830508474576</v>
          </cell>
          <cell r="T135">
            <v>4704</v>
          </cell>
          <cell r="U135">
            <v>5.771212641703881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6514</v>
          </cell>
          <cell r="AE135">
            <v>5.4336764485077</v>
          </cell>
        </row>
        <row r="136">
          <cell r="A136" t="str">
            <v>31 Verviers</v>
          </cell>
          <cell r="B136">
            <v>355</v>
          </cell>
          <cell r="C136">
            <v>1.8709813428902706</v>
          </cell>
          <cell r="D136">
            <v>356</v>
          </cell>
          <cell r="E136">
            <v>2.164133738601824</v>
          </cell>
          <cell r="F136">
            <v>86</v>
          </cell>
          <cell r="G136">
            <v>2.9331514324693044</v>
          </cell>
          <cell r="H136">
            <v>1</v>
          </cell>
          <cell r="I136">
            <v>14.285714285714285</v>
          </cell>
          <cell r="J136">
            <v>798</v>
          </cell>
          <cell r="K136">
            <v>2.080129291244168</v>
          </cell>
          <cell r="L136">
            <v>826</v>
          </cell>
          <cell r="M136">
            <v>2.6086407276402226</v>
          </cell>
          <cell r="N136">
            <v>1179</v>
          </cell>
          <cell r="O136">
            <v>2.885956967664553</v>
          </cell>
          <cell r="P136">
            <v>295</v>
          </cell>
          <cell r="Q136">
            <v>3.303841415612051</v>
          </cell>
          <cell r="R136">
            <v>1</v>
          </cell>
          <cell r="S136">
            <v>1.694915254237288</v>
          </cell>
          <cell r="T136">
            <v>2301</v>
          </cell>
          <cell r="U136">
            <v>2.823035775629386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3099</v>
          </cell>
          <cell r="AE136">
            <v>2.5850419579252932</v>
          </cell>
        </row>
        <row r="137">
          <cell r="A137" t="str">
            <v>32 Waremme</v>
          </cell>
          <cell r="B137">
            <v>105</v>
          </cell>
          <cell r="C137">
            <v>0.5533888478971224</v>
          </cell>
          <cell r="D137">
            <v>101</v>
          </cell>
          <cell r="E137">
            <v>0.6139817629179332</v>
          </cell>
          <cell r="F137">
            <v>31</v>
          </cell>
          <cell r="G137">
            <v>1.0572987721691678</v>
          </cell>
          <cell r="H137">
            <v>0</v>
          </cell>
          <cell r="I137">
            <v>0</v>
          </cell>
          <cell r="J137">
            <v>237</v>
          </cell>
          <cell r="K137">
            <v>0.6177827594296588</v>
          </cell>
          <cell r="L137">
            <v>193</v>
          </cell>
          <cell r="M137">
            <v>0.6095250126326428</v>
          </cell>
          <cell r="N137">
            <v>248</v>
          </cell>
          <cell r="O137">
            <v>0.6070545614765134</v>
          </cell>
          <cell r="P137">
            <v>81</v>
          </cell>
          <cell r="Q137">
            <v>0.9071564564900886</v>
          </cell>
          <cell r="R137">
            <v>0</v>
          </cell>
          <cell r="S137">
            <v>0</v>
          </cell>
          <cell r="T137">
            <v>522</v>
          </cell>
          <cell r="U137">
            <v>0.6404279334543846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759</v>
          </cell>
          <cell r="AE137">
            <v>0.6331225705276855</v>
          </cell>
        </row>
        <row r="138">
          <cell r="A138" t="str">
            <v>33 Hasselt</v>
          </cell>
          <cell r="B138">
            <v>718</v>
          </cell>
          <cell r="C138">
            <v>3.7841256456203225</v>
          </cell>
          <cell r="D138">
            <v>684</v>
          </cell>
          <cell r="E138">
            <v>4.1580547112462005</v>
          </cell>
          <cell r="F138">
            <v>92</v>
          </cell>
          <cell r="G138">
            <v>3.1377899045020468</v>
          </cell>
          <cell r="H138">
            <v>0</v>
          </cell>
          <cell r="I138">
            <v>0</v>
          </cell>
          <cell r="J138">
            <v>1494</v>
          </cell>
          <cell r="K138">
            <v>3.894377394885697</v>
          </cell>
          <cell r="L138">
            <v>1207</v>
          </cell>
          <cell r="M138">
            <v>3.8118999494694292</v>
          </cell>
          <cell r="N138">
            <v>1672</v>
          </cell>
          <cell r="O138">
            <v>4.092722688664235</v>
          </cell>
          <cell r="P138">
            <v>318</v>
          </cell>
          <cell r="Q138">
            <v>3.5614290514055322</v>
          </cell>
          <cell r="R138">
            <v>3</v>
          </cell>
          <cell r="S138">
            <v>5.084745762711865</v>
          </cell>
          <cell r="T138">
            <v>3201</v>
          </cell>
          <cell r="U138">
            <v>3.927221867792119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4695</v>
          </cell>
          <cell r="AE138">
            <v>3.9163510785605844</v>
          </cell>
        </row>
        <row r="139">
          <cell r="A139" t="str">
            <v>34 Maaseik</v>
          </cell>
          <cell r="B139">
            <v>421</v>
          </cell>
          <cell r="C139">
            <v>2.218825761568462</v>
          </cell>
          <cell r="D139">
            <v>416</v>
          </cell>
          <cell r="E139">
            <v>2.5288753799392096</v>
          </cell>
          <cell r="F139">
            <v>52</v>
          </cell>
          <cell r="G139">
            <v>1.7735334242837655</v>
          </cell>
          <cell r="H139">
            <v>1</v>
          </cell>
          <cell r="I139">
            <v>14.285714285714285</v>
          </cell>
          <cell r="J139">
            <v>890</v>
          </cell>
          <cell r="K139">
            <v>2.3199436957485076</v>
          </cell>
          <cell r="L139">
            <v>831</v>
          </cell>
          <cell r="M139">
            <v>2.624431531076301</v>
          </cell>
          <cell r="N139">
            <v>1233</v>
          </cell>
          <cell r="O139">
            <v>3.018138202824762</v>
          </cell>
          <cell r="P139">
            <v>226</v>
          </cell>
          <cell r="Q139">
            <v>2.5310785082316047</v>
          </cell>
          <cell r="R139">
            <v>0</v>
          </cell>
          <cell r="S139">
            <v>0</v>
          </cell>
          <cell r="T139">
            <v>2290</v>
          </cell>
          <cell r="U139">
            <v>2.8095401678362864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3180</v>
          </cell>
          <cell r="AE139">
            <v>2.652608398258287</v>
          </cell>
        </row>
        <row r="140">
          <cell r="A140" t="str">
            <v>35 Tongres</v>
          </cell>
          <cell r="B140">
            <v>287</v>
          </cell>
          <cell r="C140">
            <v>1.5125961842521347</v>
          </cell>
          <cell r="D140">
            <v>308</v>
          </cell>
          <cell r="E140">
            <v>1.872340425531915</v>
          </cell>
          <cell r="F140">
            <v>47</v>
          </cell>
          <cell r="G140">
            <v>1.6030013642564802</v>
          </cell>
          <cell r="H140">
            <v>0</v>
          </cell>
          <cell r="I140">
            <v>0</v>
          </cell>
          <cell r="J140">
            <v>642</v>
          </cell>
          <cell r="K140">
            <v>1.6734874749107214</v>
          </cell>
          <cell r="L140">
            <v>551</v>
          </cell>
          <cell r="M140">
            <v>1.7401465386558868</v>
          </cell>
          <cell r="N140">
            <v>755</v>
          </cell>
          <cell r="O140">
            <v>1.8480894915918045</v>
          </cell>
          <cell r="P140">
            <v>134</v>
          </cell>
          <cell r="Q140">
            <v>1.500727965057677</v>
          </cell>
          <cell r="R140">
            <v>2</v>
          </cell>
          <cell r="S140">
            <v>3.389830508474576</v>
          </cell>
          <cell r="T140">
            <v>1442</v>
          </cell>
          <cell r="U140">
            <v>1.7691514943318447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2084</v>
          </cell>
          <cell r="AE140">
            <v>1.738376069801972</v>
          </cell>
        </row>
        <row r="141">
          <cell r="A141" t="str">
            <v>36 Arlon</v>
          </cell>
          <cell r="B141">
            <v>23</v>
          </cell>
          <cell r="C141">
            <v>0.12121850953936968</v>
          </cell>
          <cell r="D141">
            <v>33</v>
          </cell>
          <cell r="E141">
            <v>0.20060790273556234</v>
          </cell>
          <cell r="F141">
            <v>10</v>
          </cell>
          <cell r="G141">
            <v>0.34106412005457026</v>
          </cell>
          <cell r="H141">
            <v>0</v>
          </cell>
          <cell r="I141">
            <v>0</v>
          </cell>
          <cell r="J141">
            <v>66</v>
          </cell>
          <cell r="K141">
            <v>0.17204076844876576</v>
          </cell>
          <cell r="L141">
            <v>29</v>
          </cell>
          <cell r="M141">
            <v>0.0915866599292572</v>
          </cell>
          <cell r="N141">
            <v>43</v>
          </cell>
          <cell r="O141">
            <v>0.10525542799794385</v>
          </cell>
          <cell r="P141">
            <v>4</v>
          </cell>
          <cell r="Q141">
            <v>0.044797849703214244</v>
          </cell>
          <cell r="R141">
            <v>0</v>
          </cell>
          <cell r="S141">
            <v>0</v>
          </cell>
          <cell r="T141">
            <v>76</v>
          </cell>
          <cell r="U141">
            <v>0.09324238111596408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142</v>
          </cell>
          <cell r="AE141">
            <v>0.11844980897882917</v>
          </cell>
        </row>
        <row r="142">
          <cell r="A142" t="str">
            <v>37 Bastogne</v>
          </cell>
          <cell r="B142">
            <v>32</v>
          </cell>
          <cell r="C142">
            <v>0.16865183935912303</v>
          </cell>
          <cell r="D142">
            <v>49</v>
          </cell>
          <cell r="E142">
            <v>0.2978723404255319</v>
          </cell>
          <cell r="F142">
            <v>5</v>
          </cell>
          <cell r="G142">
            <v>0.17053206002728513</v>
          </cell>
          <cell r="H142">
            <v>0</v>
          </cell>
          <cell r="I142">
            <v>0</v>
          </cell>
          <cell r="J142">
            <v>86</v>
          </cell>
          <cell r="K142">
            <v>0.2241743346453614</v>
          </cell>
          <cell r="L142">
            <v>72</v>
          </cell>
          <cell r="M142">
            <v>0.22738756947953515</v>
          </cell>
          <cell r="N142">
            <v>146</v>
          </cell>
          <cell r="O142">
            <v>0.3573788950627861</v>
          </cell>
          <cell r="P142">
            <v>23</v>
          </cell>
          <cell r="Q142">
            <v>0.25758763579348193</v>
          </cell>
          <cell r="R142">
            <v>1</v>
          </cell>
          <cell r="S142">
            <v>1.694915254237288</v>
          </cell>
          <cell r="T142">
            <v>242</v>
          </cell>
          <cell r="U142">
            <v>0.2969033714482014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328</v>
          </cell>
          <cell r="AE142">
            <v>0.27360237566940826</v>
          </cell>
        </row>
        <row r="143">
          <cell r="A143" t="str">
            <v>38 Marche-en-Famenne</v>
          </cell>
          <cell r="B143">
            <v>71</v>
          </cell>
          <cell r="C143">
            <v>0.3741962685780542</v>
          </cell>
          <cell r="D143">
            <v>74</v>
          </cell>
          <cell r="E143">
            <v>0.44984802431610954</v>
          </cell>
          <cell r="F143">
            <v>12</v>
          </cell>
          <cell r="G143">
            <v>0.4092769440654843</v>
          </cell>
          <cell r="H143">
            <v>0</v>
          </cell>
          <cell r="I143">
            <v>0</v>
          </cell>
          <cell r="J143">
            <v>157</v>
          </cell>
          <cell r="K143">
            <v>0.40924849464327606</v>
          </cell>
          <cell r="L143">
            <v>108</v>
          </cell>
          <cell r="M143">
            <v>0.3410813542193027</v>
          </cell>
          <cell r="N143">
            <v>226</v>
          </cell>
          <cell r="O143">
            <v>0.5532029471519839</v>
          </cell>
          <cell r="P143">
            <v>52</v>
          </cell>
          <cell r="Q143">
            <v>0.5823720461417852</v>
          </cell>
          <cell r="R143">
            <v>0</v>
          </cell>
          <cell r="S143">
            <v>0</v>
          </cell>
          <cell r="T143">
            <v>386</v>
          </cell>
          <cell r="U143">
            <v>0.4735731461942386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543</v>
          </cell>
          <cell r="AE143">
            <v>0.45294539630636793</v>
          </cell>
        </row>
        <row r="144">
          <cell r="A144" t="str">
            <v>39 Neufchâteau</v>
          </cell>
          <cell r="B144">
            <v>60</v>
          </cell>
          <cell r="C144">
            <v>0.3162221987983556</v>
          </cell>
          <cell r="D144">
            <v>74</v>
          </cell>
          <cell r="E144">
            <v>0.44984802431610954</v>
          </cell>
          <cell r="F144">
            <v>9</v>
          </cell>
          <cell r="G144">
            <v>0.30695770804911326</v>
          </cell>
          <cell r="H144">
            <v>0</v>
          </cell>
          <cell r="I144">
            <v>0</v>
          </cell>
          <cell r="J144">
            <v>143</v>
          </cell>
          <cell r="K144">
            <v>0.3727549983056591</v>
          </cell>
          <cell r="L144">
            <v>115</v>
          </cell>
          <cell r="M144">
            <v>0.36318847902981305</v>
          </cell>
          <cell r="N144">
            <v>227</v>
          </cell>
          <cell r="O144">
            <v>0.555650747803099</v>
          </cell>
          <cell r="P144">
            <v>36</v>
          </cell>
          <cell r="Q144">
            <v>0.4031806473289283</v>
          </cell>
          <cell r="R144">
            <v>0</v>
          </cell>
          <cell r="S144">
            <v>0</v>
          </cell>
          <cell r="T144">
            <v>378</v>
          </cell>
          <cell r="U144">
            <v>0.46375815870834763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521</v>
          </cell>
          <cell r="AE144">
            <v>0.434594017450493</v>
          </cell>
        </row>
        <row r="145">
          <cell r="A145" t="str">
            <v>40 Virton</v>
          </cell>
          <cell r="B145">
            <v>41</v>
          </cell>
          <cell r="C145">
            <v>0.21608516917887635</v>
          </cell>
          <cell r="D145">
            <v>47</v>
          </cell>
          <cell r="E145">
            <v>0.2857142857142857</v>
          </cell>
          <cell r="F145">
            <v>8</v>
          </cell>
          <cell r="G145">
            <v>0.2728512960436562</v>
          </cell>
          <cell r="H145">
            <v>0</v>
          </cell>
          <cell r="I145">
            <v>0</v>
          </cell>
          <cell r="J145">
            <v>96</v>
          </cell>
          <cell r="K145">
            <v>0.25024111774365926</v>
          </cell>
          <cell r="L145">
            <v>67</v>
          </cell>
          <cell r="M145">
            <v>0.21159676604345626</v>
          </cell>
          <cell r="N145">
            <v>104</v>
          </cell>
          <cell r="O145">
            <v>0.25457126771595723</v>
          </cell>
          <cell r="P145">
            <v>26</v>
          </cell>
          <cell r="Q145">
            <v>0.2911860230708926</v>
          </cell>
          <cell r="R145">
            <v>0</v>
          </cell>
          <cell r="S145">
            <v>0</v>
          </cell>
          <cell r="T145">
            <v>197</v>
          </cell>
          <cell r="U145">
            <v>0.2416940668400648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293</v>
          </cell>
          <cell r="AE145">
            <v>0.24440700021687994</v>
          </cell>
        </row>
        <row r="146">
          <cell r="A146" t="str">
            <v>41 Dinant</v>
          </cell>
          <cell r="B146">
            <v>196</v>
          </cell>
          <cell r="C146">
            <v>1.0329925160746285</v>
          </cell>
          <cell r="D146">
            <v>200</v>
          </cell>
          <cell r="E146">
            <v>1.21580547112462</v>
          </cell>
          <cell r="F146">
            <v>35</v>
          </cell>
          <cell r="G146">
            <v>1.1937244201909958</v>
          </cell>
          <cell r="H146">
            <v>0</v>
          </cell>
          <cell r="I146">
            <v>0</v>
          </cell>
          <cell r="J146">
            <v>431</v>
          </cell>
          <cell r="K146">
            <v>1.1234783515366369</v>
          </cell>
          <cell r="L146">
            <v>271</v>
          </cell>
          <cell r="M146">
            <v>0.8558615462354724</v>
          </cell>
          <cell r="N146">
            <v>453</v>
          </cell>
          <cell r="O146">
            <v>1.108853694955083</v>
          </cell>
          <cell r="P146">
            <v>110</v>
          </cell>
          <cell r="Q146">
            <v>1.2319408668383918</v>
          </cell>
          <cell r="R146">
            <v>1</v>
          </cell>
          <cell r="S146">
            <v>1.694915254237288</v>
          </cell>
          <cell r="T146">
            <v>835</v>
          </cell>
          <cell r="U146">
            <v>1.0244393188398684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1266</v>
          </cell>
          <cell r="AE146">
            <v>1.0560384377971672</v>
          </cell>
        </row>
        <row r="147">
          <cell r="A147" t="str">
            <v>42 Namur</v>
          </cell>
          <cell r="B147">
            <v>508</v>
          </cell>
          <cell r="C147">
            <v>2.677347949826078</v>
          </cell>
          <cell r="D147">
            <v>507</v>
          </cell>
          <cell r="E147">
            <v>3.0820668693009114</v>
          </cell>
          <cell r="F147">
            <v>83</v>
          </cell>
          <cell r="G147">
            <v>2.830832196452933</v>
          </cell>
          <cell r="H147">
            <v>1</v>
          </cell>
          <cell r="I147">
            <v>14.285714285714285</v>
          </cell>
          <cell r="J147">
            <v>1099</v>
          </cell>
          <cell r="K147">
            <v>2.8647394625029325</v>
          </cell>
          <cell r="L147">
            <v>592</v>
          </cell>
          <cell r="M147">
            <v>1.8696311268317332</v>
          </cell>
          <cell r="N147">
            <v>998</v>
          </cell>
          <cell r="O147">
            <v>2.4429050498127434</v>
          </cell>
          <cell r="P147">
            <v>198</v>
          </cell>
          <cell r="Q147">
            <v>2.217493560309105</v>
          </cell>
          <cell r="R147">
            <v>2</v>
          </cell>
          <cell r="S147">
            <v>3.389830508474576</v>
          </cell>
          <cell r="T147">
            <v>1791</v>
          </cell>
          <cell r="U147">
            <v>2.1973303234038375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2890</v>
          </cell>
          <cell r="AE147">
            <v>2.410703858794481</v>
          </cell>
        </row>
        <row r="148">
          <cell r="A148" t="str">
            <v>43 Philippeville</v>
          </cell>
          <cell r="B148">
            <v>89</v>
          </cell>
          <cell r="C148">
            <v>0.46906292821756085</v>
          </cell>
          <cell r="D148">
            <v>112</v>
          </cell>
          <cell r="E148">
            <v>0.6808510638297872</v>
          </cell>
          <cell r="F148">
            <v>18</v>
          </cell>
          <cell r="G148">
            <v>0.6139154160982265</v>
          </cell>
          <cell r="H148">
            <v>0</v>
          </cell>
          <cell r="I148">
            <v>0</v>
          </cell>
          <cell r="J148">
            <v>219</v>
          </cell>
          <cell r="K148">
            <v>0.5708625498527227</v>
          </cell>
          <cell r="L148">
            <v>138</v>
          </cell>
          <cell r="M148">
            <v>0.4358261748357756</v>
          </cell>
          <cell r="N148">
            <v>256</v>
          </cell>
          <cell r="O148">
            <v>0.6266369666854331</v>
          </cell>
          <cell r="P148">
            <v>55</v>
          </cell>
          <cell r="Q148">
            <v>0.6159704334191959</v>
          </cell>
          <cell r="R148">
            <v>0</v>
          </cell>
          <cell r="S148">
            <v>0</v>
          </cell>
          <cell r="T148">
            <v>449</v>
          </cell>
          <cell r="U148">
            <v>0.5508661726456299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668</v>
          </cell>
          <cell r="AE148">
            <v>0.557214594351112</v>
          </cell>
        </row>
        <row r="149">
          <cell r="A149" t="str">
            <v>Autre</v>
          </cell>
          <cell r="B149">
            <v>49</v>
          </cell>
          <cell r="C149">
            <v>0.2582481290186571</v>
          </cell>
          <cell r="D149">
            <v>20</v>
          </cell>
          <cell r="E149">
            <v>0.12158054711246201</v>
          </cell>
          <cell r="F149">
            <v>4</v>
          </cell>
          <cell r="G149">
            <v>0.1364256480218281</v>
          </cell>
          <cell r="H149">
            <v>0</v>
          </cell>
          <cell r="I149">
            <v>0</v>
          </cell>
          <cell r="J149">
            <v>73</v>
          </cell>
          <cell r="K149">
            <v>0.19028751661757423</v>
          </cell>
          <cell r="L149">
            <v>89</v>
          </cell>
          <cell r="M149">
            <v>0.28107630116220317</v>
          </cell>
          <cell r="N149">
            <v>106</v>
          </cell>
          <cell r="O149">
            <v>0.25946686901818716</v>
          </cell>
          <cell r="P149">
            <v>37</v>
          </cell>
          <cell r="Q149">
            <v>0.4143801097547317</v>
          </cell>
          <cell r="R149">
            <v>0</v>
          </cell>
          <cell r="S149">
            <v>0</v>
          </cell>
          <cell r="T149">
            <v>232</v>
          </cell>
          <cell r="U149">
            <v>0.2846346370908377</v>
          </cell>
          <cell r="V149">
            <v>1</v>
          </cell>
          <cell r="W149">
            <v>50</v>
          </cell>
          <cell r="X149">
            <v>3</v>
          </cell>
          <cell r="Y149">
            <v>37.5</v>
          </cell>
          <cell r="Z149">
            <v>0</v>
          </cell>
          <cell r="AA149">
            <v>0</v>
          </cell>
          <cell r="AB149">
            <v>4</v>
          </cell>
          <cell r="AC149">
            <v>36.36363636363637</v>
          </cell>
          <cell r="AD149">
            <v>309</v>
          </cell>
          <cell r="AE149">
            <v>0.25775345756660717</v>
          </cell>
        </row>
        <row r="150">
          <cell r="A150" t="str">
            <v>Résidence inconnue- nationalité belge</v>
          </cell>
          <cell r="B150">
            <v>94</v>
          </cell>
          <cell r="C150">
            <v>0.49541477811742385</v>
          </cell>
          <cell r="D150">
            <v>91</v>
          </cell>
          <cell r="E150">
            <v>0.5531914893617021</v>
          </cell>
          <cell r="F150">
            <v>13</v>
          </cell>
          <cell r="G150">
            <v>0.44338335607094137</v>
          </cell>
          <cell r="H150">
            <v>0</v>
          </cell>
          <cell r="I150">
            <v>0</v>
          </cell>
          <cell r="J150">
            <v>198</v>
          </cell>
          <cell r="K150">
            <v>0.5161223053462972</v>
          </cell>
          <cell r="L150">
            <v>260</v>
          </cell>
          <cell r="M150">
            <v>0.8211217786760991</v>
          </cell>
          <cell r="N150">
            <v>360</v>
          </cell>
          <cell r="O150">
            <v>0.8812082344013903</v>
          </cell>
          <cell r="P150">
            <v>78</v>
          </cell>
          <cell r="Q150">
            <v>0.8735580692126778</v>
          </cell>
          <cell r="R150">
            <v>2</v>
          </cell>
          <cell r="S150">
            <v>3.389830508474576</v>
          </cell>
          <cell r="T150">
            <v>700</v>
          </cell>
          <cell r="U150">
            <v>0.8588114050154586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898</v>
          </cell>
          <cell r="AE150">
            <v>0.7490699187534409</v>
          </cell>
        </row>
        <row r="151">
          <cell r="A151" t="str">
            <v>Résidence inconnue- nationalité étrangère</v>
          </cell>
          <cell r="B151">
            <v>326</v>
          </cell>
          <cell r="C151">
            <v>1.7181406134710655</v>
          </cell>
          <cell r="D151">
            <v>246</v>
          </cell>
          <cell r="E151">
            <v>1.4954407294832825</v>
          </cell>
          <cell r="F151">
            <v>47</v>
          </cell>
          <cell r="G151">
            <v>1.6030013642564802</v>
          </cell>
          <cell r="H151">
            <v>1</v>
          </cell>
          <cell r="I151">
            <v>14.285714285714285</v>
          </cell>
          <cell r="J151">
            <v>620</v>
          </cell>
          <cell r="K151">
            <v>1.6161405520944658</v>
          </cell>
          <cell r="L151">
            <v>911</v>
          </cell>
          <cell r="M151">
            <v>2.8770843860535624</v>
          </cell>
          <cell r="N151">
            <v>1389</v>
          </cell>
          <cell r="O151">
            <v>3.399995104398697</v>
          </cell>
          <cell r="P151">
            <v>261</v>
          </cell>
          <cell r="Q151">
            <v>2.9230596931347295</v>
          </cell>
          <cell r="R151">
            <v>1</v>
          </cell>
          <cell r="S151">
            <v>1.694915254237288</v>
          </cell>
          <cell r="T151">
            <v>2562</v>
          </cell>
          <cell r="U151">
            <v>3.143249742356579</v>
          </cell>
          <cell r="V151">
            <v>1</v>
          </cell>
          <cell r="W151">
            <v>50</v>
          </cell>
          <cell r="X151">
            <v>4</v>
          </cell>
          <cell r="Y151">
            <v>50</v>
          </cell>
          <cell r="Z151">
            <v>1</v>
          </cell>
          <cell r="AA151">
            <v>100</v>
          </cell>
          <cell r="AB151">
            <v>6</v>
          </cell>
          <cell r="AC151">
            <v>54.54545454545454</v>
          </cell>
          <cell r="AD151">
            <v>3188</v>
          </cell>
          <cell r="AE151">
            <v>2.659281626933151</v>
          </cell>
        </row>
        <row r="152">
          <cell r="A152" t="str">
            <v>Total</v>
          </cell>
          <cell r="B152">
            <v>18974</v>
          </cell>
          <cell r="C152">
            <v>100</v>
          </cell>
          <cell r="D152">
            <v>16450</v>
          </cell>
          <cell r="E152">
            <v>100</v>
          </cell>
          <cell r="F152">
            <v>2932</v>
          </cell>
          <cell r="G152">
            <v>100</v>
          </cell>
          <cell r="H152">
            <v>7</v>
          </cell>
          <cell r="I152">
            <v>100</v>
          </cell>
          <cell r="J152">
            <v>38363</v>
          </cell>
          <cell r="K152">
            <v>100</v>
          </cell>
          <cell r="L152">
            <v>31664</v>
          </cell>
          <cell r="M152">
            <v>100</v>
          </cell>
          <cell r="N152">
            <v>40853</v>
          </cell>
          <cell r="O152">
            <v>100</v>
          </cell>
          <cell r="P152">
            <v>8929</v>
          </cell>
          <cell r="Q152">
            <v>100</v>
          </cell>
          <cell r="R152">
            <v>59</v>
          </cell>
          <cell r="S152">
            <v>100</v>
          </cell>
          <cell r="T152">
            <v>81508</v>
          </cell>
          <cell r="U152">
            <v>100</v>
          </cell>
          <cell r="V152">
            <v>2</v>
          </cell>
          <cell r="W152">
            <v>100</v>
          </cell>
          <cell r="X152">
            <v>8</v>
          </cell>
          <cell r="Y152">
            <v>100</v>
          </cell>
          <cell r="Z152">
            <v>1</v>
          </cell>
          <cell r="AA152">
            <v>100</v>
          </cell>
          <cell r="AB152">
            <v>11</v>
          </cell>
          <cell r="AC152">
            <v>100</v>
          </cell>
          <cell r="AD152">
            <v>119882</v>
          </cell>
          <cell r="AE15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167</v>
      </c>
      <c r="B1" s="2"/>
    </row>
    <row r="2" spans="1:2" ht="14.25">
      <c r="A2" s="3" t="s">
        <v>8</v>
      </c>
      <c r="B2" s="4" t="s">
        <v>60</v>
      </c>
    </row>
    <row r="3" spans="1:2" s="8" customFormat="1" ht="14.25">
      <c r="A3" s="7" t="s">
        <v>0</v>
      </c>
      <c r="B3" s="7" t="s">
        <v>165</v>
      </c>
    </row>
    <row r="4" spans="1:2" s="8" customFormat="1" ht="14.25">
      <c r="A4" s="7" t="s">
        <v>1</v>
      </c>
      <c r="B4" s="7" t="s">
        <v>62</v>
      </c>
    </row>
    <row r="5" spans="1:2" s="8" customFormat="1" ht="14.25">
      <c r="A5" s="7" t="s">
        <v>64</v>
      </c>
      <c r="B5" s="7" t="s">
        <v>63</v>
      </c>
    </row>
    <row r="6" spans="1:2" s="8" customFormat="1" ht="14.25">
      <c r="A6" s="7" t="s">
        <v>2</v>
      </c>
      <c r="B6" s="7" t="s">
        <v>65</v>
      </c>
    </row>
    <row r="7" spans="1:2" ht="14.25">
      <c r="A7" s="6" t="s">
        <v>3</v>
      </c>
      <c r="B7" s="4" t="s">
        <v>61</v>
      </c>
    </row>
    <row r="8" spans="1:2" s="8" customFormat="1" ht="14.25">
      <c r="A8" s="7" t="s">
        <v>4</v>
      </c>
      <c r="B8" s="7" t="s">
        <v>166</v>
      </c>
    </row>
    <row r="9" spans="1:2" s="8" customFormat="1" ht="14.25">
      <c r="A9" s="7" t="s">
        <v>5</v>
      </c>
      <c r="B9" s="7" t="s">
        <v>75</v>
      </c>
    </row>
    <row r="10" spans="1:2" s="8" customFormat="1" ht="14.25">
      <c r="A10" s="7" t="s">
        <v>6</v>
      </c>
      <c r="B10" s="7" t="s">
        <v>66</v>
      </c>
    </row>
    <row r="11" spans="1:2" s="8" customFormat="1" ht="14.25">
      <c r="A11" s="7" t="s">
        <v>58</v>
      </c>
      <c r="B11" s="7" t="s">
        <v>67</v>
      </c>
    </row>
    <row r="12" spans="1:2" s="8" customFormat="1" ht="14.25">
      <c r="A12" s="7" t="s">
        <v>59</v>
      </c>
      <c r="B12" s="7" t="s">
        <v>68</v>
      </c>
    </row>
    <row r="13" spans="1:2" s="8" customFormat="1" ht="14.25">
      <c r="A13" s="7" t="s">
        <v>7</v>
      </c>
      <c r="B13" s="7" t="s">
        <v>69</v>
      </c>
    </row>
    <row r="14" spans="1:2" ht="14.25">
      <c r="A14" s="5"/>
      <c r="B14" s="5"/>
    </row>
  </sheetData>
  <sheetProtection/>
  <hyperlinks>
    <hyperlink ref="A3:IV3" location="'15.1.1'!A1" display="15.1.1."/>
    <hyperlink ref="A4:IV4" location="'15.1.3'!A1" display="15.1.3."/>
    <hyperlink ref="A5:IV5" location="'15.1.4'!A1" display="15.1.4."/>
    <hyperlink ref="A6:IV6" location="'15.1.5'!A1" display="15.1.5."/>
    <hyperlink ref="A8:IV8" location="'15.2.1'!A1" display="15.2.1."/>
    <hyperlink ref="A9:IV9" location="'15.2.3'!A1" display="15.2.3."/>
    <hyperlink ref="A10:IV10" location="'15.2.4'!A1" display="15.2.4."/>
    <hyperlink ref="A13:IV13" location="'15.2.5'!A1" display="15.2.5."/>
    <hyperlink ref="A12:IV12" location="'15.2.4'!A1" display="15.2.4."/>
    <hyperlink ref="A11:IV11" location="'15.2.4'!A1" display="15.2.4."/>
    <hyperlink ref="B3" location="'15.1.1'!A1" display="Accidents sur le lieu de travail selon l'arrondissement administratif de la victime :  évolution 2012 - 2016"/>
    <hyperlink ref="B4" location="'15.1.2'!A1" display="Arbeidsplaatsongevallen volgens administratief arrondissement van het slachtoffer : verdeling volgens het geslacht - 2016"/>
    <hyperlink ref="B5" location="'15.1.3'!A1" display="Arbeidsplaatsongevallen volgens administratief arrondissement van het slachtoffer : verdeling volgens de leeftijdscategorie - 2016"/>
    <hyperlink ref="B6" location="'15.1.4'!A1" display="Arbeidsplaatsongevallen volgens administratief arrondissement van het slachtoffer : verdeling volgens de duur van de tijdelijke ongeschiktheid - 2016"/>
    <hyperlink ref="B8" location="'15.2.1'!A1" display="Arbeidsplaatsongevallen volgens administratief arrondissement van de plaats van het ongeval :  evolutie 2012 - 2016"/>
    <hyperlink ref="B9" location="'15.2.2'!A1" display="rbeidsplaatsongevallen volgens administratief arrondissement van de plaats van het ongeval : verdeling volgens het geslacht - 2016"/>
    <hyperlink ref="B10" location="'15.2.3'!A1" display="Arbeidsplaatsongevallen volgens administratief arrondissement van de plaats van het ongeval : verdeling volgens de leeftijdscategorie - mannen en vrouwen - 2016"/>
    <hyperlink ref="B11" location="'15.2.3.1'!A1" display="Arbeidsplaatsongevallen volgens administratief arrondissement van de plaats van het ongeval : verdeling volgens de leeftijdscategorie - vrouwen - 2016"/>
    <hyperlink ref="B12" location="'15.2.3.2'!A1" display="Accidents sur le lieu de travail selon l'arrondissement administratif du lieu de l'accident : distribution selon la catégorie d'âge - hommes - 2016"/>
    <hyperlink ref="B13" location="'15.2.4'!A1" display="Accidents sur le lieu de travail selon l'arrondissement administratif du lieu de l'accident : distribution selon la durée de l’incapacité temporaire - 2016"/>
    <hyperlink ref="A4" location="'15.1.2'!A1" display="15.1.2."/>
    <hyperlink ref="A5" location="'15.1.3'!A1" display="15.1.3."/>
    <hyperlink ref="A6" location="'15.1.4'!A1" display="15.1.4."/>
    <hyperlink ref="A8" location="'15.2.1'!A1" display="15.2.1."/>
    <hyperlink ref="A9" location="'15.2.2'!A1" display="15.2.2."/>
    <hyperlink ref="A10" location="'15.2.3'!A1" display="15.2.3."/>
    <hyperlink ref="A11" location="'15.2.3.1'!A1" display="15.2.3.1."/>
    <hyperlink ref="A12" location="'15.2.3.2'!A1" display="15.2.3.2."/>
    <hyperlink ref="A13" location="'15.2.4'!A1" display="15.2.4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7.28125" style="56" bestFit="1" customWidth="1"/>
    <col min="2" max="14" width="11.421875" style="56" customWidth="1"/>
    <col min="15" max="15" width="10.140625" style="56" customWidth="1"/>
    <col min="16" max="16384" width="8.8515625" style="56" customWidth="1"/>
  </cols>
  <sheetData>
    <row r="1" spans="1:15" ht="24.75" customHeight="1" thickBot="1" thickTop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5" ht="24.75" customHeight="1" thickBot="1" thickTop="1">
      <c r="A2" s="87" t="s">
        <v>25</v>
      </c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131</v>
      </c>
      <c r="O2" s="112"/>
    </row>
    <row r="3" spans="1:15" ht="24.75" customHeight="1">
      <c r="A3" s="87"/>
      <c r="B3" s="91" t="s">
        <v>124</v>
      </c>
      <c r="C3" s="92"/>
      <c r="D3" s="91" t="s">
        <v>125</v>
      </c>
      <c r="E3" s="92"/>
      <c r="F3" s="113" t="s">
        <v>126</v>
      </c>
      <c r="G3" s="114"/>
      <c r="H3" s="113" t="s">
        <v>127</v>
      </c>
      <c r="I3" s="114"/>
      <c r="J3" s="113" t="s">
        <v>128</v>
      </c>
      <c r="K3" s="114"/>
      <c r="L3" s="113" t="s">
        <v>129</v>
      </c>
      <c r="M3" s="114"/>
      <c r="N3" s="111"/>
      <c r="O3" s="112"/>
    </row>
    <row r="4" spans="1:15" ht="24.75" customHeight="1" thickBot="1">
      <c r="A4" s="88"/>
      <c r="B4" s="9" t="s">
        <v>10</v>
      </c>
      <c r="C4" s="10" t="s">
        <v>11</v>
      </c>
      <c r="D4" s="9" t="s">
        <v>10</v>
      </c>
      <c r="E4" s="10" t="s">
        <v>11</v>
      </c>
      <c r="F4" s="9" t="s">
        <v>10</v>
      </c>
      <c r="G4" s="46" t="s">
        <v>11</v>
      </c>
      <c r="H4" s="9" t="s">
        <v>10</v>
      </c>
      <c r="I4" s="10" t="s">
        <v>11</v>
      </c>
      <c r="J4" s="9" t="s">
        <v>10</v>
      </c>
      <c r="K4" s="10" t="s">
        <v>11</v>
      </c>
      <c r="L4" s="9" t="s">
        <v>10</v>
      </c>
      <c r="M4" s="10" t="s">
        <v>11</v>
      </c>
      <c r="N4" s="9" t="s">
        <v>10</v>
      </c>
      <c r="O4" s="10" t="s">
        <v>11</v>
      </c>
    </row>
    <row r="5" spans="1:15" ht="14.25">
      <c r="A5" s="11" t="s">
        <v>141</v>
      </c>
      <c r="B5" s="47">
        <v>12</v>
      </c>
      <c r="C5" s="28">
        <v>0.07947019867549669</v>
      </c>
      <c r="D5" s="47">
        <v>523</v>
      </c>
      <c r="E5" s="28">
        <v>0.15203488372093024</v>
      </c>
      <c r="F5" s="27">
        <v>776</v>
      </c>
      <c r="G5" s="48">
        <v>0.15030021305442573</v>
      </c>
      <c r="H5" s="47">
        <v>679</v>
      </c>
      <c r="I5" s="28">
        <v>0.12401826484018265</v>
      </c>
      <c r="J5" s="27">
        <v>486</v>
      </c>
      <c r="K5" s="48">
        <v>0.09192358615471913</v>
      </c>
      <c r="L5" s="47">
        <v>53</v>
      </c>
      <c r="M5" s="28">
        <v>0.1099585062240664</v>
      </c>
      <c r="N5" s="47">
        <v>2529</v>
      </c>
      <c r="O5" s="28">
        <v>0.12646264626462647</v>
      </c>
    </row>
    <row r="6" spans="1:15" ht="14.25">
      <c r="A6" s="11" t="s">
        <v>27</v>
      </c>
      <c r="B6" s="15">
        <v>15</v>
      </c>
      <c r="C6" s="16">
        <v>0.09933774834437087</v>
      </c>
      <c r="D6" s="15">
        <v>269</v>
      </c>
      <c r="E6" s="16">
        <v>0.07819767441860465</v>
      </c>
      <c r="F6" s="29">
        <v>360</v>
      </c>
      <c r="G6" s="49">
        <v>0.06972690296339339</v>
      </c>
      <c r="H6" s="15">
        <v>311</v>
      </c>
      <c r="I6" s="16">
        <v>0.056803652968036536</v>
      </c>
      <c r="J6" s="29">
        <v>372</v>
      </c>
      <c r="K6" s="49">
        <v>0.07036126347645168</v>
      </c>
      <c r="L6" s="15">
        <v>33</v>
      </c>
      <c r="M6" s="16">
        <v>0.06846473029045644</v>
      </c>
      <c r="N6" s="15">
        <v>1360</v>
      </c>
      <c r="O6" s="16">
        <v>0.06800680068006801</v>
      </c>
    </row>
    <row r="7" spans="1:15" ht="14.25">
      <c r="A7" s="11" t="s">
        <v>28</v>
      </c>
      <c r="B7" s="15">
        <v>1</v>
      </c>
      <c r="C7" s="16">
        <v>0.006622516556291392</v>
      </c>
      <c r="D7" s="15">
        <v>33</v>
      </c>
      <c r="E7" s="16">
        <v>0.009593023255813954</v>
      </c>
      <c r="F7" s="29">
        <v>60</v>
      </c>
      <c r="G7" s="49">
        <v>0.011621150493898896</v>
      </c>
      <c r="H7" s="15">
        <v>73</v>
      </c>
      <c r="I7" s="16">
        <v>0.013333333333333334</v>
      </c>
      <c r="J7" s="29">
        <v>76</v>
      </c>
      <c r="K7" s="49">
        <v>0.014374881785511632</v>
      </c>
      <c r="L7" s="15">
        <v>2</v>
      </c>
      <c r="M7" s="16">
        <v>0.004149377593360996</v>
      </c>
      <c r="N7" s="15">
        <v>245</v>
      </c>
      <c r="O7" s="16">
        <v>0.01225122512251225</v>
      </c>
    </row>
    <row r="8" spans="1:15" ht="14.25">
      <c r="A8" s="11" t="s">
        <v>29</v>
      </c>
      <c r="B8" s="15">
        <v>2</v>
      </c>
      <c r="C8" s="16">
        <v>0.013245033112582783</v>
      </c>
      <c r="D8" s="15">
        <v>50</v>
      </c>
      <c r="E8" s="16">
        <v>0.014534883720930229</v>
      </c>
      <c r="F8" s="29">
        <v>83</v>
      </c>
      <c r="G8" s="49">
        <v>0.016075924849893473</v>
      </c>
      <c r="H8" s="15">
        <v>120</v>
      </c>
      <c r="I8" s="16">
        <v>0.021917808219178082</v>
      </c>
      <c r="J8" s="29">
        <v>141</v>
      </c>
      <c r="K8" s="49">
        <v>0.026669188575751845</v>
      </c>
      <c r="L8" s="15">
        <v>8</v>
      </c>
      <c r="M8" s="16">
        <v>0.016597510373443983</v>
      </c>
      <c r="N8" s="15">
        <v>404</v>
      </c>
      <c r="O8" s="16">
        <v>0.020202020202020204</v>
      </c>
    </row>
    <row r="9" spans="1:15" ht="14.25">
      <c r="A9" s="11" t="s">
        <v>30</v>
      </c>
      <c r="B9" s="15">
        <v>0</v>
      </c>
      <c r="C9" s="16">
        <v>0</v>
      </c>
      <c r="D9" s="15">
        <v>64</v>
      </c>
      <c r="E9" s="16">
        <v>0.018604651162790697</v>
      </c>
      <c r="F9" s="29">
        <v>132</v>
      </c>
      <c r="G9" s="49">
        <v>0.02556653108657757</v>
      </c>
      <c r="H9" s="15">
        <v>136</v>
      </c>
      <c r="I9" s="16">
        <v>0.02484018264840183</v>
      </c>
      <c r="J9" s="29">
        <v>135</v>
      </c>
      <c r="K9" s="49">
        <v>0.02553432948742198</v>
      </c>
      <c r="L9" s="15">
        <v>12</v>
      </c>
      <c r="M9" s="16">
        <v>0.024896265560165977</v>
      </c>
      <c r="N9" s="15">
        <v>479</v>
      </c>
      <c r="O9" s="16">
        <v>0.023952395239523954</v>
      </c>
    </row>
    <row r="10" spans="1:15" ht="14.25">
      <c r="A10" s="11" t="s">
        <v>31</v>
      </c>
      <c r="B10" s="15">
        <v>1</v>
      </c>
      <c r="C10" s="16">
        <v>0.006622516556291392</v>
      </c>
      <c r="D10" s="15">
        <v>20</v>
      </c>
      <c r="E10" s="16">
        <v>0.005813953488372093</v>
      </c>
      <c r="F10" s="29">
        <v>34</v>
      </c>
      <c r="G10" s="49">
        <v>0.0065853186132093745</v>
      </c>
      <c r="H10" s="15">
        <v>44</v>
      </c>
      <c r="I10" s="16">
        <v>0.008036529680365296</v>
      </c>
      <c r="J10" s="29">
        <v>52</v>
      </c>
      <c r="K10" s="49">
        <v>0.00983544543219217</v>
      </c>
      <c r="L10" s="15">
        <v>2</v>
      </c>
      <c r="M10" s="16">
        <v>0.004149377593360996</v>
      </c>
      <c r="N10" s="15">
        <v>153</v>
      </c>
      <c r="O10" s="16">
        <v>0.00765076507650765</v>
      </c>
    </row>
    <row r="11" spans="1:15" ht="14.25">
      <c r="A11" s="11" t="s">
        <v>32</v>
      </c>
      <c r="B11" s="15">
        <v>0</v>
      </c>
      <c r="C11" s="16">
        <v>0</v>
      </c>
      <c r="D11" s="15">
        <v>15</v>
      </c>
      <c r="E11" s="16">
        <v>0.00436046511627907</v>
      </c>
      <c r="F11" s="29">
        <v>36</v>
      </c>
      <c r="G11" s="49">
        <v>0.006972690296339337</v>
      </c>
      <c r="H11" s="15">
        <v>41</v>
      </c>
      <c r="I11" s="16">
        <v>0.007488584474885845</v>
      </c>
      <c r="J11" s="29">
        <v>41</v>
      </c>
      <c r="K11" s="49">
        <v>0.007754870436920749</v>
      </c>
      <c r="L11" s="15">
        <v>7</v>
      </c>
      <c r="M11" s="16">
        <v>0.014522821576763484</v>
      </c>
      <c r="N11" s="15">
        <v>140</v>
      </c>
      <c r="O11" s="16">
        <v>0.007000700070007001</v>
      </c>
    </row>
    <row r="12" spans="1:15" ht="14.25">
      <c r="A12" s="11" t="s">
        <v>33</v>
      </c>
      <c r="B12" s="15">
        <v>6</v>
      </c>
      <c r="C12" s="16">
        <v>0.039735099337748346</v>
      </c>
      <c r="D12" s="15">
        <v>52</v>
      </c>
      <c r="E12" s="16">
        <v>0.015116279069767442</v>
      </c>
      <c r="F12" s="29">
        <v>52</v>
      </c>
      <c r="G12" s="49">
        <v>0.010071663761379045</v>
      </c>
      <c r="H12" s="15">
        <v>70</v>
      </c>
      <c r="I12" s="16">
        <v>0.012785388127853882</v>
      </c>
      <c r="J12" s="29">
        <v>77</v>
      </c>
      <c r="K12" s="49">
        <v>0.014564024966899944</v>
      </c>
      <c r="L12" s="15">
        <v>8</v>
      </c>
      <c r="M12" s="16">
        <v>0.016597510373443983</v>
      </c>
      <c r="N12" s="15">
        <v>265</v>
      </c>
      <c r="O12" s="16">
        <v>0.013251325132513252</v>
      </c>
    </row>
    <row r="13" spans="1:15" ht="14.25">
      <c r="A13" s="11" t="s">
        <v>34</v>
      </c>
      <c r="B13" s="15">
        <v>2</v>
      </c>
      <c r="C13" s="16">
        <v>0.013245033112582783</v>
      </c>
      <c r="D13" s="15">
        <v>26</v>
      </c>
      <c r="E13" s="16">
        <v>0.007558139534883721</v>
      </c>
      <c r="F13" s="29">
        <v>27</v>
      </c>
      <c r="G13" s="49">
        <v>0.005229517722254503</v>
      </c>
      <c r="H13" s="15">
        <v>36</v>
      </c>
      <c r="I13" s="16">
        <v>0.006575342465753425</v>
      </c>
      <c r="J13" s="29">
        <v>41</v>
      </c>
      <c r="K13" s="49">
        <v>0.007754870436920749</v>
      </c>
      <c r="L13" s="15">
        <v>3</v>
      </c>
      <c r="M13" s="16">
        <v>0.006224066390041494</v>
      </c>
      <c r="N13" s="15">
        <v>135</v>
      </c>
      <c r="O13" s="16">
        <v>0.0067506750675067504</v>
      </c>
    </row>
    <row r="14" spans="1:15" ht="14.25">
      <c r="A14" s="11" t="s">
        <v>35</v>
      </c>
      <c r="B14" s="15">
        <v>2</v>
      </c>
      <c r="C14" s="16">
        <v>0.013245033112582783</v>
      </c>
      <c r="D14" s="15">
        <v>18</v>
      </c>
      <c r="E14" s="16">
        <v>0.0052325581395348845</v>
      </c>
      <c r="F14" s="29">
        <v>14</v>
      </c>
      <c r="G14" s="49">
        <v>0.002711601781909742</v>
      </c>
      <c r="H14" s="15">
        <v>16</v>
      </c>
      <c r="I14" s="16">
        <v>0.002922374429223744</v>
      </c>
      <c r="J14" s="29">
        <v>18</v>
      </c>
      <c r="K14" s="49">
        <v>0.0034045772649895973</v>
      </c>
      <c r="L14" s="15">
        <v>0</v>
      </c>
      <c r="M14" s="16">
        <v>0</v>
      </c>
      <c r="N14" s="15">
        <v>68</v>
      </c>
      <c r="O14" s="16">
        <v>0.0034003400340033994</v>
      </c>
    </row>
    <row r="15" spans="1:15" ht="14.25">
      <c r="A15" s="11" t="s">
        <v>36</v>
      </c>
      <c r="B15" s="15">
        <v>4</v>
      </c>
      <c r="C15" s="16">
        <v>0.026490066225165566</v>
      </c>
      <c r="D15" s="15">
        <v>134</v>
      </c>
      <c r="E15" s="16">
        <v>0.03895348837209303</v>
      </c>
      <c r="F15" s="29">
        <v>187</v>
      </c>
      <c r="G15" s="49">
        <v>0.036219252372651556</v>
      </c>
      <c r="H15" s="15">
        <v>205</v>
      </c>
      <c r="I15" s="16">
        <v>0.03744292237442922</v>
      </c>
      <c r="J15" s="29">
        <v>214</v>
      </c>
      <c r="K15" s="49">
        <v>0.04047664081709854</v>
      </c>
      <c r="L15" s="15">
        <v>11</v>
      </c>
      <c r="M15" s="16">
        <v>0.022821576763485476</v>
      </c>
      <c r="N15" s="15">
        <v>755</v>
      </c>
      <c r="O15" s="16">
        <v>0.037753775377537754</v>
      </c>
    </row>
    <row r="16" spans="1:15" ht="14.25">
      <c r="A16" s="11" t="s">
        <v>37</v>
      </c>
      <c r="B16" s="15">
        <v>0</v>
      </c>
      <c r="C16" s="16">
        <v>0</v>
      </c>
      <c r="D16" s="15">
        <v>18</v>
      </c>
      <c r="E16" s="16">
        <v>0.0052325581395348845</v>
      </c>
      <c r="F16" s="29">
        <v>12</v>
      </c>
      <c r="G16" s="49">
        <v>0.002324230098779779</v>
      </c>
      <c r="H16" s="15">
        <v>22</v>
      </c>
      <c r="I16" s="16">
        <v>0.004018264840182648</v>
      </c>
      <c r="J16" s="29">
        <v>26</v>
      </c>
      <c r="K16" s="49">
        <v>0.004917722716096085</v>
      </c>
      <c r="L16" s="15">
        <v>3</v>
      </c>
      <c r="M16" s="16">
        <v>0.006224066390041494</v>
      </c>
      <c r="N16" s="15">
        <v>81</v>
      </c>
      <c r="O16" s="16">
        <v>0.004050405040504051</v>
      </c>
    </row>
    <row r="17" spans="1:15" ht="14.25">
      <c r="A17" s="11" t="s">
        <v>38</v>
      </c>
      <c r="B17" s="15">
        <v>4</v>
      </c>
      <c r="C17" s="16">
        <v>0.026490066225165566</v>
      </c>
      <c r="D17" s="15">
        <v>49</v>
      </c>
      <c r="E17" s="16">
        <v>0.014244186046511629</v>
      </c>
      <c r="F17" s="29">
        <v>62</v>
      </c>
      <c r="G17" s="49">
        <v>0.01200852217702886</v>
      </c>
      <c r="H17" s="15">
        <v>79</v>
      </c>
      <c r="I17" s="16">
        <v>0.014429223744292237</v>
      </c>
      <c r="J17" s="29">
        <v>83</v>
      </c>
      <c r="K17" s="49">
        <v>0.01569888405522981</v>
      </c>
      <c r="L17" s="15">
        <v>8</v>
      </c>
      <c r="M17" s="16">
        <v>0.016597510373443983</v>
      </c>
      <c r="N17" s="15">
        <v>285</v>
      </c>
      <c r="O17" s="16">
        <v>0.014251425142514252</v>
      </c>
    </row>
    <row r="18" spans="1:15" ht="14.25">
      <c r="A18" s="11" t="s">
        <v>39</v>
      </c>
      <c r="B18" s="15">
        <v>4</v>
      </c>
      <c r="C18" s="16">
        <v>0.026490066225165566</v>
      </c>
      <c r="D18" s="15">
        <v>104</v>
      </c>
      <c r="E18" s="16">
        <v>0.030232558139534883</v>
      </c>
      <c r="F18" s="29">
        <v>143</v>
      </c>
      <c r="G18" s="49">
        <v>0.027697075343792368</v>
      </c>
      <c r="H18" s="15">
        <v>163</v>
      </c>
      <c r="I18" s="16">
        <v>0.029771689497716896</v>
      </c>
      <c r="J18" s="29">
        <v>151</v>
      </c>
      <c r="K18" s="49">
        <v>0.02856062038963495</v>
      </c>
      <c r="L18" s="15">
        <v>15</v>
      </c>
      <c r="M18" s="16">
        <v>0.03112033195020747</v>
      </c>
      <c r="N18" s="15">
        <v>580</v>
      </c>
      <c r="O18" s="16">
        <v>0.029002900290029006</v>
      </c>
    </row>
    <row r="19" spans="1:15" ht="14.25">
      <c r="A19" s="11" t="s">
        <v>40</v>
      </c>
      <c r="B19" s="15">
        <v>4</v>
      </c>
      <c r="C19" s="16">
        <v>0.026490066225165566</v>
      </c>
      <c r="D19" s="15">
        <v>70</v>
      </c>
      <c r="E19" s="16">
        <v>0.020348837209302327</v>
      </c>
      <c r="F19" s="29">
        <v>75</v>
      </c>
      <c r="G19" s="49">
        <v>0.01452643811737362</v>
      </c>
      <c r="H19" s="15">
        <v>108</v>
      </c>
      <c r="I19" s="16">
        <v>0.019726027397260273</v>
      </c>
      <c r="J19" s="29">
        <v>99</v>
      </c>
      <c r="K19" s="49">
        <v>0.01872517495744279</v>
      </c>
      <c r="L19" s="15">
        <v>8</v>
      </c>
      <c r="M19" s="16">
        <v>0.016597510373443983</v>
      </c>
      <c r="N19" s="15">
        <v>364</v>
      </c>
      <c r="O19" s="16">
        <v>0.018201820182018203</v>
      </c>
    </row>
    <row r="20" spans="1:15" ht="14.25">
      <c r="A20" s="11" t="s">
        <v>41</v>
      </c>
      <c r="B20" s="15">
        <v>2</v>
      </c>
      <c r="C20" s="16">
        <v>0.013245033112582783</v>
      </c>
      <c r="D20" s="15">
        <v>75</v>
      </c>
      <c r="E20" s="16">
        <v>0.021802325581395346</v>
      </c>
      <c r="F20" s="29">
        <v>93</v>
      </c>
      <c r="G20" s="49">
        <v>0.01801278326554329</v>
      </c>
      <c r="H20" s="15">
        <v>113</v>
      </c>
      <c r="I20" s="16">
        <v>0.020639269406392696</v>
      </c>
      <c r="J20" s="29">
        <v>108</v>
      </c>
      <c r="K20" s="49">
        <v>0.02042746358993758</v>
      </c>
      <c r="L20" s="15">
        <v>11</v>
      </c>
      <c r="M20" s="16">
        <v>0.022821576763485476</v>
      </c>
      <c r="N20" s="15">
        <v>402</v>
      </c>
      <c r="O20" s="16">
        <v>0.020102010201020103</v>
      </c>
    </row>
    <row r="21" spans="1:15" ht="14.25">
      <c r="A21" s="11" t="s">
        <v>42</v>
      </c>
      <c r="B21" s="15">
        <v>1</v>
      </c>
      <c r="C21" s="16">
        <v>0.006622516556291392</v>
      </c>
      <c r="D21" s="15">
        <v>3</v>
      </c>
      <c r="E21" s="16">
        <v>0.0008720930232558138</v>
      </c>
      <c r="F21" s="29">
        <v>10</v>
      </c>
      <c r="G21" s="49">
        <v>0.001936858415649816</v>
      </c>
      <c r="H21" s="15">
        <v>12</v>
      </c>
      <c r="I21" s="16">
        <v>0.002191780821917808</v>
      </c>
      <c r="J21" s="29">
        <v>15</v>
      </c>
      <c r="K21" s="49">
        <v>0.002837147720824664</v>
      </c>
      <c r="L21" s="15">
        <v>0</v>
      </c>
      <c r="M21" s="16">
        <v>0</v>
      </c>
      <c r="N21" s="15">
        <v>41</v>
      </c>
      <c r="O21" s="16">
        <v>0.0020502050205020504</v>
      </c>
    </row>
    <row r="22" spans="1:15" ht="14.25">
      <c r="A22" s="11" t="s">
        <v>43</v>
      </c>
      <c r="B22" s="15">
        <v>2</v>
      </c>
      <c r="C22" s="16">
        <v>0.013245033112582783</v>
      </c>
      <c r="D22" s="15">
        <v>18</v>
      </c>
      <c r="E22" s="16">
        <v>0.0052325581395348845</v>
      </c>
      <c r="F22" s="29">
        <v>18</v>
      </c>
      <c r="G22" s="49">
        <v>0.0034863451481696684</v>
      </c>
      <c r="H22" s="15">
        <v>23</v>
      </c>
      <c r="I22" s="16">
        <v>0.004200913242009132</v>
      </c>
      <c r="J22" s="29">
        <v>28</v>
      </c>
      <c r="K22" s="49">
        <v>0.005296009078872707</v>
      </c>
      <c r="L22" s="15">
        <v>2</v>
      </c>
      <c r="M22" s="16">
        <v>0.004149377593360996</v>
      </c>
      <c r="N22" s="15">
        <v>91</v>
      </c>
      <c r="O22" s="16">
        <v>0.004550455045504551</v>
      </c>
    </row>
    <row r="23" spans="1:15" ht="14.25">
      <c r="A23" s="11" t="s">
        <v>44</v>
      </c>
      <c r="B23" s="15">
        <v>2</v>
      </c>
      <c r="C23" s="16">
        <v>0.013245033112582783</v>
      </c>
      <c r="D23" s="15">
        <v>42</v>
      </c>
      <c r="E23" s="16">
        <v>0.012209302325581395</v>
      </c>
      <c r="F23" s="29">
        <v>67</v>
      </c>
      <c r="G23" s="49">
        <v>0.012976951384853767</v>
      </c>
      <c r="H23" s="15">
        <v>67</v>
      </c>
      <c r="I23" s="16">
        <v>0.012237442922374431</v>
      </c>
      <c r="J23" s="29">
        <v>70</v>
      </c>
      <c r="K23" s="49">
        <v>0.013240022697181766</v>
      </c>
      <c r="L23" s="15">
        <v>8</v>
      </c>
      <c r="M23" s="16">
        <v>0.016597510373443983</v>
      </c>
      <c r="N23" s="15">
        <v>256</v>
      </c>
      <c r="O23" s="16">
        <v>0.012801280128012803</v>
      </c>
    </row>
    <row r="24" spans="1:15" ht="14.25">
      <c r="A24" s="11" t="s">
        <v>45</v>
      </c>
      <c r="B24" s="15">
        <v>3</v>
      </c>
      <c r="C24" s="16">
        <v>0.019867549668874173</v>
      </c>
      <c r="D24" s="15">
        <v>47</v>
      </c>
      <c r="E24" s="16">
        <v>0.01366279069767442</v>
      </c>
      <c r="F24" s="29">
        <v>63</v>
      </c>
      <c r="G24" s="49">
        <v>0.01220220801859384</v>
      </c>
      <c r="H24" s="15">
        <v>86</v>
      </c>
      <c r="I24" s="16">
        <v>0.015707762557077627</v>
      </c>
      <c r="J24" s="29">
        <v>60</v>
      </c>
      <c r="K24" s="49">
        <v>0.011348590883298657</v>
      </c>
      <c r="L24" s="15">
        <v>1</v>
      </c>
      <c r="M24" s="16">
        <v>0.002074688796680498</v>
      </c>
      <c r="N24" s="15">
        <v>260</v>
      </c>
      <c r="O24" s="16">
        <v>0.013001300130013</v>
      </c>
    </row>
    <row r="25" spans="1:15" ht="14.25">
      <c r="A25" s="11" t="s">
        <v>46</v>
      </c>
      <c r="B25" s="15">
        <v>1</v>
      </c>
      <c r="C25" s="16">
        <v>0.006622516556291392</v>
      </c>
      <c r="D25" s="15">
        <v>17</v>
      </c>
      <c r="E25" s="16">
        <v>0.004941860465116279</v>
      </c>
      <c r="F25" s="29">
        <v>27</v>
      </c>
      <c r="G25" s="49">
        <v>0.005229517722254503</v>
      </c>
      <c r="H25" s="15">
        <v>28</v>
      </c>
      <c r="I25" s="16">
        <v>0.0051141552511415524</v>
      </c>
      <c r="J25" s="29">
        <v>20</v>
      </c>
      <c r="K25" s="49">
        <v>0.0037828636277662192</v>
      </c>
      <c r="L25" s="15">
        <v>2</v>
      </c>
      <c r="M25" s="16">
        <v>0.004149377593360996</v>
      </c>
      <c r="N25" s="15">
        <v>95</v>
      </c>
      <c r="O25" s="16">
        <v>0.004750475047504751</v>
      </c>
    </row>
    <row r="26" spans="1:15" ht="14.25">
      <c r="A26" s="11" t="s">
        <v>47</v>
      </c>
      <c r="B26" s="15">
        <v>1</v>
      </c>
      <c r="C26" s="16">
        <v>0.006622516556291392</v>
      </c>
      <c r="D26" s="15">
        <v>7</v>
      </c>
      <c r="E26" s="16">
        <v>0.0020348837209302325</v>
      </c>
      <c r="F26" s="29">
        <v>6</v>
      </c>
      <c r="G26" s="49">
        <v>0.0011621150493898896</v>
      </c>
      <c r="H26" s="15">
        <v>18</v>
      </c>
      <c r="I26" s="16">
        <v>0.0032876712328767125</v>
      </c>
      <c r="J26" s="29">
        <v>15</v>
      </c>
      <c r="K26" s="49">
        <v>0.002837147720824664</v>
      </c>
      <c r="L26" s="15">
        <v>0</v>
      </c>
      <c r="M26" s="16">
        <v>0</v>
      </c>
      <c r="N26" s="15">
        <v>47</v>
      </c>
      <c r="O26" s="16">
        <v>0.0023502350235023502</v>
      </c>
    </row>
    <row r="27" spans="1:15" ht="14.25">
      <c r="A27" s="11" t="s">
        <v>48</v>
      </c>
      <c r="B27" s="15">
        <v>3</v>
      </c>
      <c r="C27" s="16">
        <v>0.019867549668874173</v>
      </c>
      <c r="D27" s="15">
        <v>24</v>
      </c>
      <c r="E27" s="16">
        <v>0.006976744186046511</v>
      </c>
      <c r="F27" s="29">
        <v>31</v>
      </c>
      <c r="G27" s="49">
        <v>0.00600426108851443</v>
      </c>
      <c r="H27" s="15">
        <v>37</v>
      </c>
      <c r="I27" s="16">
        <v>0.006757990867579909</v>
      </c>
      <c r="J27" s="29">
        <v>39</v>
      </c>
      <c r="K27" s="49">
        <v>0.007376584074144127</v>
      </c>
      <c r="L27" s="15">
        <v>4</v>
      </c>
      <c r="M27" s="16">
        <v>0.008298755186721992</v>
      </c>
      <c r="N27" s="15">
        <v>138</v>
      </c>
      <c r="O27" s="16">
        <v>0.006900690069006901</v>
      </c>
    </row>
    <row r="28" spans="1:15" ht="14.25">
      <c r="A28" s="11" t="s">
        <v>153</v>
      </c>
      <c r="B28" s="15">
        <v>3</v>
      </c>
      <c r="C28" s="16">
        <v>0.019867549668874173</v>
      </c>
      <c r="D28" s="15">
        <v>76</v>
      </c>
      <c r="E28" s="16">
        <v>0.022093023255813953</v>
      </c>
      <c r="F28" s="29">
        <v>110</v>
      </c>
      <c r="G28" s="49">
        <v>0.021305442572147976</v>
      </c>
      <c r="H28" s="15">
        <v>126</v>
      </c>
      <c r="I28" s="16">
        <v>0.023013698630136983</v>
      </c>
      <c r="J28" s="29">
        <v>104</v>
      </c>
      <c r="K28" s="49">
        <v>0.01967089086438434</v>
      </c>
      <c r="L28" s="15">
        <v>10</v>
      </c>
      <c r="M28" s="16">
        <v>0.020746887966804975</v>
      </c>
      <c r="N28" s="15">
        <v>429</v>
      </c>
      <c r="O28" s="16">
        <v>0.02145214521452145</v>
      </c>
    </row>
    <row r="29" spans="1:15" ht="14.25">
      <c r="A29" s="11" t="s">
        <v>152</v>
      </c>
      <c r="B29" s="15">
        <v>0</v>
      </c>
      <c r="C29" s="16">
        <v>0</v>
      </c>
      <c r="D29" s="15">
        <v>16</v>
      </c>
      <c r="E29" s="16">
        <v>0.004651162790697674</v>
      </c>
      <c r="F29" s="29">
        <v>26</v>
      </c>
      <c r="G29" s="49">
        <v>0.005035831880689522</v>
      </c>
      <c r="H29" s="15">
        <v>28</v>
      </c>
      <c r="I29" s="16">
        <v>0.0051141552511415524</v>
      </c>
      <c r="J29" s="29">
        <v>29</v>
      </c>
      <c r="K29" s="49">
        <v>0.005485152260261018</v>
      </c>
      <c r="L29" s="15">
        <v>2</v>
      </c>
      <c r="M29" s="16">
        <v>0.004149377593360996</v>
      </c>
      <c r="N29" s="15">
        <v>101</v>
      </c>
      <c r="O29" s="16">
        <v>0.005050505050505051</v>
      </c>
    </row>
    <row r="30" spans="1:15" ht="14.25">
      <c r="A30" s="11" t="s">
        <v>49</v>
      </c>
      <c r="B30" s="15">
        <v>6</v>
      </c>
      <c r="C30" s="16">
        <v>0.039735099337748346</v>
      </c>
      <c r="D30" s="15">
        <v>167</v>
      </c>
      <c r="E30" s="16">
        <v>0.04854651162790698</v>
      </c>
      <c r="F30" s="29">
        <v>212</v>
      </c>
      <c r="G30" s="49">
        <v>0.0410613984117761</v>
      </c>
      <c r="H30" s="15">
        <v>233</v>
      </c>
      <c r="I30" s="16">
        <v>0.042557077625570774</v>
      </c>
      <c r="J30" s="29">
        <v>197</v>
      </c>
      <c r="K30" s="49">
        <v>0.03726120673349725</v>
      </c>
      <c r="L30" s="15">
        <v>16</v>
      </c>
      <c r="M30" s="16">
        <v>0.03319502074688797</v>
      </c>
      <c r="N30" s="15">
        <v>831</v>
      </c>
      <c r="O30" s="16">
        <v>0.041554155415541555</v>
      </c>
    </row>
    <row r="31" spans="1:15" ht="14.25">
      <c r="A31" s="11" t="s">
        <v>151</v>
      </c>
      <c r="B31" s="15">
        <v>4</v>
      </c>
      <c r="C31" s="16">
        <v>0.026490066225165566</v>
      </c>
      <c r="D31" s="15">
        <v>90</v>
      </c>
      <c r="E31" s="16">
        <v>0.02616279069767442</v>
      </c>
      <c r="F31" s="29">
        <v>128</v>
      </c>
      <c r="G31" s="49">
        <v>0.024791787720317645</v>
      </c>
      <c r="H31" s="15">
        <v>138</v>
      </c>
      <c r="I31" s="16">
        <v>0.0252054794520548</v>
      </c>
      <c r="J31" s="29">
        <v>98</v>
      </c>
      <c r="K31" s="49">
        <v>0.018536031776054472</v>
      </c>
      <c r="L31" s="15">
        <v>5</v>
      </c>
      <c r="M31" s="16">
        <v>0.010373443983402487</v>
      </c>
      <c r="N31" s="15">
        <v>463</v>
      </c>
      <c r="O31" s="16">
        <v>0.02315231523152315</v>
      </c>
    </row>
    <row r="32" spans="1:15" ht="14.25">
      <c r="A32" s="11" t="s">
        <v>150</v>
      </c>
      <c r="B32" s="15">
        <v>4</v>
      </c>
      <c r="C32" s="16">
        <v>0.026490066225165566</v>
      </c>
      <c r="D32" s="15">
        <v>15</v>
      </c>
      <c r="E32" s="16">
        <v>0.00436046511627907</v>
      </c>
      <c r="F32" s="29">
        <v>26</v>
      </c>
      <c r="G32" s="49">
        <v>0.005035831880689522</v>
      </c>
      <c r="H32" s="15">
        <v>23</v>
      </c>
      <c r="I32" s="16">
        <v>0.004200913242009132</v>
      </c>
      <c r="J32" s="29">
        <v>16</v>
      </c>
      <c r="K32" s="49">
        <v>0.0030262909022129754</v>
      </c>
      <c r="L32" s="15">
        <v>3</v>
      </c>
      <c r="M32" s="16">
        <v>0.006224066390041494</v>
      </c>
      <c r="N32" s="15">
        <v>87</v>
      </c>
      <c r="O32" s="16">
        <v>0.00435043504350435</v>
      </c>
    </row>
    <row r="33" spans="1:15" ht="14.25">
      <c r="A33" s="11" t="s">
        <v>149</v>
      </c>
      <c r="B33" s="15">
        <v>0</v>
      </c>
      <c r="C33" s="16">
        <v>0</v>
      </c>
      <c r="D33" s="15">
        <v>50</v>
      </c>
      <c r="E33" s="16">
        <v>0.014534883720930229</v>
      </c>
      <c r="F33" s="29">
        <v>50</v>
      </c>
      <c r="G33" s="49">
        <v>0.00968429207824908</v>
      </c>
      <c r="H33" s="15">
        <v>67</v>
      </c>
      <c r="I33" s="16">
        <v>0.012237442922374431</v>
      </c>
      <c r="J33" s="29">
        <v>56</v>
      </c>
      <c r="K33" s="49">
        <v>0.010592018157745414</v>
      </c>
      <c r="L33" s="15">
        <v>6</v>
      </c>
      <c r="M33" s="16">
        <v>0.012448132780082988</v>
      </c>
      <c r="N33" s="15">
        <v>229</v>
      </c>
      <c r="O33" s="16">
        <v>0.011451145114511452</v>
      </c>
    </row>
    <row r="34" spans="1:15" ht="14.25">
      <c r="A34" s="11" t="s">
        <v>50</v>
      </c>
      <c r="B34" s="15">
        <v>4</v>
      </c>
      <c r="C34" s="16">
        <v>0.026490066225165566</v>
      </c>
      <c r="D34" s="15">
        <v>23</v>
      </c>
      <c r="E34" s="16">
        <v>0.006686046511627908</v>
      </c>
      <c r="F34" s="29">
        <v>57</v>
      </c>
      <c r="G34" s="49">
        <v>0.011040092969203951</v>
      </c>
      <c r="H34" s="15">
        <v>69</v>
      </c>
      <c r="I34" s="16">
        <v>0.0126027397260274</v>
      </c>
      <c r="J34" s="29">
        <v>54</v>
      </c>
      <c r="K34" s="49">
        <v>0.01021373179496879</v>
      </c>
      <c r="L34" s="15">
        <v>0</v>
      </c>
      <c r="M34" s="16">
        <v>0</v>
      </c>
      <c r="N34" s="15">
        <v>207</v>
      </c>
      <c r="O34" s="16">
        <v>0.010351035103510351</v>
      </c>
    </row>
    <row r="35" spans="1:15" ht="14.25">
      <c r="A35" s="11" t="s">
        <v>148</v>
      </c>
      <c r="B35" s="15">
        <v>1</v>
      </c>
      <c r="C35" s="16">
        <v>0.006622516556291392</v>
      </c>
      <c r="D35" s="15">
        <v>45</v>
      </c>
      <c r="E35" s="16">
        <v>0.01308139534883721</v>
      </c>
      <c r="F35" s="29">
        <v>70</v>
      </c>
      <c r="G35" s="49">
        <v>0.013558008909548714</v>
      </c>
      <c r="H35" s="15">
        <v>73</v>
      </c>
      <c r="I35" s="16">
        <v>0.013333333333333334</v>
      </c>
      <c r="J35" s="29">
        <v>59</v>
      </c>
      <c r="K35" s="49">
        <v>0.011159447701910347</v>
      </c>
      <c r="L35" s="15">
        <v>4</v>
      </c>
      <c r="M35" s="16">
        <v>0.008298755186721992</v>
      </c>
      <c r="N35" s="15">
        <v>252</v>
      </c>
      <c r="O35" s="16">
        <v>0.012601260126012601</v>
      </c>
    </row>
    <row r="36" spans="1:15" ht="14.25">
      <c r="A36" s="11" t="s">
        <v>147</v>
      </c>
      <c r="B36" s="15">
        <v>3</v>
      </c>
      <c r="C36" s="16">
        <v>0.019867549668874173</v>
      </c>
      <c r="D36" s="15">
        <v>31</v>
      </c>
      <c r="E36" s="16">
        <v>0.009011627906976745</v>
      </c>
      <c r="F36" s="29">
        <v>45</v>
      </c>
      <c r="G36" s="49">
        <v>0.008715862870424173</v>
      </c>
      <c r="H36" s="15">
        <v>54</v>
      </c>
      <c r="I36" s="16">
        <v>0.009863013698630137</v>
      </c>
      <c r="J36" s="29">
        <v>49</v>
      </c>
      <c r="K36" s="49">
        <v>0.009268015888027236</v>
      </c>
      <c r="L36" s="15">
        <v>6</v>
      </c>
      <c r="M36" s="16">
        <v>0.012448132780082988</v>
      </c>
      <c r="N36" s="15">
        <v>188</v>
      </c>
      <c r="O36" s="16">
        <v>0.009400940094009401</v>
      </c>
    </row>
    <row r="37" spans="1:15" ht="14.25">
      <c r="A37" s="11" t="s">
        <v>146</v>
      </c>
      <c r="B37" s="15">
        <v>13</v>
      </c>
      <c r="C37" s="16">
        <v>0.08609271523178809</v>
      </c>
      <c r="D37" s="15">
        <v>225</v>
      </c>
      <c r="E37" s="16">
        <v>0.06540697674418607</v>
      </c>
      <c r="F37" s="29">
        <v>323</v>
      </c>
      <c r="G37" s="49">
        <v>0.06256052682548906</v>
      </c>
      <c r="H37" s="15">
        <v>321</v>
      </c>
      <c r="I37" s="16">
        <v>0.05863013698630137</v>
      </c>
      <c r="J37" s="29">
        <v>254</v>
      </c>
      <c r="K37" s="49">
        <v>0.04804236807263098</v>
      </c>
      <c r="L37" s="15">
        <v>44</v>
      </c>
      <c r="M37" s="16">
        <v>0.0912863070539419</v>
      </c>
      <c r="N37" s="15">
        <v>1180</v>
      </c>
      <c r="O37" s="16">
        <v>0.059005900590059016</v>
      </c>
    </row>
    <row r="38" spans="1:15" ht="14.25">
      <c r="A38" s="11" t="s">
        <v>145</v>
      </c>
      <c r="B38" s="15">
        <v>0</v>
      </c>
      <c r="C38" s="16">
        <v>0</v>
      </c>
      <c r="D38" s="15">
        <v>9</v>
      </c>
      <c r="E38" s="16">
        <v>0.0026162790697674423</v>
      </c>
      <c r="F38" s="29">
        <v>26</v>
      </c>
      <c r="G38" s="49">
        <v>0.005035831880689522</v>
      </c>
      <c r="H38" s="15">
        <v>26</v>
      </c>
      <c r="I38" s="16">
        <v>0.004748858447488584</v>
      </c>
      <c r="J38" s="29">
        <v>32</v>
      </c>
      <c r="K38" s="49">
        <v>0.006052581804425951</v>
      </c>
      <c r="L38" s="15">
        <v>3</v>
      </c>
      <c r="M38" s="16">
        <v>0.006224066390041494</v>
      </c>
      <c r="N38" s="15">
        <v>96</v>
      </c>
      <c r="O38" s="16">
        <v>0.004800480048004801</v>
      </c>
    </row>
    <row r="39" spans="1:15" ht="14.25">
      <c r="A39" s="11" t="s">
        <v>144</v>
      </c>
      <c r="B39" s="15">
        <v>7</v>
      </c>
      <c r="C39" s="16">
        <v>0.04635761589403973</v>
      </c>
      <c r="D39" s="15">
        <v>47</v>
      </c>
      <c r="E39" s="16">
        <v>0.01366279069767442</v>
      </c>
      <c r="F39" s="29">
        <v>50</v>
      </c>
      <c r="G39" s="49">
        <v>0.00968429207824908</v>
      </c>
      <c r="H39" s="15">
        <v>91</v>
      </c>
      <c r="I39" s="16">
        <v>0.016621004566210046</v>
      </c>
      <c r="J39" s="29">
        <v>79</v>
      </c>
      <c r="K39" s="49">
        <v>0.014942311329676565</v>
      </c>
      <c r="L39" s="15">
        <v>13</v>
      </c>
      <c r="M39" s="16">
        <v>0.026970954356846474</v>
      </c>
      <c r="N39" s="15">
        <v>287</v>
      </c>
      <c r="O39" s="16">
        <v>0.01435143514351435</v>
      </c>
    </row>
    <row r="40" spans="1:15" ht="14.25">
      <c r="A40" s="11" t="s">
        <v>51</v>
      </c>
      <c r="B40" s="15">
        <v>0</v>
      </c>
      <c r="C40" s="16">
        <v>0</v>
      </c>
      <c r="D40" s="15">
        <v>16</v>
      </c>
      <c r="E40" s="16">
        <v>0.004651162790697674</v>
      </c>
      <c r="F40" s="29">
        <v>16</v>
      </c>
      <c r="G40" s="49">
        <v>0.0030989734650397056</v>
      </c>
      <c r="H40" s="15">
        <v>22</v>
      </c>
      <c r="I40" s="16">
        <v>0.004018264840182648</v>
      </c>
      <c r="J40" s="29">
        <v>30</v>
      </c>
      <c r="K40" s="49">
        <v>0.005674295441649328</v>
      </c>
      <c r="L40" s="15">
        <v>2</v>
      </c>
      <c r="M40" s="16">
        <v>0.004149377593360996</v>
      </c>
      <c r="N40" s="15">
        <v>86</v>
      </c>
      <c r="O40" s="16">
        <v>0.004300430043004301</v>
      </c>
    </row>
    <row r="41" spans="1:15" ht="14.25">
      <c r="A41" s="11" t="s">
        <v>143</v>
      </c>
      <c r="B41" s="15">
        <v>4</v>
      </c>
      <c r="C41" s="16">
        <v>0.026490066225165566</v>
      </c>
      <c r="D41" s="15">
        <v>14</v>
      </c>
      <c r="E41" s="16">
        <v>0.004069767441860465</v>
      </c>
      <c r="F41" s="29">
        <v>37</v>
      </c>
      <c r="G41" s="49">
        <v>0.0071663761379043185</v>
      </c>
      <c r="H41" s="15">
        <v>20</v>
      </c>
      <c r="I41" s="16">
        <v>0.00365296803652968</v>
      </c>
      <c r="J41" s="29">
        <v>15</v>
      </c>
      <c r="K41" s="49">
        <v>0.002837147720824664</v>
      </c>
      <c r="L41" s="15">
        <v>2</v>
      </c>
      <c r="M41" s="16">
        <v>0.004149377593360996</v>
      </c>
      <c r="N41" s="15">
        <v>92</v>
      </c>
      <c r="O41" s="16">
        <v>0.0046004600460046</v>
      </c>
    </row>
    <row r="42" spans="1:15" ht="14.25">
      <c r="A42" s="11" t="s">
        <v>52</v>
      </c>
      <c r="B42" s="15">
        <v>2</v>
      </c>
      <c r="C42" s="16">
        <v>0.013245033112582783</v>
      </c>
      <c r="D42" s="15">
        <v>16</v>
      </c>
      <c r="E42" s="16">
        <v>0.004651162790697674</v>
      </c>
      <c r="F42" s="29">
        <v>15</v>
      </c>
      <c r="G42" s="49">
        <v>0.002905287623474724</v>
      </c>
      <c r="H42" s="15">
        <v>16</v>
      </c>
      <c r="I42" s="16">
        <v>0.002922374429223744</v>
      </c>
      <c r="J42" s="29">
        <v>15</v>
      </c>
      <c r="K42" s="49">
        <v>0.002837147720824664</v>
      </c>
      <c r="L42" s="15">
        <v>2</v>
      </c>
      <c r="M42" s="16">
        <v>0.004149377593360996</v>
      </c>
      <c r="N42" s="15">
        <v>66</v>
      </c>
      <c r="O42" s="16">
        <v>0.0033003300330033</v>
      </c>
    </row>
    <row r="43" spans="1:15" ht="14.25">
      <c r="A43" s="11" t="s">
        <v>53</v>
      </c>
      <c r="B43" s="15">
        <v>0</v>
      </c>
      <c r="C43" s="16">
        <v>0</v>
      </c>
      <c r="D43" s="15">
        <v>14</v>
      </c>
      <c r="E43" s="16">
        <v>0.004069767441860465</v>
      </c>
      <c r="F43" s="29">
        <v>13</v>
      </c>
      <c r="G43" s="49">
        <v>0.002517915940344761</v>
      </c>
      <c r="H43" s="15">
        <v>23</v>
      </c>
      <c r="I43" s="16">
        <v>0.004200913242009132</v>
      </c>
      <c r="J43" s="29">
        <v>29</v>
      </c>
      <c r="K43" s="49">
        <v>0.005485152260261018</v>
      </c>
      <c r="L43" s="15">
        <v>5</v>
      </c>
      <c r="M43" s="16">
        <v>0.010373443983402487</v>
      </c>
      <c r="N43" s="15">
        <v>84</v>
      </c>
      <c r="O43" s="16">
        <v>0.0042004200420042</v>
      </c>
    </row>
    <row r="44" spans="1:15" ht="14.25">
      <c r="A44" s="11" t="s">
        <v>54</v>
      </c>
      <c r="B44" s="15">
        <v>1</v>
      </c>
      <c r="C44" s="16">
        <v>0.006622516556291392</v>
      </c>
      <c r="D44" s="15">
        <v>18</v>
      </c>
      <c r="E44" s="16">
        <v>0.0052325581395348845</v>
      </c>
      <c r="F44" s="29">
        <v>23</v>
      </c>
      <c r="G44" s="49">
        <v>0.004454774355994577</v>
      </c>
      <c r="H44" s="15">
        <v>44</v>
      </c>
      <c r="I44" s="16">
        <v>0.008036529680365296</v>
      </c>
      <c r="J44" s="29">
        <v>27</v>
      </c>
      <c r="K44" s="49">
        <v>0.005106865897484395</v>
      </c>
      <c r="L44" s="15">
        <v>2</v>
      </c>
      <c r="M44" s="16">
        <v>0.004149377593360996</v>
      </c>
      <c r="N44" s="15">
        <v>115</v>
      </c>
      <c r="O44" s="16">
        <v>0.005750575057505751</v>
      </c>
    </row>
    <row r="45" spans="1:15" ht="14.25">
      <c r="A45" s="11" t="s">
        <v>55</v>
      </c>
      <c r="B45" s="15">
        <v>1</v>
      </c>
      <c r="C45" s="16">
        <v>0.006622516556291392</v>
      </c>
      <c r="D45" s="15">
        <v>8</v>
      </c>
      <c r="E45" s="16">
        <v>0.002325581395348837</v>
      </c>
      <c r="F45" s="29">
        <v>5</v>
      </c>
      <c r="G45" s="49">
        <v>0.000968429207824908</v>
      </c>
      <c r="H45" s="15">
        <v>9</v>
      </c>
      <c r="I45" s="16">
        <v>0.0016438356164383563</v>
      </c>
      <c r="J45" s="29">
        <v>7</v>
      </c>
      <c r="K45" s="49">
        <v>0.0013240022697181767</v>
      </c>
      <c r="L45" s="15">
        <v>0</v>
      </c>
      <c r="M45" s="16">
        <v>0</v>
      </c>
      <c r="N45" s="15">
        <v>30</v>
      </c>
      <c r="O45" s="16">
        <v>0.0015001500150015</v>
      </c>
    </row>
    <row r="46" spans="1:15" ht="14.25">
      <c r="A46" s="11" t="s">
        <v>56</v>
      </c>
      <c r="B46" s="15">
        <v>2</v>
      </c>
      <c r="C46" s="16">
        <v>0.013245033112582783</v>
      </c>
      <c r="D46" s="15">
        <v>17</v>
      </c>
      <c r="E46" s="16">
        <v>0.004941860465116279</v>
      </c>
      <c r="F46" s="29">
        <v>39</v>
      </c>
      <c r="G46" s="49">
        <v>0.007553747821034283</v>
      </c>
      <c r="H46" s="15">
        <v>54</v>
      </c>
      <c r="I46" s="16">
        <v>0.009863013698630137</v>
      </c>
      <c r="J46" s="29">
        <v>56</v>
      </c>
      <c r="K46" s="49">
        <v>0.010592018157745414</v>
      </c>
      <c r="L46" s="15">
        <v>10</v>
      </c>
      <c r="M46" s="16">
        <v>0.020746887966804975</v>
      </c>
      <c r="N46" s="15">
        <v>178</v>
      </c>
      <c r="O46" s="16">
        <v>0.0089008900890089</v>
      </c>
    </row>
    <row r="47" spans="1:15" ht="14.25">
      <c r="A47" s="11" t="s">
        <v>142</v>
      </c>
      <c r="B47" s="15">
        <v>3</v>
      </c>
      <c r="C47" s="16">
        <v>0.019867549668874173</v>
      </c>
      <c r="D47" s="15">
        <v>61</v>
      </c>
      <c r="E47" s="16">
        <v>0.017732558139534883</v>
      </c>
      <c r="F47" s="29">
        <v>102</v>
      </c>
      <c r="G47" s="49">
        <v>0.019755955839628123</v>
      </c>
      <c r="H47" s="15">
        <v>148</v>
      </c>
      <c r="I47" s="16">
        <v>0.027031963470319637</v>
      </c>
      <c r="J47" s="29">
        <v>133</v>
      </c>
      <c r="K47" s="49">
        <v>0.025156043124645356</v>
      </c>
      <c r="L47" s="15">
        <v>13</v>
      </c>
      <c r="M47" s="16">
        <v>0.026970954356846474</v>
      </c>
      <c r="N47" s="15">
        <v>460</v>
      </c>
      <c r="O47" s="16">
        <v>0.023002300230023004</v>
      </c>
    </row>
    <row r="48" spans="1:15" ht="14.25">
      <c r="A48" s="11" t="s">
        <v>57</v>
      </c>
      <c r="B48" s="15">
        <v>3</v>
      </c>
      <c r="C48" s="16">
        <v>0.019867549668874173</v>
      </c>
      <c r="D48" s="15">
        <v>14</v>
      </c>
      <c r="E48" s="16">
        <v>0.004069767441860465</v>
      </c>
      <c r="F48" s="29">
        <v>29</v>
      </c>
      <c r="G48" s="49">
        <v>0.005616889405384466</v>
      </c>
      <c r="H48" s="15">
        <v>25</v>
      </c>
      <c r="I48" s="16">
        <v>0.0045662100456621</v>
      </c>
      <c r="J48" s="29">
        <v>31</v>
      </c>
      <c r="K48" s="49">
        <v>0.005863438623037639</v>
      </c>
      <c r="L48" s="15">
        <v>1</v>
      </c>
      <c r="M48" s="16">
        <v>0.002074688796680498</v>
      </c>
      <c r="N48" s="15">
        <v>103</v>
      </c>
      <c r="O48" s="16">
        <v>0.0051505150515051504</v>
      </c>
    </row>
    <row r="49" spans="1:15" ht="14.25">
      <c r="A49" s="11" t="s">
        <v>154</v>
      </c>
      <c r="B49" s="15">
        <v>0</v>
      </c>
      <c r="C49" s="16">
        <v>0</v>
      </c>
      <c r="D49" s="15">
        <v>10</v>
      </c>
      <c r="E49" s="16">
        <v>0.0029069767441860465</v>
      </c>
      <c r="F49" s="29">
        <v>16</v>
      </c>
      <c r="G49" s="49">
        <v>0.0030989734650397056</v>
      </c>
      <c r="H49" s="15">
        <v>12</v>
      </c>
      <c r="I49" s="16">
        <v>0.002191780821917808</v>
      </c>
      <c r="J49" s="29">
        <v>9</v>
      </c>
      <c r="K49" s="49">
        <v>0.0017022886324947987</v>
      </c>
      <c r="L49" s="15">
        <v>1</v>
      </c>
      <c r="M49" s="16">
        <v>0.002074688796680498</v>
      </c>
      <c r="N49" s="15">
        <v>48</v>
      </c>
      <c r="O49" s="16">
        <v>0.0024002400240024004</v>
      </c>
    </row>
    <row r="50" spans="1:15" ht="15" thickBot="1">
      <c r="A50" s="66" t="s">
        <v>111</v>
      </c>
      <c r="B50" s="18">
        <v>18</v>
      </c>
      <c r="C50" s="19">
        <v>0.11920529801324503</v>
      </c>
      <c r="D50" s="18">
        <v>780</v>
      </c>
      <c r="E50" s="19">
        <v>0.22674418604651167</v>
      </c>
      <c r="F50" s="30">
        <v>1377</v>
      </c>
      <c r="G50" s="50">
        <v>0.26670540383497965</v>
      </c>
      <c r="H50" s="18">
        <v>1366</v>
      </c>
      <c r="I50" s="19">
        <v>0.24949771689497716</v>
      </c>
      <c r="J50" s="30">
        <v>1541</v>
      </c>
      <c r="K50" s="50">
        <v>0.2914696425193872</v>
      </c>
      <c r="L50" s="18">
        <v>131</v>
      </c>
      <c r="M50" s="19">
        <v>0.2717842323651452</v>
      </c>
      <c r="N50" s="18">
        <v>5213</v>
      </c>
      <c r="O50" s="19">
        <v>0.26067606760676065</v>
      </c>
    </row>
    <row r="51" spans="1:15" ht="15" thickBot="1">
      <c r="A51" s="20" t="s">
        <v>117</v>
      </c>
      <c r="B51" s="51">
        <v>151</v>
      </c>
      <c r="C51" s="22">
        <v>1</v>
      </c>
      <c r="D51" s="51">
        <v>3440</v>
      </c>
      <c r="E51" s="22">
        <v>1</v>
      </c>
      <c r="F51" s="21">
        <v>5163</v>
      </c>
      <c r="G51" s="52">
        <v>1</v>
      </c>
      <c r="H51" s="51">
        <v>5475</v>
      </c>
      <c r="I51" s="22">
        <v>1</v>
      </c>
      <c r="J51" s="21">
        <v>5287</v>
      </c>
      <c r="K51" s="52">
        <v>1</v>
      </c>
      <c r="L51" s="51">
        <v>482</v>
      </c>
      <c r="M51" s="22">
        <v>1</v>
      </c>
      <c r="N51" s="51">
        <v>19998</v>
      </c>
      <c r="O51" s="22">
        <v>1</v>
      </c>
    </row>
    <row r="53" spans="2:14" ht="14.25">
      <c r="B53" s="72"/>
      <c r="D53" s="72"/>
      <c r="F53" s="72"/>
      <c r="H53" s="72"/>
      <c r="J53" s="72"/>
      <c r="L53" s="72"/>
      <c r="N53" s="72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3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7.28125" style="56" bestFit="1" customWidth="1"/>
    <col min="2" max="10" width="10.00390625" style="56" customWidth="1"/>
    <col min="11" max="11" width="11.7109375" style="56" customWidth="1"/>
    <col min="12" max="14" width="10.00390625" style="56" customWidth="1"/>
    <col min="15" max="15" width="11.140625" style="56" customWidth="1"/>
    <col min="16" max="19" width="10.00390625" style="56" customWidth="1"/>
    <col min="20" max="16384" width="8.8515625" style="56" customWidth="1"/>
  </cols>
  <sheetData>
    <row r="1" spans="1:19" ht="24.75" customHeight="1" thickBot="1" thickTop="1">
      <c r="A1" s="93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118"/>
      <c r="L1" s="119"/>
      <c r="M1" s="119"/>
      <c r="N1" s="119"/>
      <c r="O1" s="119"/>
      <c r="P1" s="119"/>
      <c r="Q1" s="119"/>
      <c r="R1" s="119"/>
      <c r="S1" s="120"/>
    </row>
    <row r="2" spans="1:19" ht="24.75" customHeight="1" thickBot="1" thickTop="1">
      <c r="A2" s="121" t="s">
        <v>9</v>
      </c>
      <c r="B2" s="102" t="s">
        <v>140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24.75" customHeight="1">
      <c r="A3" s="122"/>
      <c r="B3" s="115" t="s">
        <v>159</v>
      </c>
      <c r="C3" s="116"/>
      <c r="D3" s="115" t="s">
        <v>155</v>
      </c>
      <c r="E3" s="116"/>
      <c r="F3" s="115" t="s">
        <v>156</v>
      </c>
      <c r="G3" s="117"/>
      <c r="H3" s="115" t="s">
        <v>157</v>
      </c>
      <c r="I3" s="116"/>
      <c r="J3" s="115" t="s">
        <v>158</v>
      </c>
      <c r="K3" s="117"/>
      <c r="L3" s="115" t="s">
        <v>160</v>
      </c>
      <c r="M3" s="116"/>
      <c r="N3" s="115" t="s">
        <v>161</v>
      </c>
      <c r="O3" s="117"/>
      <c r="P3" s="115" t="s">
        <v>162</v>
      </c>
      <c r="Q3" s="116"/>
      <c r="R3" s="115" t="s">
        <v>117</v>
      </c>
      <c r="S3" s="117"/>
    </row>
    <row r="4" spans="1:19" ht="24.75" customHeight="1" thickBot="1">
      <c r="A4" s="123"/>
      <c r="B4" s="53" t="s">
        <v>10</v>
      </c>
      <c r="C4" s="54" t="s">
        <v>11</v>
      </c>
      <c r="D4" s="53" t="s">
        <v>10</v>
      </c>
      <c r="E4" s="54" t="s">
        <v>11</v>
      </c>
      <c r="F4" s="53" t="s">
        <v>10</v>
      </c>
      <c r="G4" s="55" t="s">
        <v>11</v>
      </c>
      <c r="H4" s="53" t="s">
        <v>10</v>
      </c>
      <c r="I4" s="54" t="s">
        <v>11</v>
      </c>
      <c r="J4" s="53" t="s">
        <v>10</v>
      </c>
      <c r="K4" s="55" t="s">
        <v>11</v>
      </c>
      <c r="L4" s="53" t="s">
        <v>10</v>
      </c>
      <c r="M4" s="54" t="s">
        <v>11</v>
      </c>
      <c r="N4" s="53" t="s">
        <v>10</v>
      </c>
      <c r="O4" s="55" t="s">
        <v>11</v>
      </c>
      <c r="P4" s="53" t="s">
        <v>10</v>
      </c>
      <c r="Q4" s="54" t="s">
        <v>11</v>
      </c>
      <c r="R4" s="53" t="s">
        <v>10</v>
      </c>
      <c r="S4" s="55" t="s">
        <v>11</v>
      </c>
    </row>
    <row r="5" spans="1:19" ht="14.25">
      <c r="A5" s="11" t="s">
        <v>141</v>
      </c>
      <c r="B5" s="47">
        <v>1577</v>
      </c>
      <c r="C5" s="28">
        <v>0.08261302320708261</v>
      </c>
      <c r="D5" s="47">
        <v>520</v>
      </c>
      <c r="E5" s="28">
        <v>0.14623172103487062</v>
      </c>
      <c r="F5" s="47">
        <v>580</v>
      </c>
      <c r="G5" s="28">
        <v>0.1482238691541017</v>
      </c>
      <c r="H5" s="47">
        <v>590</v>
      </c>
      <c r="I5" s="28">
        <v>0.13575701794753797</v>
      </c>
      <c r="J5" s="47">
        <v>342</v>
      </c>
      <c r="K5" s="28">
        <v>0.1500658183413778</v>
      </c>
      <c r="L5" s="47">
        <v>283</v>
      </c>
      <c r="M5" s="28">
        <v>0.10863723608445298</v>
      </c>
      <c r="N5" s="47">
        <v>113</v>
      </c>
      <c r="O5" s="28">
        <v>0.10710900473933649</v>
      </c>
      <c r="P5" s="47">
        <v>62</v>
      </c>
      <c r="Q5" s="28">
        <v>0.08539944903581267</v>
      </c>
      <c r="R5" s="47">
        <v>4067</v>
      </c>
      <c r="S5" s="28">
        <v>0.1082541457052357</v>
      </c>
    </row>
    <row r="6" spans="1:19" ht="14.25">
      <c r="A6" s="11" t="s">
        <v>27</v>
      </c>
      <c r="B6" s="15">
        <v>876</v>
      </c>
      <c r="C6" s="16">
        <v>0.04589030331604589</v>
      </c>
      <c r="D6" s="15">
        <v>335</v>
      </c>
      <c r="E6" s="16">
        <v>0.09420697412823395</v>
      </c>
      <c r="F6" s="15">
        <v>308</v>
      </c>
      <c r="G6" s="16">
        <v>0.07871198568872988</v>
      </c>
      <c r="H6" s="15">
        <v>291</v>
      </c>
      <c r="I6" s="16">
        <v>0.06695812241141279</v>
      </c>
      <c r="J6" s="15">
        <v>166</v>
      </c>
      <c r="K6" s="16">
        <v>0.07283896445809564</v>
      </c>
      <c r="L6" s="15">
        <v>115</v>
      </c>
      <c r="M6" s="16">
        <v>0.044145873320537425</v>
      </c>
      <c r="N6" s="15">
        <v>40</v>
      </c>
      <c r="O6" s="16">
        <v>0.037914691943127965</v>
      </c>
      <c r="P6" s="15">
        <v>25</v>
      </c>
      <c r="Q6" s="16">
        <v>0.03443526170798898</v>
      </c>
      <c r="R6" s="15">
        <v>2156</v>
      </c>
      <c r="S6" s="16">
        <v>0.057387739891932174</v>
      </c>
    </row>
    <row r="7" spans="1:19" ht="14.25">
      <c r="A7" s="11" t="s">
        <v>28</v>
      </c>
      <c r="B7" s="15">
        <v>162</v>
      </c>
      <c r="C7" s="16">
        <v>0.008486562942008488</v>
      </c>
      <c r="D7" s="15">
        <v>62</v>
      </c>
      <c r="E7" s="16">
        <v>0.017435320584926885</v>
      </c>
      <c r="F7" s="15">
        <v>57</v>
      </c>
      <c r="G7" s="16">
        <v>0.014566828520316892</v>
      </c>
      <c r="H7" s="15">
        <v>64</v>
      </c>
      <c r="I7" s="16">
        <v>0.014726184997699034</v>
      </c>
      <c r="J7" s="15">
        <v>43</v>
      </c>
      <c r="K7" s="16">
        <v>0.018867924528301886</v>
      </c>
      <c r="L7" s="15">
        <v>21</v>
      </c>
      <c r="M7" s="16">
        <v>0.008061420345489444</v>
      </c>
      <c r="N7" s="15">
        <v>5</v>
      </c>
      <c r="O7" s="16">
        <v>0.004739336492890996</v>
      </c>
      <c r="P7" s="15">
        <v>7</v>
      </c>
      <c r="Q7" s="16">
        <v>0.009641873278236915</v>
      </c>
      <c r="R7" s="15">
        <v>421</v>
      </c>
      <c r="S7" s="16">
        <v>0.011206047539194549</v>
      </c>
    </row>
    <row r="8" spans="1:19" ht="14.25">
      <c r="A8" s="11" t="s">
        <v>29</v>
      </c>
      <c r="B8" s="15">
        <v>282</v>
      </c>
      <c r="C8" s="16">
        <v>0.014772905862014773</v>
      </c>
      <c r="D8" s="15">
        <v>75</v>
      </c>
      <c r="E8" s="16">
        <v>0.02109111361079865</v>
      </c>
      <c r="F8" s="15">
        <v>100</v>
      </c>
      <c r="G8" s="16">
        <v>0.02555583950932788</v>
      </c>
      <c r="H8" s="15">
        <v>98</v>
      </c>
      <c r="I8" s="16">
        <v>0.022549470777726642</v>
      </c>
      <c r="J8" s="15">
        <v>52</v>
      </c>
      <c r="K8" s="16">
        <v>0.022817025010969726</v>
      </c>
      <c r="L8" s="15">
        <v>54</v>
      </c>
      <c r="M8" s="16">
        <v>0.02072936660268714</v>
      </c>
      <c r="N8" s="15">
        <v>15</v>
      </c>
      <c r="O8" s="16">
        <v>0.014218009478672987</v>
      </c>
      <c r="P8" s="15">
        <v>20</v>
      </c>
      <c r="Q8" s="16">
        <v>0.02754820936639119</v>
      </c>
      <c r="R8" s="15">
        <v>696</v>
      </c>
      <c r="S8" s="16">
        <v>0.018525912321328754</v>
      </c>
    </row>
    <row r="9" spans="1:19" ht="14.25">
      <c r="A9" s="11" t="s">
        <v>30</v>
      </c>
      <c r="B9" s="15">
        <v>406</v>
      </c>
      <c r="C9" s="16">
        <v>0.02126879354602127</v>
      </c>
      <c r="D9" s="15">
        <v>101</v>
      </c>
      <c r="E9" s="16">
        <v>0.02840269966254218</v>
      </c>
      <c r="F9" s="15">
        <v>111</v>
      </c>
      <c r="G9" s="16">
        <v>0.028366981855353947</v>
      </c>
      <c r="H9" s="15">
        <v>116</v>
      </c>
      <c r="I9" s="16">
        <v>0.02669121030832949</v>
      </c>
      <c r="J9" s="15">
        <v>76</v>
      </c>
      <c r="K9" s="16">
        <v>0.03334795963141728</v>
      </c>
      <c r="L9" s="15">
        <v>79</v>
      </c>
      <c r="M9" s="16">
        <v>0.03032629558541267</v>
      </c>
      <c r="N9" s="15">
        <v>18</v>
      </c>
      <c r="O9" s="16">
        <v>0.017061611374407582</v>
      </c>
      <c r="P9" s="15">
        <v>13</v>
      </c>
      <c r="Q9" s="16">
        <v>0.01790633608815427</v>
      </c>
      <c r="R9" s="15">
        <v>920</v>
      </c>
      <c r="S9" s="16">
        <v>0.024488274907503528</v>
      </c>
    </row>
    <row r="10" spans="1:19" ht="14.25">
      <c r="A10" s="11" t="s">
        <v>31</v>
      </c>
      <c r="B10" s="15">
        <v>113</v>
      </c>
      <c r="C10" s="16">
        <v>0.00591963958300592</v>
      </c>
      <c r="D10" s="15">
        <v>30</v>
      </c>
      <c r="E10" s="16">
        <v>0.00843644544431946</v>
      </c>
      <c r="F10" s="15">
        <v>30</v>
      </c>
      <c r="G10" s="16">
        <v>0.007666751852798364</v>
      </c>
      <c r="H10" s="15">
        <v>45</v>
      </c>
      <c r="I10" s="16">
        <v>0.010354348826507133</v>
      </c>
      <c r="J10" s="15">
        <v>20</v>
      </c>
      <c r="K10" s="16">
        <v>0.008775778850372971</v>
      </c>
      <c r="L10" s="15">
        <v>18</v>
      </c>
      <c r="M10" s="16">
        <v>0.00690978886756238</v>
      </c>
      <c r="N10" s="15">
        <v>6</v>
      </c>
      <c r="O10" s="16">
        <v>0.005687203791469194</v>
      </c>
      <c r="P10" s="15">
        <v>2</v>
      </c>
      <c r="Q10" s="16">
        <v>0.0027548209366391185</v>
      </c>
      <c r="R10" s="15">
        <v>264</v>
      </c>
      <c r="S10" s="16">
        <v>0.007027070190848838</v>
      </c>
    </row>
    <row r="11" spans="1:19" ht="14.25">
      <c r="A11" s="11" t="s">
        <v>32</v>
      </c>
      <c r="B11" s="15">
        <v>97</v>
      </c>
      <c r="C11" s="16">
        <v>0.005081460527005081</v>
      </c>
      <c r="D11" s="15">
        <v>23</v>
      </c>
      <c r="E11" s="16">
        <v>0.0064679415073115865</v>
      </c>
      <c r="F11" s="15">
        <v>29</v>
      </c>
      <c r="G11" s="16">
        <v>0.007411193457705084</v>
      </c>
      <c r="H11" s="15">
        <v>46</v>
      </c>
      <c r="I11" s="16">
        <v>0.010584445467096183</v>
      </c>
      <c r="J11" s="15">
        <v>15</v>
      </c>
      <c r="K11" s="16">
        <v>0.006581834137779726</v>
      </c>
      <c r="L11" s="15">
        <v>27</v>
      </c>
      <c r="M11" s="16">
        <v>0.01036468330134357</v>
      </c>
      <c r="N11" s="15">
        <v>5</v>
      </c>
      <c r="O11" s="16">
        <v>0.004739336492890996</v>
      </c>
      <c r="P11" s="15">
        <v>4</v>
      </c>
      <c r="Q11" s="16">
        <v>0.005509641873278237</v>
      </c>
      <c r="R11" s="15">
        <v>246</v>
      </c>
      <c r="S11" s="16">
        <v>0.006547951768745509</v>
      </c>
    </row>
    <row r="12" spans="1:19" ht="14.25">
      <c r="A12" s="11" t="s">
        <v>33</v>
      </c>
      <c r="B12" s="15">
        <v>196</v>
      </c>
      <c r="C12" s="16">
        <v>0.010267693436010267</v>
      </c>
      <c r="D12" s="15">
        <v>64</v>
      </c>
      <c r="E12" s="16">
        <v>0.01799775028121485</v>
      </c>
      <c r="F12" s="15">
        <v>68</v>
      </c>
      <c r="G12" s="16">
        <v>0.01737797086634296</v>
      </c>
      <c r="H12" s="15">
        <v>79</v>
      </c>
      <c r="I12" s="16">
        <v>0.018177634606534744</v>
      </c>
      <c r="J12" s="15">
        <v>33</v>
      </c>
      <c r="K12" s="16">
        <v>0.014480035103115402</v>
      </c>
      <c r="L12" s="15">
        <v>42</v>
      </c>
      <c r="M12" s="16">
        <v>0.016122840690978888</v>
      </c>
      <c r="N12" s="15">
        <v>13</v>
      </c>
      <c r="O12" s="16">
        <v>0.012322274881516588</v>
      </c>
      <c r="P12" s="15">
        <v>12</v>
      </c>
      <c r="Q12" s="16">
        <v>0.01652892561983471</v>
      </c>
      <c r="R12" s="15">
        <v>507</v>
      </c>
      <c r="S12" s="16">
        <v>0.013495168889243792</v>
      </c>
    </row>
    <row r="13" spans="1:19" ht="14.25">
      <c r="A13" s="11" t="s">
        <v>34</v>
      </c>
      <c r="B13" s="15">
        <v>95</v>
      </c>
      <c r="C13" s="16">
        <v>0.004976688145004977</v>
      </c>
      <c r="D13" s="15">
        <v>33</v>
      </c>
      <c r="E13" s="16">
        <v>0.009280089988751405</v>
      </c>
      <c r="F13" s="15">
        <v>34</v>
      </c>
      <c r="G13" s="16">
        <v>0.00868898543317148</v>
      </c>
      <c r="H13" s="15">
        <v>36</v>
      </c>
      <c r="I13" s="16">
        <v>0.008283479061205707</v>
      </c>
      <c r="J13" s="15">
        <v>30</v>
      </c>
      <c r="K13" s="16">
        <v>0.013163668275559452</v>
      </c>
      <c r="L13" s="15">
        <v>21</v>
      </c>
      <c r="M13" s="16">
        <v>0.008061420345489444</v>
      </c>
      <c r="N13" s="15">
        <v>7</v>
      </c>
      <c r="O13" s="16">
        <v>0.006635071090047393</v>
      </c>
      <c r="P13" s="15">
        <v>1</v>
      </c>
      <c r="Q13" s="16">
        <v>0.0013774104683195593</v>
      </c>
      <c r="R13" s="15">
        <v>257</v>
      </c>
      <c r="S13" s="16">
        <v>0.0068407463600308775</v>
      </c>
    </row>
    <row r="14" spans="1:19" ht="14.25">
      <c r="A14" s="11" t="s">
        <v>35</v>
      </c>
      <c r="B14" s="15">
        <v>43</v>
      </c>
      <c r="C14" s="16">
        <v>0.0022526062130022524</v>
      </c>
      <c r="D14" s="15">
        <v>21</v>
      </c>
      <c r="E14" s="16">
        <v>0.005905511811023622</v>
      </c>
      <c r="F14" s="15">
        <v>9</v>
      </c>
      <c r="G14" s="16">
        <v>0.002300025555839509</v>
      </c>
      <c r="H14" s="15">
        <v>18</v>
      </c>
      <c r="I14" s="16">
        <v>0.0041417395306028535</v>
      </c>
      <c r="J14" s="15">
        <v>7</v>
      </c>
      <c r="K14" s="16">
        <v>0.00307152259763054</v>
      </c>
      <c r="L14" s="15">
        <v>9</v>
      </c>
      <c r="M14" s="16">
        <v>0.00345489443378119</v>
      </c>
      <c r="N14" s="15">
        <v>3</v>
      </c>
      <c r="O14" s="16">
        <v>0.002843601895734597</v>
      </c>
      <c r="P14" s="15">
        <v>3</v>
      </c>
      <c r="Q14" s="16">
        <v>0.004132231404958678</v>
      </c>
      <c r="R14" s="15">
        <v>113</v>
      </c>
      <c r="S14" s="16">
        <v>0.0030077989832042375</v>
      </c>
    </row>
    <row r="15" spans="1:19" ht="14.25">
      <c r="A15" s="11" t="s">
        <v>36</v>
      </c>
      <c r="B15" s="15">
        <v>660</v>
      </c>
      <c r="C15" s="16">
        <v>0.034574886060034574</v>
      </c>
      <c r="D15" s="15">
        <v>180</v>
      </c>
      <c r="E15" s="16">
        <v>0.05061867266591676</v>
      </c>
      <c r="F15" s="15">
        <v>177</v>
      </c>
      <c r="G15" s="16">
        <v>0.04523383593151035</v>
      </c>
      <c r="H15" s="15">
        <v>171</v>
      </c>
      <c r="I15" s="16">
        <v>0.0393465255407271</v>
      </c>
      <c r="J15" s="15">
        <v>80</v>
      </c>
      <c r="K15" s="16">
        <v>0.035103115401491886</v>
      </c>
      <c r="L15" s="15">
        <v>85</v>
      </c>
      <c r="M15" s="16">
        <v>0.03262955854126679</v>
      </c>
      <c r="N15" s="15">
        <v>39</v>
      </c>
      <c r="O15" s="16">
        <v>0.03696682464454976</v>
      </c>
      <c r="P15" s="15">
        <v>18</v>
      </c>
      <c r="Q15" s="16">
        <v>0.024793388429752067</v>
      </c>
      <c r="R15" s="15">
        <v>1410</v>
      </c>
      <c r="S15" s="16">
        <v>0.03753094306476084</v>
      </c>
    </row>
    <row r="16" spans="1:19" ht="14.25">
      <c r="A16" s="11" t="s">
        <v>37</v>
      </c>
      <c r="B16" s="15">
        <v>59</v>
      </c>
      <c r="C16" s="16">
        <v>0.0030907852690030906</v>
      </c>
      <c r="D16" s="15">
        <v>20</v>
      </c>
      <c r="E16" s="16">
        <v>0.005624296962879641</v>
      </c>
      <c r="F16" s="15">
        <v>17</v>
      </c>
      <c r="G16" s="16">
        <v>0.00434449271658574</v>
      </c>
      <c r="H16" s="15">
        <v>20</v>
      </c>
      <c r="I16" s="16">
        <v>0.004601932811780948</v>
      </c>
      <c r="J16" s="15">
        <v>12</v>
      </c>
      <c r="K16" s="16">
        <v>0.005265467310223783</v>
      </c>
      <c r="L16" s="15">
        <v>7</v>
      </c>
      <c r="M16" s="16">
        <v>0.002687140115163148</v>
      </c>
      <c r="N16" s="15">
        <v>5</v>
      </c>
      <c r="O16" s="16">
        <v>0.004739336492890996</v>
      </c>
      <c r="P16" s="15">
        <v>3</v>
      </c>
      <c r="Q16" s="16">
        <v>0.004132231404958678</v>
      </c>
      <c r="R16" s="15">
        <v>143</v>
      </c>
      <c r="S16" s="16">
        <v>0.0038063296867097873</v>
      </c>
    </row>
    <row r="17" spans="1:19" ht="14.25">
      <c r="A17" s="11" t="s">
        <v>38</v>
      </c>
      <c r="B17" s="15">
        <v>196</v>
      </c>
      <c r="C17" s="16">
        <v>0.010267693436010267</v>
      </c>
      <c r="D17" s="15">
        <v>84</v>
      </c>
      <c r="E17" s="16">
        <v>0.023622047244094488</v>
      </c>
      <c r="F17" s="15">
        <v>56</v>
      </c>
      <c r="G17" s="16">
        <v>0.014311270125223614</v>
      </c>
      <c r="H17" s="15">
        <v>63</v>
      </c>
      <c r="I17" s="16">
        <v>0.014496088357109986</v>
      </c>
      <c r="J17" s="15">
        <v>29</v>
      </c>
      <c r="K17" s="16">
        <v>0.012724879333040808</v>
      </c>
      <c r="L17" s="15">
        <v>40</v>
      </c>
      <c r="M17" s="16">
        <v>0.015355086372360844</v>
      </c>
      <c r="N17" s="15">
        <v>2</v>
      </c>
      <c r="O17" s="16">
        <v>0.0018957345971563982</v>
      </c>
      <c r="P17" s="15">
        <v>8</v>
      </c>
      <c r="Q17" s="16">
        <v>0.011019283746556474</v>
      </c>
      <c r="R17" s="15">
        <v>478</v>
      </c>
      <c r="S17" s="16">
        <v>0.012723255875855093</v>
      </c>
    </row>
    <row r="18" spans="1:19" ht="14.25">
      <c r="A18" s="11" t="s">
        <v>39</v>
      </c>
      <c r="B18" s="15">
        <v>372</v>
      </c>
      <c r="C18" s="16">
        <v>0.019487663052019488</v>
      </c>
      <c r="D18" s="15">
        <v>118</v>
      </c>
      <c r="E18" s="16">
        <v>0.033183352080989874</v>
      </c>
      <c r="F18" s="15">
        <v>130</v>
      </c>
      <c r="G18" s="16">
        <v>0.03322259136212625</v>
      </c>
      <c r="H18" s="15">
        <v>132</v>
      </c>
      <c r="I18" s="16">
        <v>0.030372756557754257</v>
      </c>
      <c r="J18" s="15">
        <v>54</v>
      </c>
      <c r="K18" s="16">
        <v>0.02369460289600702</v>
      </c>
      <c r="L18" s="15">
        <v>62</v>
      </c>
      <c r="M18" s="16">
        <v>0.02380038387715931</v>
      </c>
      <c r="N18" s="15">
        <v>23</v>
      </c>
      <c r="O18" s="16">
        <v>0.021800947867298578</v>
      </c>
      <c r="P18" s="15">
        <v>17</v>
      </c>
      <c r="Q18" s="16">
        <v>0.023415977961432508</v>
      </c>
      <c r="R18" s="15">
        <v>908</v>
      </c>
      <c r="S18" s="16">
        <v>0.024168862626101306</v>
      </c>
    </row>
    <row r="19" spans="1:19" ht="14.25">
      <c r="A19" s="11" t="s">
        <v>40</v>
      </c>
      <c r="B19" s="15">
        <v>203</v>
      </c>
      <c r="C19" s="16">
        <v>0.010634396773010635</v>
      </c>
      <c r="D19" s="15">
        <v>79</v>
      </c>
      <c r="E19" s="16">
        <v>0.022215973003374582</v>
      </c>
      <c r="F19" s="15">
        <v>77</v>
      </c>
      <c r="G19" s="16">
        <v>0.01967799642218247</v>
      </c>
      <c r="H19" s="15">
        <v>90</v>
      </c>
      <c r="I19" s="16">
        <v>0.020708697653014266</v>
      </c>
      <c r="J19" s="15">
        <v>48</v>
      </c>
      <c r="K19" s="16">
        <v>0.02106186924089513</v>
      </c>
      <c r="L19" s="15">
        <v>68</v>
      </c>
      <c r="M19" s="16">
        <v>0.026103646833013437</v>
      </c>
      <c r="N19" s="15">
        <v>16</v>
      </c>
      <c r="O19" s="16">
        <v>0.015165876777251185</v>
      </c>
      <c r="P19" s="15">
        <v>13</v>
      </c>
      <c r="Q19" s="16">
        <v>0.01790633608815427</v>
      </c>
      <c r="R19" s="15">
        <v>594</v>
      </c>
      <c r="S19" s="16">
        <v>0.015810907929409885</v>
      </c>
    </row>
    <row r="20" spans="1:19" ht="14.25">
      <c r="A20" s="11" t="s">
        <v>41</v>
      </c>
      <c r="B20" s="15">
        <v>413</v>
      </c>
      <c r="C20" s="16">
        <v>0.021635496883021636</v>
      </c>
      <c r="D20" s="15">
        <v>82</v>
      </c>
      <c r="E20" s="16">
        <v>0.02305961754780652</v>
      </c>
      <c r="F20" s="15">
        <v>119</v>
      </c>
      <c r="G20" s="16">
        <v>0.030411449016100173</v>
      </c>
      <c r="H20" s="15">
        <v>89</v>
      </c>
      <c r="I20" s="16">
        <v>0.02047860101242522</v>
      </c>
      <c r="J20" s="15">
        <v>49</v>
      </c>
      <c r="K20" s="16">
        <v>0.02150065818341378</v>
      </c>
      <c r="L20" s="15">
        <v>43</v>
      </c>
      <c r="M20" s="16">
        <v>0.016506717850287907</v>
      </c>
      <c r="N20" s="15">
        <v>14</v>
      </c>
      <c r="O20" s="16">
        <v>0.013270142180094787</v>
      </c>
      <c r="P20" s="15">
        <v>11</v>
      </c>
      <c r="Q20" s="16">
        <v>0.015151515151515148</v>
      </c>
      <c r="R20" s="15">
        <v>820</v>
      </c>
      <c r="S20" s="16">
        <v>0.02182650589581836</v>
      </c>
    </row>
    <row r="21" spans="1:19" ht="14.25">
      <c r="A21" s="11" t="s">
        <v>42</v>
      </c>
      <c r="B21" s="15">
        <v>31</v>
      </c>
      <c r="C21" s="16">
        <v>0.001623971921001624</v>
      </c>
      <c r="D21" s="15">
        <v>5</v>
      </c>
      <c r="E21" s="16">
        <v>0.0014060742407199101</v>
      </c>
      <c r="F21" s="15">
        <v>5</v>
      </c>
      <c r="G21" s="16">
        <v>0.0012777919754663942</v>
      </c>
      <c r="H21" s="15">
        <v>10</v>
      </c>
      <c r="I21" s="16">
        <v>0.002300966405890474</v>
      </c>
      <c r="J21" s="15">
        <v>7</v>
      </c>
      <c r="K21" s="16">
        <v>0.00307152259763054</v>
      </c>
      <c r="L21" s="15">
        <v>3</v>
      </c>
      <c r="M21" s="16">
        <v>0.0011516314779270633</v>
      </c>
      <c r="N21" s="15">
        <v>0</v>
      </c>
      <c r="O21" s="16">
        <v>0</v>
      </c>
      <c r="P21" s="15">
        <v>0</v>
      </c>
      <c r="Q21" s="16">
        <v>0</v>
      </c>
      <c r="R21" s="15">
        <v>61</v>
      </c>
      <c r="S21" s="16">
        <v>0.0016236790971279511</v>
      </c>
    </row>
    <row r="22" spans="1:19" ht="14.25">
      <c r="A22" s="11" t="s">
        <v>43</v>
      </c>
      <c r="B22" s="15">
        <v>62</v>
      </c>
      <c r="C22" s="16">
        <v>0.003247943842003248</v>
      </c>
      <c r="D22" s="15">
        <v>18</v>
      </c>
      <c r="E22" s="16">
        <v>0.005061867266591676</v>
      </c>
      <c r="F22" s="15">
        <v>21</v>
      </c>
      <c r="G22" s="16">
        <v>0.005366726296958855</v>
      </c>
      <c r="H22" s="15">
        <v>24</v>
      </c>
      <c r="I22" s="16">
        <v>0.005522319374137138</v>
      </c>
      <c r="J22" s="15">
        <v>16</v>
      </c>
      <c r="K22" s="16">
        <v>0.0070206230802983775</v>
      </c>
      <c r="L22" s="15">
        <v>7</v>
      </c>
      <c r="M22" s="16">
        <v>0.002687140115163148</v>
      </c>
      <c r="N22" s="15">
        <v>6</v>
      </c>
      <c r="O22" s="16">
        <v>0.005687203791469194</v>
      </c>
      <c r="P22" s="15">
        <v>3</v>
      </c>
      <c r="Q22" s="16">
        <v>0.004132231404958678</v>
      </c>
      <c r="R22" s="15">
        <v>157</v>
      </c>
      <c r="S22" s="16">
        <v>0.00417897734834571</v>
      </c>
    </row>
    <row r="23" spans="1:19" ht="14.25">
      <c r="A23" s="11" t="s">
        <v>44</v>
      </c>
      <c r="B23" s="15">
        <v>185</v>
      </c>
      <c r="C23" s="16">
        <v>0.009691445335009692</v>
      </c>
      <c r="D23" s="15">
        <v>61</v>
      </c>
      <c r="E23" s="16">
        <v>0.0171541057367829</v>
      </c>
      <c r="F23" s="15">
        <v>55</v>
      </c>
      <c r="G23" s="16">
        <v>0.014055711730130337</v>
      </c>
      <c r="H23" s="15">
        <v>56</v>
      </c>
      <c r="I23" s="16">
        <v>0.012885411872986655</v>
      </c>
      <c r="J23" s="15">
        <v>22</v>
      </c>
      <c r="K23" s="16">
        <v>0.009653356735410267</v>
      </c>
      <c r="L23" s="15">
        <v>33</v>
      </c>
      <c r="M23" s="16">
        <v>0.012667946257197698</v>
      </c>
      <c r="N23" s="15">
        <v>6</v>
      </c>
      <c r="O23" s="16">
        <v>0.005687203791469194</v>
      </c>
      <c r="P23" s="15">
        <v>4</v>
      </c>
      <c r="Q23" s="16">
        <v>0.005509641873278237</v>
      </c>
      <c r="R23" s="15">
        <v>422</v>
      </c>
      <c r="S23" s="16">
        <v>0.0112326652293114</v>
      </c>
    </row>
    <row r="24" spans="1:19" ht="14.25">
      <c r="A24" s="11" t="s">
        <v>45</v>
      </c>
      <c r="B24" s="15">
        <v>180</v>
      </c>
      <c r="C24" s="16">
        <v>0.00942951438000943</v>
      </c>
      <c r="D24" s="15">
        <v>76</v>
      </c>
      <c r="E24" s="16">
        <v>0.021372328458942637</v>
      </c>
      <c r="F24" s="15">
        <v>59</v>
      </c>
      <c r="G24" s="16">
        <v>0.015077945310503448</v>
      </c>
      <c r="H24" s="15">
        <v>53</v>
      </c>
      <c r="I24" s="16">
        <v>0.012195121951219513</v>
      </c>
      <c r="J24" s="15">
        <v>29</v>
      </c>
      <c r="K24" s="16">
        <v>0.012724879333040808</v>
      </c>
      <c r="L24" s="15">
        <v>19</v>
      </c>
      <c r="M24" s="16">
        <v>0.007293666026871401</v>
      </c>
      <c r="N24" s="15">
        <v>9</v>
      </c>
      <c r="O24" s="16">
        <v>0.008530805687203791</v>
      </c>
      <c r="P24" s="15">
        <v>3</v>
      </c>
      <c r="Q24" s="16">
        <v>0.004132231404958678</v>
      </c>
      <c r="R24" s="15">
        <v>428</v>
      </c>
      <c r="S24" s="16">
        <v>0.01139237137001251</v>
      </c>
    </row>
    <row r="25" spans="1:19" ht="14.25">
      <c r="A25" s="11" t="s">
        <v>46</v>
      </c>
      <c r="B25" s="15">
        <v>82</v>
      </c>
      <c r="C25" s="16">
        <v>0.0042956676620042955</v>
      </c>
      <c r="D25" s="15">
        <v>22</v>
      </c>
      <c r="E25" s="16">
        <v>0.006186726659167604</v>
      </c>
      <c r="F25" s="15">
        <v>24</v>
      </c>
      <c r="G25" s="16">
        <v>0.006133401482238692</v>
      </c>
      <c r="H25" s="15">
        <v>16</v>
      </c>
      <c r="I25" s="16">
        <v>0.0036815462494247586</v>
      </c>
      <c r="J25" s="15">
        <v>13</v>
      </c>
      <c r="K25" s="16">
        <v>0.005704256252742432</v>
      </c>
      <c r="L25" s="15">
        <v>3</v>
      </c>
      <c r="M25" s="16">
        <v>0.0011516314779270633</v>
      </c>
      <c r="N25" s="15">
        <v>3</v>
      </c>
      <c r="O25" s="16">
        <v>0.002843601895734597</v>
      </c>
      <c r="P25" s="15">
        <v>0</v>
      </c>
      <c r="Q25" s="16">
        <v>0</v>
      </c>
      <c r="R25" s="15">
        <v>163</v>
      </c>
      <c r="S25" s="16">
        <v>0.004338683489046821</v>
      </c>
    </row>
    <row r="26" spans="1:19" ht="14.25">
      <c r="A26" s="11" t="s">
        <v>47</v>
      </c>
      <c r="B26" s="15">
        <v>37</v>
      </c>
      <c r="C26" s="16">
        <v>0.0019382890670019382</v>
      </c>
      <c r="D26" s="15">
        <v>19</v>
      </c>
      <c r="E26" s="16">
        <v>0.005343082114735659</v>
      </c>
      <c r="F26" s="15">
        <v>10</v>
      </c>
      <c r="G26" s="16">
        <v>0.0025555839509327884</v>
      </c>
      <c r="H26" s="15">
        <v>8</v>
      </c>
      <c r="I26" s="16">
        <v>0.0018407731247123793</v>
      </c>
      <c r="J26" s="15">
        <v>10</v>
      </c>
      <c r="K26" s="16">
        <v>0.004387889425186486</v>
      </c>
      <c r="L26" s="15">
        <v>6</v>
      </c>
      <c r="M26" s="16">
        <v>0.0023032629558541267</v>
      </c>
      <c r="N26" s="15">
        <v>4</v>
      </c>
      <c r="O26" s="16">
        <v>0.0037914691943127963</v>
      </c>
      <c r="P26" s="15">
        <v>5</v>
      </c>
      <c r="Q26" s="16">
        <v>0.006887052341597797</v>
      </c>
      <c r="R26" s="15">
        <v>99</v>
      </c>
      <c r="S26" s="16">
        <v>0.002635151321568314</v>
      </c>
    </row>
    <row r="27" spans="1:19" ht="14.25">
      <c r="A27" s="11" t="s">
        <v>48</v>
      </c>
      <c r="B27" s="15">
        <v>79</v>
      </c>
      <c r="C27" s="16">
        <v>0.0041385090890041385</v>
      </c>
      <c r="D27" s="15">
        <v>32</v>
      </c>
      <c r="E27" s="16">
        <v>0.008998875140607425</v>
      </c>
      <c r="F27" s="15">
        <v>26</v>
      </c>
      <c r="G27" s="16">
        <v>0.006644518272425249</v>
      </c>
      <c r="H27" s="15">
        <v>29</v>
      </c>
      <c r="I27" s="16">
        <v>0.006672802577082373</v>
      </c>
      <c r="J27" s="15">
        <v>18</v>
      </c>
      <c r="K27" s="16">
        <v>0.007898200965335672</v>
      </c>
      <c r="L27" s="15">
        <v>6</v>
      </c>
      <c r="M27" s="16">
        <v>0.0023032629558541267</v>
      </c>
      <c r="N27" s="15">
        <v>5</v>
      </c>
      <c r="O27" s="16">
        <v>0.004739336492890996</v>
      </c>
      <c r="P27" s="15">
        <v>3</v>
      </c>
      <c r="Q27" s="16">
        <v>0.004132231404958678</v>
      </c>
      <c r="R27" s="15">
        <v>198</v>
      </c>
      <c r="S27" s="16">
        <v>0.005270302643136628</v>
      </c>
    </row>
    <row r="28" spans="1:19" ht="14.25">
      <c r="A28" s="11" t="s">
        <v>153</v>
      </c>
      <c r="B28" s="15">
        <v>227</v>
      </c>
      <c r="C28" s="16">
        <v>0.011891665357011891</v>
      </c>
      <c r="D28" s="15">
        <v>93</v>
      </c>
      <c r="E28" s="16">
        <v>0.026152980877390326</v>
      </c>
      <c r="F28" s="15">
        <v>106</v>
      </c>
      <c r="G28" s="16">
        <v>0.027089189879887555</v>
      </c>
      <c r="H28" s="15">
        <v>124</v>
      </c>
      <c r="I28" s="16">
        <v>0.028531983433041877</v>
      </c>
      <c r="J28" s="15">
        <v>70</v>
      </c>
      <c r="K28" s="16">
        <v>0.030715225976305396</v>
      </c>
      <c r="L28" s="15">
        <v>75</v>
      </c>
      <c r="M28" s="16">
        <v>0.028790786948176585</v>
      </c>
      <c r="N28" s="15">
        <v>21</v>
      </c>
      <c r="O28" s="16">
        <v>0.01990521327014218</v>
      </c>
      <c r="P28" s="15">
        <v>17</v>
      </c>
      <c r="Q28" s="16">
        <v>0.023415977961432508</v>
      </c>
      <c r="R28" s="15">
        <v>733</v>
      </c>
      <c r="S28" s="16">
        <v>0.019510766855652267</v>
      </c>
    </row>
    <row r="29" spans="1:19" ht="14.25">
      <c r="A29" s="11" t="s">
        <v>152</v>
      </c>
      <c r="B29" s="15">
        <v>61</v>
      </c>
      <c r="C29" s="16">
        <v>0.0031955576510031957</v>
      </c>
      <c r="D29" s="15">
        <v>19</v>
      </c>
      <c r="E29" s="16">
        <v>0.005343082114735659</v>
      </c>
      <c r="F29" s="15">
        <v>21</v>
      </c>
      <c r="G29" s="16">
        <v>0.005366726296958855</v>
      </c>
      <c r="H29" s="15">
        <v>35</v>
      </c>
      <c r="I29" s="16">
        <v>0.00805338242061666</v>
      </c>
      <c r="J29" s="15">
        <v>14</v>
      </c>
      <c r="K29" s="16">
        <v>0.00614304519526108</v>
      </c>
      <c r="L29" s="15">
        <v>20</v>
      </c>
      <c r="M29" s="16">
        <v>0.007677543186180422</v>
      </c>
      <c r="N29" s="15">
        <v>6</v>
      </c>
      <c r="O29" s="16">
        <v>0.005687203791469194</v>
      </c>
      <c r="P29" s="15">
        <v>7</v>
      </c>
      <c r="Q29" s="16">
        <v>0.009641873278236915</v>
      </c>
      <c r="R29" s="15">
        <v>183</v>
      </c>
      <c r="S29" s="16">
        <v>0.004871037291383854</v>
      </c>
    </row>
    <row r="30" spans="1:19" ht="14.25">
      <c r="A30" s="11" t="s">
        <v>49</v>
      </c>
      <c r="B30" s="15">
        <v>509</v>
      </c>
      <c r="C30" s="16">
        <v>0.026664571219026666</v>
      </c>
      <c r="D30" s="15">
        <v>174</v>
      </c>
      <c r="E30" s="16">
        <v>0.048931383577052866</v>
      </c>
      <c r="F30" s="15">
        <v>244</v>
      </c>
      <c r="G30" s="16">
        <v>0.06235624840276002</v>
      </c>
      <c r="H30" s="15">
        <v>258</v>
      </c>
      <c r="I30" s="16">
        <v>0.059364933271974236</v>
      </c>
      <c r="J30" s="15">
        <v>92</v>
      </c>
      <c r="K30" s="16">
        <v>0.040368582711715666</v>
      </c>
      <c r="L30" s="15">
        <v>144</v>
      </c>
      <c r="M30" s="16">
        <v>0.05527831094049904</v>
      </c>
      <c r="N30" s="15">
        <v>39</v>
      </c>
      <c r="O30" s="16">
        <v>0.03696682464454976</v>
      </c>
      <c r="P30" s="15">
        <v>40</v>
      </c>
      <c r="Q30" s="16">
        <v>0.05509641873278238</v>
      </c>
      <c r="R30" s="15">
        <v>1500</v>
      </c>
      <c r="S30" s="16">
        <v>0.039926535175277486</v>
      </c>
    </row>
    <row r="31" spans="1:19" ht="14.25">
      <c r="A31" s="11" t="s">
        <v>151</v>
      </c>
      <c r="B31" s="15">
        <v>284</v>
      </c>
      <c r="C31" s="16">
        <v>0.01487767824401488</v>
      </c>
      <c r="D31" s="15">
        <v>105</v>
      </c>
      <c r="E31" s="16">
        <v>0.02952755905511811</v>
      </c>
      <c r="F31" s="15">
        <v>111</v>
      </c>
      <c r="G31" s="16">
        <v>0.028366981855353947</v>
      </c>
      <c r="H31" s="15">
        <v>128</v>
      </c>
      <c r="I31" s="16">
        <v>0.02945236999539807</v>
      </c>
      <c r="J31" s="15">
        <v>63</v>
      </c>
      <c r="K31" s="16">
        <v>0.027643703378674854</v>
      </c>
      <c r="L31" s="15">
        <v>96</v>
      </c>
      <c r="M31" s="16">
        <v>0.03685220729366603</v>
      </c>
      <c r="N31" s="15">
        <v>42</v>
      </c>
      <c r="O31" s="16">
        <v>0.03981042654028436</v>
      </c>
      <c r="P31" s="15">
        <v>19</v>
      </c>
      <c r="Q31" s="16">
        <v>0.026170798898071626</v>
      </c>
      <c r="R31" s="15">
        <v>848</v>
      </c>
      <c r="S31" s="16">
        <v>0.022571801219090207</v>
      </c>
    </row>
    <row r="32" spans="1:19" ht="14.25">
      <c r="A32" s="11" t="s">
        <v>150</v>
      </c>
      <c r="B32" s="15">
        <v>41</v>
      </c>
      <c r="C32" s="16">
        <v>0.0021478338310021478</v>
      </c>
      <c r="D32" s="15">
        <v>8</v>
      </c>
      <c r="E32" s="16">
        <v>0.0022497187851518562</v>
      </c>
      <c r="F32" s="15">
        <v>34</v>
      </c>
      <c r="G32" s="16">
        <v>0.00868898543317148</v>
      </c>
      <c r="H32" s="15">
        <v>33</v>
      </c>
      <c r="I32" s="16">
        <v>0.007593189139438564</v>
      </c>
      <c r="J32" s="15">
        <v>8</v>
      </c>
      <c r="K32" s="16">
        <v>0.0035103115401491887</v>
      </c>
      <c r="L32" s="15">
        <v>14</v>
      </c>
      <c r="M32" s="16">
        <v>0.005374280230326296</v>
      </c>
      <c r="N32" s="15">
        <v>4</v>
      </c>
      <c r="O32" s="16">
        <v>0.0037914691943127963</v>
      </c>
      <c r="P32" s="15">
        <v>4</v>
      </c>
      <c r="Q32" s="16">
        <v>0.005509641873278237</v>
      </c>
      <c r="R32" s="15">
        <v>146</v>
      </c>
      <c r="S32" s="16">
        <v>0.0038861827570603417</v>
      </c>
    </row>
    <row r="33" spans="1:19" ht="14.25">
      <c r="A33" s="11" t="s">
        <v>149</v>
      </c>
      <c r="B33" s="15">
        <v>102</v>
      </c>
      <c r="C33" s="16">
        <v>0.005343391482005343</v>
      </c>
      <c r="D33" s="15">
        <v>50</v>
      </c>
      <c r="E33" s="16">
        <v>0.0140607424071991</v>
      </c>
      <c r="F33" s="15">
        <v>69</v>
      </c>
      <c r="G33" s="16">
        <v>0.01763352926143624</v>
      </c>
      <c r="H33" s="15">
        <v>69</v>
      </c>
      <c r="I33" s="16">
        <v>0.015876668200644272</v>
      </c>
      <c r="J33" s="15">
        <v>30</v>
      </c>
      <c r="K33" s="16">
        <v>0.013163668275559452</v>
      </c>
      <c r="L33" s="15">
        <v>43</v>
      </c>
      <c r="M33" s="16">
        <v>0.016506717850287907</v>
      </c>
      <c r="N33" s="15">
        <v>25</v>
      </c>
      <c r="O33" s="16">
        <v>0.023696682464454978</v>
      </c>
      <c r="P33" s="15">
        <v>12</v>
      </c>
      <c r="Q33" s="16">
        <v>0.01652892561983471</v>
      </c>
      <c r="R33" s="15">
        <v>400</v>
      </c>
      <c r="S33" s="16">
        <v>0.010647076046740665</v>
      </c>
    </row>
    <row r="34" spans="1:19" ht="14.25">
      <c r="A34" s="11" t="s">
        <v>50</v>
      </c>
      <c r="B34" s="15">
        <v>145</v>
      </c>
      <c r="C34" s="16">
        <v>0.007595997695007596</v>
      </c>
      <c r="D34" s="15">
        <v>45</v>
      </c>
      <c r="E34" s="16">
        <v>0.01265466816647919</v>
      </c>
      <c r="F34" s="15">
        <v>40</v>
      </c>
      <c r="G34" s="16">
        <v>0.010222335803731154</v>
      </c>
      <c r="H34" s="15">
        <v>62</v>
      </c>
      <c r="I34" s="16">
        <v>0.014265991716520939</v>
      </c>
      <c r="J34" s="15">
        <v>30</v>
      </c>
      <c r="K34" s="16">
        <v>0.013163668275559452</v>
      </c>
      <c r="L34" s="15">
        <v>35</v>
      </c>
      <c r="M34" s="16">
        <v>0.013435700575815739</v>
      </c>
      <c r="N34" s="15">
        <v>17</v>
      </c>
      <c r="O34" s="16">
        <v>0.016113744075829387</v>
      </c>
      <c r="P34" s="15">
        <v>8</v>
      </c>
      <c r="Q34" s="16">
        <v>0.011019283746556474</v>
      </c>
      <c r="R34" s="15">
        <v>382</v>
      </c>
      <c r="S34" s="16">
        <v>0.010167957624637333</v>
      </c>
    </row>
    <row r="35" spans="1:19" ht="14.25">
      <c r="A35" s="11" t="s">
        <v>148</v>
      </c>
      <c r="B35" s="15">
        <v>146</v>
      </c>
      <c r="C35" s="16">
        <v>0.007648383886007647</v>
      </c>
      <c r="D35" s="15">
        <v>32</v>
      </c>
      <c r="E35" s="16">
        <v>0.008998875140607425</v>
      </c>
      <c r="F35" s="15">
        <v>57</v>
      </c>
      <c r="G35" s="16">
        <v>0.014566828520316892</v>
      </c>
      <c r="H35" s="15">
        <v>68</v>
      </c>
      <c r="I35" s="16">
        <v>0.015646571560055222</v>
      </c>
      <c r="J35" s="15">
        <v>49</v>
      </c>
      <c r="K35" s="16">
        <v>0.02150065818341378</v>
      </c>
      <c r="L35" s="15">
        <v>43</v>
      </c>
      <c r="M35" s="16">
        <v>0.016506717850287907</v>
      </c>
      <c r="N35" s="15">
        <v>22</v>
      </c>
      <c r="O35" s="16">
        <v>0.020853080568720383</v>
      </c>
      <c r="P35" s="15">
        <v>9</v>
      </c>
      <c r="Q35" s="16">
        <v>0.012396694214876033</v>
      </c>
      <c r="R35" s="15">
        <v>426</v>
      </c>
      <c r="S35" s="16">
        <v>0.011339135989778808</v>
      </c>
    </row>
    <row r="36" spans="1:19" ht="14.25">
      <c r="A36" s="11" t="s">
        <v>147</v>
      </c>
      <c r="B36" s="15">
        <v>99</v>
      </c>
      <c r="C36" s="16">
        <v>0.005186232909005186</v>
      </c>
      <c r="D36" s="15">
        <v>45</v>
      </c>
      <c r="E36" s="16">
        <v>0.01265466816647919</v>
      </c>
      <c r="F36" s="15">
        <v>51</v>
      </c>
      <c r="G36" s="16">
        <v>0.01303347814975722</v>
      </c>
      <c r="H36" s="15">
        <v>60</v>
      </c>
      <c r="I36" s="16">
        <v>0.013805798435342844</v>
      </c>
      <c r="J36" s="15">
        <v>26</v>
      </c>
      <c r="K36" s="16">
        <v>0.011408512505484863</v>
      </c>
      <c r="L36" s="15">
        <v>19</v>
      </c>
      <c r="M36" s="16">
        <v>0.007293666026871401</v>
      </c>
      <c r="N36" s="15">
        <v>15</v>
      </c>
      <c r="O36" s="16">
        <v>0.014218009478672987</v>
      </c>
      <c r="P36" s="15">
        <v>6</v>
      </c>
      <c r="Q36" s="16">
        <v>0.008264462809917356</v>
      </c>
      <c r="R36" s="15">
        <v>321</v>
      </c>
      <c r="S36" s="16">
        <v>0.008544278527509382</v>
      </c>
    </row>
    <row r="37" spans="1:19" ht="14.25">
      <c r="A37" s="11" t="s">
        <v>146</v>
      </c>
      <c r="B37" s="15">
        <v>1117</v>
      </c>
      <c r="C37" s="16">
        <v>0.058515375347058515</v>
      </c>
      <c r="D37" s="15">
        <v>209</v>
      </c>
      <c r="E37" s="16">
        <v>0.05877390326209224</v>
      </c>
      <c r="F37" s="15">
        <v>274</v>
      </c>
      <c r="G37" s="16">
        <v>0.0700230002555584</v>
      </c>
      <c r="H37" s="15">
        <v>388</v>
      </c>
      <c r="I37" s="16">
        <v>0.0892774965485504</v>
      </c>
      <c r="J37" s="15">
        <v>205</v>
      </c>
      <c r="K37" s="16">
        <v>0.08995173321632295</v>
      </c>
      <c r="L37" s="15">
        <v>134</v>
      </c>
      <c r="M37" s="16">
        <v>0.051439539347408816</v>
      </c>
      <c r="N37" s="15">
        <v>60</v>
      </c>
      <c r="O37" s="16">
        <v>0.05687203791469195</v>
      </c>
      <c r="P37" s="15">
        <v>38</v>
      </c>
      <c r="Q37" s="16">
        <v>0.05234159779614325</v>
      </c>
      <c r="R37" s="15">
        <v>2425</v>
      </c>
      <c r="S37" s="16">
        <v>0.06454789853336527</v>
      </c>
    </row>
    <row r="38" spans="1:19" ht="14.25">
      <c r="A38" s="11" t="s">
        <v>145</v>
      </c>
      <c r="B38" s="15">
        <v>60</v>
      </c>
      <c r="C38" s="16">
        <v>0.0031431714600031434</v>
      </c>
      <c r="D38" s="15">
        <v>23</v>
      </c>
      <c r="E38" s="16">
        <v>0.0064679415073115865</v>
      </c>
      <c r="F38" s="15">
        <v>31</v>
      </c>
      <c r="G38" s="16">
        <v>0.007922310247891643</v>
      </c>
      <c r="H38" s="15">
        <v>30</v>
      </c>
      <c r="I38" s="16">
        <v>0.006902899217671422</v>
      </c>
      <c r="J38" s="15">
        <v>10</v>
      </c>
      <c r="K38" s="16">
        <v>0.004387889425186486</v>
      </c>
      <c r="L38" s="15">
        <v>15</v>
      </c>
      <c r="M38" s="16">
        <v>0.005758157389635317</v>
      </c>
      <c r="N38" s="15">
        <v>1</v>
      </c>
      <c r="O38" s="16">
        <v>0.0009478672985781991</v>
      </c>
      <c r="P38" s="15">
        <v>2</v>
      </c>
      <c r="Q38" s="16">
        <v>0.0027548209366391185</v>
      </c>
      <c r="R38" s="15">
        <v>172</v>
      </c>
      <c r="S38" s="16">
        <v>0.004578242700098486</v>
      </c>
    </row>
    <row r="39" spans="1:19" ht="14.25">
      <c r="A39" s="11" t="s">
        <v>144</v>
      </c>
      <c r="B39" s="15">
        <v>246</v>
      </c>
      <c r="C39" s="16">
        <v>0.012887002986012887</v>
      </c>
      <c r="D39" s="15">
        <v>52</v>
      </c>
      <c r="E39" s="16">
        <v>0.014623172103487065</v>
      </c>
      <c r="F39" s="15">
        <v>71</v>
      </c>
      <c r="G39" s="16">
        <v>0.018144646051622797</v>
      </c>
      <c r="H39" s="15">
        <v>96</v>
      </c>
      <c r="I39" s="16">
        <v>0.022089277496548553</v>
      </c>
      <c r="J39" s="15">
        <v>47</v>
      </c>
      <c r="K39" s="16">
        <v>0.020623080298376482</v>
      </c>
      <c r="L39" s="15">
        <v>33</v>
      </c>
      <c r="M39" s="16">
        <v>0.012667946257197698</v>
      </c>
      <c r="N39" s="15">
        <v>13</v>
      </c>
      <c r="O39" s="16">
        <v>0.012322274881516588</v>
      </c>
      <c r="P39" s="15">
        <v>5</v>
      </c>
      <c r="Q39" s="16">
        <v>0.006887052341597797</v>
      </c>
      <c r="R39" s="15">
        <v>563</v>
      </c>
      <c r="S39" s="16">
        <v>0.014985759535787487</v>
      </c>
    </row>
    <row r="40" spans="1:19" ht="14.25">
      <c r="A40" s="11" t="s">
        <v>51</v>
      </c>
      <c r="B40" s="15">
        <v>36</v>
      </c>
      <c r="C40" s="16">
        <v>0.001885902876001886</v>
      </c>
      <c r="D40" s="15">
        <v>9</v>
      </c>
      <c r="E40" s="16">
        <v>0.002530933633295838</v>
      </c>
      <c r="F40" s="15">
        <v>27</v>
      </c>
      <c r="G40" s="16">
        <v>0.006900076667518528</v>
      </c>
      <c r="H40" s="15">
        <v>26</v>
      </c>
      <c r="I40" s="16">
        <v>0.0059825126553152315</v>
      </c>
      <c r="J40" s="15">
        <v>14</v>
      </c>
      <c r="K40" s="16">
        <v>0.00614304519526108</v>
      </c>
      <c r="L40" s="15">
        <v>13</v>
      </c>
      <c r="M40" s="16">
        <v>0.0049904030710172746</v>
      </c>
      <c r="N40" s="15">
        <v>5</v>
      </c>
      <c r="O40" s="16">
        <v>0.004739336492890996</v>
      </c>
      <c r="P40" s="15">
        <v>3</v>
      </c>
      <c r="Q40" s="16">
        <v>0.004132231404958678</v>
      </c>
      <c r="R40" s="15">
        <v>133</v>
      </c>
      <c r="S40" s="16">
        <v>0.0035401527855412705</v>
      </c>
    </row>
    <row r="41" spans="1:19" ht="14.25">
      <c r="A41" s="11" t="s">
        <v>143</v>
      </c>
      <c r="B41" s="15">
        <v>105</v>
      </c>
      <c r="C41" s="16">
        <v>0.005500550055005501</v>
      </c>
      <c r="D41" s="15">
        <v>26</v>
      </c>
      <c r="E41" s="16">
        <v>0.007311586051743532</v>
      </c>
      <c r="F41" s="15">
        <v>26</v>
      </c>
      <c r="G41" s="16">
        <v>0.006644518272425249</v>
      </c>
      <c r="H41" s="15">
        <v>31</v>
      </c>
      <c r="I41" s="16">
        <v>0.007132995858260469</v>
      </c>
      <c r="J41" s="15">
        <v>19</v>
      </c>
      <c r="K41" s="16">
        <v>0.00833698990785432</v>
      </c>
      <c r="L41" s="15">
        <v>12</v>
      </c>
      <c r="M41" s="16">
        <v>0.004606525911708253</v>
      </c>
      <c r="N41" s="15">
        <v>11</v>
      </c>
      <c r="O41" s="16">
        <v>0.010426540284360191</v>
      </c>
      <c r="P41" s="15">
        <v>5</v>
      </c>
      <c r="Q41" s="16">
        <v>0.006887052341597797</v>
      </c>
      <c r="R41" s="15">
        <v>235</v>
      </c>
      <c r="S41" s="16">
        <v>0.00625515717746014</v>
      </c>
    </row>
    <row r="42" spans="1:19" ht="14.25">
      <c r="A42" s="11" t="s">
        <v>52</v>
      </c>
      <c r="B42" s="15">
        <v>55</v>
      </c>
      <c r="C42" s="16">
        <v>0.0028812405050028813</v>
      </c>
      <c r="D42" s="15">
        <v>9</v>
      </c>
      <c r="E42" s="16">
        <v>0.002530933633295838</v>
      </c>
      <c r="F42" s="15">
        <v>8</v>
      </c>
      <c r="G42" s="16">
        <v>0.0020444671607462305</v>
      </c>
      <c r="H42" s="15">
        <v>22</v>
      </c>
      <c r="I42" s="16">
        <v>0.0050621260929590425</v>
      </c>
      <c r="J42" s="15">
        <v>8</v>
      </c>
      <c r="K42" s="16">
        <v>0.0035103115401491887</v>
      </c>
      <c r="L42" s="15">
        <v>13</v>
      </c>
      <c r="M42" s="16">
        <v>0.0049904030710172746</v>
      </c>
      <c r="N42" s="15">
        <v>3</v>
      </c>
      <c r="O42" s="16">
        <v>0.002843601895734597</v>
      </c>
      <c r="P42" s="15">
        <v>4</v>
      </c>
      <c r="Q42" s="16">
        <v>0.005509641873278237</v>
      </c>
      <c r="R42" s="15">
        <v>122</v>
      </c>
      <c r="S42" s="16">
        <v>0.0032473581942559023</v>
      </c>
    </row>
    <row r="43" spans="1:19" ht="14.25">
      <c r="A43" s="11" t="s">
        <v>53</v>
      </c>
      <c r="B43" s="15">
        <v>70</v>
      </c>
      <c r="C43" s="16">
        <v>0.003667033370003667</v>
      </c>
      <c r="D43" s="15">
        <v>22</v>
      </c>
      <c r="E43" s="16">
        <v>0.006186726659167604</v>
      </c>
      <c r="F43" s="15">
        <v>15</v>
      </c>
      <c r="G43" s="16">
        <v>0.003833375926399182</v>
      </c>
      <c r="H43" s="15">
        <v>20</v>
      </c>
      <c r="I43" s="16">
        <v>0.004601932811780948</v>
      </c>
      <c r="J43" s="15">
        <v>10</v>
      </c>
      <c r="K43" s="16">
        <v>0.004387889425186486</v>
      </c>
      <c r="L43" s="15">
        <v>21</v>
      </c>
      <c r="M43" s="16">
        <v>0.008061420345489444</v>
      </c>
      <c r="N43" s="15">
        <v>8</v>
      </c>
      <c r="O43" s="16">
        <v>0.007582938388625593</v>
      </c>
      <c r="P43" s="15">
        <v>8</v>
      </c>
      <c r="Q43" s="16">
        <v>0.011019283746556474</v>
      </c>
      <c r="R43" s="15">
        <v>174</v>
      </c>
      <c r="S43" s="16">
        <v>0.0046314780803321885</v>
      </c>
    </row>
    <row r="44" spans="1:19" ht="14.25">
      <c r="A44" s="11" t="s">
        <v>54</v>
      </c>
      <c r="B44" s="15">
        <v>94</v>
      </c>
      <c r="C44" s="16">
        <v>0.004924301954004925</v>
      </c>
      <c r="D44" s="15">
        <v>18</v>
      </c>
      <c r="E44" s="16">
        <v>0.005061867266591676</v>
      </c>
      <c r="F44" s="15">
        <v>26</v>
      </c>
      <c r="G44" s="16">
        <v>0.006644518272425249</v>
      </c>
      <c r="H44" s="15">
        <v>21</v>
      </c>
      <c r="I44" s="16">
        <v>0.004832029452369995</v>
      </c>
      <c r="J44" s="15">
        <v>17</v>
      </c>
      <c r="K44" s="16">
        <v>0.007459412022817024</v>
      </c>
      <c r="L44" s="15">
        <v>23</v>
      </c>
      <c r="M44" s="16">
        <v>0.008829174664107486</v>
      </c>
      <c r="N44" s="15">
        <v>11</v>
      </c>
      <c r="O44" s="16">
        <v>0.010426540284360191</v>
      </c>
      <c r="P44" s="15">
        <v>6</v>
      </c>
      <c r="Q44" s="16">
        <v>0.008264462809917356</v>
      </c>
      <c r="R44" s="15">
        <v>216</v>
      </c>
      <c r="S44" s="16">
        <v>0.0057494210652399595</v>
      </c>
    </row>
    <row r="45" spans="1:19" ht="14.25">
      <c r="A45" s="11" t="s">
        <v>55</v>
      </c>
      <c r="B45" s="15">
        <v>19</v>
      </c>
      <c r="C45" s="16">
        <v>0.0009953376290009954</v>
      </c>
      <c r="D45" s="15">
        <v>5</v>
      </c>
      <c r="E45" s="16">
        <v>0.0014060742407199101</v>
      </c>
      <c r="F45" s="15">
        <v>9</v>
      </c>
      <c r="G45" s="16">
        <v>0.002300025555839509</v>
      </c>
      <c r="H45" s="15">
        <v>11</v>
      </c>
      <c r="I45" s="16">
        <v>0.0025310630464795212</v>
      </c>
      <c r="J45" s="15">
        <v>5</v>
      </c>
      <c r="K45" s="16">
        <v>0.002193944712593243</v>
      </c>
      <c r="L45" s="15">
        <v>8</v>
      </c>
      <c r="M45" s="16">
        <v>0.003071017274472169</v>
      </c>
      <c r="N45" s="15">
        <v>2</v>
      </c>
      <c r="O45" s="16">
        <v>0.0018957345971563982</v>
      </c>
      <c r="P45" s="15">
        <v>0</v>
      </c>
      <c r="Q45" s="16">
        <v>0</v>
      </c>
      <c r="R45" s="15">
        <v>59</v>
      </c>
      <c r="S45" s="16">
        <v>0.0015704437168942479</v>
      </c>
    </row>
    <row r="46" spans="1:19" ht="14.25">
      <c r="A46" s="11" t="s">
        <v>56</v>
      </c>
      <c r="B46" s="15">
        <v>82</v>
      </c>
      <c r="C46" s="16">
        <v>0.0042956676620042955</v>
      </c>
      <c r="D46" s="15">
        <v>33</v>
      </c>
      <c r="E46" s="16">
        <v>0.009280089988751405</v>
      </c>
      <c r="F46" s="15">
        <v>36</v>
      </c>
      <c r="G46" s="16">
        <v>0.009200102223358037</v>
      </c>
      <c r="H46" s="15">
        <v>29</v>
      </c>
      <c r="I46" s="16">
        <v>0.006672802577082373</v>
      </c>
      <c r="J46" s="15">
        <v>35</v>
      </c>
      <c r="K46" s="16">
        <v>0.015357612988152698</v>
      </c>
      <c r="L46" s="15">
        <v>23</v>
      </c>
      <c r="M46" s="16">
        <v>0.008829174664107486</v>
      </c>
      <c r="N46" s="15">
        <v>8</v>
      </c>
      <c r="O46" s="16">
        <v>0.007582938388625593</v>
      </c>
      <c r="P46" s="15">
        <v>8</v>
      </c>
      <c r="Q46" s="16">
        <v>0.011019283746556474</v>
      </c>
      <c r="R46" s="15">
        <v>254</v>
      </c>
      <c r="S46" s="16">
        <v>0.006760893289680322</v>
      </c>
    </row>
    <row r="47" spans="1:19" ht="14.25">
      <c r="A47" s="11" t="s">
        <v>142</v>
      </c>
      <c r="B47" s="15">
        <v>323</v>
      </c>
      <c r="C47" s="16">
        <v>0.016920739693016922</v>
      </c>
      <c r="D47" s="15">
        <v>91</v>
      </c>
      <c r="E47" s="16">
        <v>0.025590551181102362</v>
      </c>
      <c r="F47" s="15">
        <v>112</v>
      </c>
      <c r="G47" s="16">
        <v>0.028622540250447227</v>
      </c>
      <c r="H47" s="15">
        <v>139</v>
      </c>
      <c r="I47" s="16">
        <v>0.03198343304187759</v>
      </c>
      <c r="J47" s="15">
        <v>58</v>
      </c>
      <c r="K47" s="16">
        <v>0.025449758666081616</v>
      </c>
      <c r="L47" s="15">
        <v>71</v>
      </c>
      <c r="M47" s="16">
        <v>0.0272552783109405</v>
      </c>
      <c r="N47" s="15">
        <v>33</v>
      </c>
      <c r="O47" s="16">
        <v>0.03127962085308057</v>
      </c>
      <c r="P47" s="15">
        <v>31</v>
      </c>
      <c r="Q47" s="16">
        <v>0.04269972451790634</v>
      </c>
      <c r="R47" s="15">
        <v>858</v>
      </c>
      <c r="S47" s="16">
        <v>0.022837978120258725</v>
      </c>
    </row>
    <row r="48" spans="1:19" ht="14.25">
      <c r="A48" s="11" t="s">
        <v>57</v>
      </c>
      <c r="B48" s="15">
        <v>56</v>
      </c>
      <c r="C48" s="16">
        <v>0.002933626696002933</v>
      </c>
      <c r="D48" s="15">
        <v>18</v>
      </c>
      <c r="E48" s="16">
        <v>0.005061867266591676</v>
      </c>
      <c r="F48" s="15">
        <v>19</v>
      </c>
      <c r="G48" s="16">
        <v>0.004855609506772297</v>
      </c>
      <c r="H48" s="15">
        <v>21</v>
      </c>
      <c r="I48" s="16">
        <v>0.004832029452369995</v>
      </c>
      <c r="J48" s="15">
        <v>15</v>
      </c>
      <c r="K48" s="16">
        <v>0.006581834137779726</v>
      </c>
      <c r="L48" s="15">
        <v>13</v>
      </c>
      <c r="M48" s="16">
        <v>0.0049904030710172746</v>
      </c>
      <c r="N48" s="15">
        <v>2</v>
      </c>
      <c r="O48" s="16">
        <v>0.0018957345971563982</v>
      </c>
      <c r="P48" s="15">
        <v>3</v>
      </c>
      <c r="Q48" s="16">
        <v>0.004132231404958678</v>
      </c>
      <c r="R48" s="15">
        <v>147</v>
      </c>
      <c r="S48" s="16">
        <v>0.003912800447177194</v>
      </c>
    </row>
    <row r="49" spans="1:19" ht="14.25">
      <c r="A49" s="11" t="s">
        <v>154</v>
      </c>
      <c r="B49" s="15">
        <v>36</v>
      </c>
      <c r="C49" s="16">
        <v>0.001885902876001886</v>
      </c>
      <c r="D49" s="15">
        <v>5</v>
      </c>
      <c r="E49" s="16">
        <v>0.0014060742407199101</v>
      </c>
      <c r="F49" s="15">
        <v>4</v>
      </c>
      <c r="G49" s="16">
        <v>0.0010222335803731152</v>
      </c>
      <c r="H49" s="15">
        <v>9</v>
      </c>
      <c r="I49" s="16">
        <v>0.0020708697653014268</v>
      </c>
      <c r="J49" s="15">
        <v>5</v>
      </c>
      <c r="K49" s="16">
        <v>0.002193944712593243</v>
      </c>
      <c r="L49" s="15">
        <v>9</v>
      </c>
      <c r="M49" s="16">
        <v>0.00345489443378119</v>
      </c>
      <c r="N49" s="15">
        <v>6</v>
      </c>
      <c r="O49" s="16">
        <v>0.005687203791469194</v>
      </c>
      <c r="P49" s="15">
        <v>2</v>
      </c>
      <c r="Q49" s="16">
        <v>0.0027548209366391185</v>
      </c>
      <c r="R49" s="15">
        <v>76</v>
      </c>
      <c r="S49" s="16">
        <v>0.002022944448880726</v>
      </c>
    </row>
    <row r="50" spans="1:19" ht="15" thickBot="1">
      <c r="A50" s="42" t="s">
        <v>111</v>
      </c>
      <c r="B50" s="18">
        <v>8770</v>
      </c>
      <c r="C50" s="19">
        <v>0.4594268950704594</v>
      </c>
      <c r="D50" s="18">
        <v>405</v>
      </c>
      <c r="E50" s="19">
        <v>0.11389201349831271</v>
      </c>
      <c r="F50" s="18">
        <v>420</v>
      </c>
      <c r="G50" s="19">
        <v>0.1073345259391771</v>
      </c>
      <c r="H50" s="18">
        <v>522</v>
      </c>
      <c r="I50" s="19">
        <v>0.12011044638748274</v>
      </c>
      <c r="J50" s="18">
        <v>278</v>
      </c>
      <c r="K50" s="19">
        <v>0.12198332602018429</v>
      </c>
      <c r="L50" s="18">
        <v>677</v>
      </c>
      <c r="M50" s="19">
        <v>0.2598848368522073</v>
      </c>
      <c r="N50" s="18">
        <v>344</v>
      </c>
      <c r="O50" s="19">
        <v>0.32606635071090045</v>
      </c>
      <c r="P50" s="18">
        <v>252</v>
      </c>
      <c r="Q50" s="19">
        <v>0.34710743801652894</v>
      </c>
      <c r="R50" s="18">
        <v>11668</v>
      </c>
      <c r="S50" s="19">
        <v>0.3105752082834251</v>
      </c>
    </row>
    <row r="51" spans="1:19" ht="15" thickBot="1">
      <c r="A51" s="20" t="s">
        <v>117</v>
      </c>
      <c r="B51" s="51">
        <v>19089</v>
      </c>
      <c r="C51" s="22">
        <v>1</v>
      </c>
      <c r="D51" s="51">
        <v>3556</v>
      </c>
      <c r="E51" s="22">
        <v>1</v>
      </c>
      <c r="F51" s="51">
        <v>3913</v>
      </c>
      <c r="G51" s="22">
        <v>1</v>
      </c>
      <c r="H51" s="51">
        <v>4346</v>
      </c>
      <c r="I51" s="22">
        <v>1</v>
      </c>
      <c r="J51" s="51">
        <v>2279</v>
      </c>
      <c r="K51" s="22">
        <v>1</v>
      </c>
      <c r="L51" s="51">
        <v>2605</v>
      </c>
      <c r="M51" s="22">
        <v>1</v>
      </c>
      <c r="N51" s="51">
        <v>1055</v>
      </c>
      <c r="O51" s="22">
        <v>1</v>
      </c>
      <c r="P51" s="51">
        <v>726</v>
      </c>
      <c r="Q51" s="22">
        <v>1</v>
      </c>
      <c r="R51" s="51">
        <v>37569</v>
      </c>
      <c r="S51" s="22">
        <v>1</v>
      </c>
    </row>
    <row r="53" ht="14.25">
      <c r="B53" s="72"/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7.28125" style="56" customWidth="1"/>
    <col min="2" max="3" width="15.7109375" style="56" hidden="1" customWidth="1"/>
    <col min="4" max="7" width="19.7109375" style="56" customWidth="1"/>
    <col min="8" max="16384" width="8.8515625" style="56" customWidth="1"/>
  </cols>
  <sheetData>
    <row r="1" spans="1:7" ht="24.75" customHeight="1" thickBot="1" thickTop="1">
      <c r="A1" s="81" t="s">
        <v>70</v>
      </c>
      <c r="B1" s="82"/>
      <c r="C1" s="82"/>
      <c r="D1" s="82"/>
      <c r="E1" s="82"/>
      <c r="F1" s="82"/>
      <c r="G1" s="83"/>
    </row>
    <row r="2" spans="1:7" ht="24.75" customHeight="1" thickBot="1" thickTop="1">
      <c r="A2" s="84" t="s">
        <v>164</v>
      </c>
      <c r="B2" s="85"/>
      <c r="C2" s="85"/>
      <c r="D2" s="85"/>
      <c r="E2" s="85"/>
      <c r="F2" s="85"/>
      <c r="G2" s="86"/>
    </row>
    <row r="3" spans="1:7" ht="19.5" customHeight="1" thickBot="1" thickTop="1">
      <c r="A3" s="87" t="s">
        <v>9</v>
      </c>
      <c r="B3" s="79"/>
      <c r="C3" s="79"/>
      <c r="D3" s="79"/>
      <c r="E3" s="79"/>
      <c r="F3" s="79"/>
      <c r="G3" s="80"/>
    </row>
    <row r="4" spans="1:7" ht="19.5" customHeight="1">
      <c r="A4" s="87"/>
      <c r="B4" s="91">
        <v>2014</v>
      </c>
      <c r="C4" s="92"/>
      <c r="D4" s="89">
        <v>2015</v>
      </c>
      <c r="E4" s="90"/>
      <c r="F4" s="89">
        <v>2016</v>
      </c>
      <c r="G4" s="90"/>
    </row>
    <row r="5" spans="1:7" ht="19.5" customHeight="1" thickBot="1">
      <c r="A5" s="88"/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0" t="s">
        <v>11</v>
      </c>
    </row>
    <row r="6" spans="1:7" ht="14.25">
      <c r="A6" s="57" t="s">
        <v>82</v>
      </c>
      <c r="B6" s="12">
        <v>2631</v>
      </c>
      <c r="C6" s="13">
        <v>0.07117351079370232</v>
      </c>
      <c r="D6" s="12">
        <v>2491</v>
      </c>
      <c r="E6" s="13">
        <v>0.06830646045848415</v>
      </c>
      <c r="F6" s="12">
        <v>2690</v>
      </c>
      <c r="G6" s="62">
        <v>0.07160158641433097</v>
      </c>
    </row>
    <row r="7" spans="1:7" ht="14.25">
      <c r="A7" s="58" t="s">
        <v>83</v>
      </c>
      <c r="B7" s="15">
        <v>762</v>
      </c>
      <c r="C7" s="16">
        <v>0.020613536763512418</v>
      </c>
      <c r="D7" s="15">
        <v>665</v>
      </c>
      <c r="E7" s="16">
        <v>0.018235165076231217</v>
      </c>
      <c r="F7" s="12">
        <v>823</v>
      </c>
      <c r="G7" s="63">
        <v>0.021906358966168916</v>
      </c>
    </row>
    <row r="8" spans="1:7" ht="14.25">
      <c r="A8" s="58" t="s">
        <v>12</v>
      </c>
      <c r="B8" s="15">
        <v>1200</v>
      </c>
      <c r="C8" s="16">
        <v>0.03246226261970459</v>
      </c>
      <c r="D8" s="15">
        <v>1216</v>
      </c>
      <c r="E8" s="16">
        <v>0.03334430185367994</v>
      </c>
      <c r="F8" s="12">
        <v>1202</v>
      </c>
      <c r="G8" s="63">
        <v>0.03199446352045569</v>
      </c>
    </row>
    <row r="9" spans="1:7" ht="14.25">
      <c r="A9" s="58" t="s">
        <v>84</v>
      </c>
      <c r="B9" s="15">
        <v>2577</v>
      </c>
      <c r="C9" s="16">
        <v>0.06971270897581562</v>
      </c>
      <c r="D9" s="15">
        <v>2531</v>
      </c>
      <c r="E9" s="16">
        <v>0.06940331249314467</v>
      </c>
      <c r="F9" s="12">
        <v>2524</v>
      </c>
      <c r="G9" s="63">
        <v>0.06718304985493359</v>
      </c>
    </row>
    <row r="10" spans="1:7" ht="14.25">
      <c r="A10" s="58" t="s">
        <v>85</v>
      </c>
      <c r="B10" s="15">
        <v>1704</v>
      </c>
      <c r="C10" s="16">
        <v>0.046096412919980526</v>
      </c>
      <c r="D10" s="15">
        <v>1694</v>
      </c>
      <c r="E10" s="16">
        <v>0.0464516836678732</v>
      </c>
      <c r="F10" s="12">
        <v>1765</v>
      </c>
      <c r="G10" s="63">
        <v>0.04698022305624318</v>
      </c>
    </row>
    <row r="11" spans="1:7" ht="14.25">
      <c r="A11" s="58" t="s">
        <v>86</v>
      </c>
      <c r="B11" s="15">
        <v>1296</v>
      </c>
      <c r="C11" s="16">
        <v>0.03505924362928096</v>
      </c>
      <c r="D11" s="15">
        <v>1159</v>
      </c>
      <c r="E11" s="16">
        <v>0.03178128770428869</v>
      </c>
      <c r="F11" s="12">
        <v>1184</v>
      </c>
      <c r="G11" s="63">
        <v>0.031515345098352375</v>
      </c>
    </row>
    <row r="12" spans="1:7" ht="14.25">
      <c r="A12" s="58" t="s">
        <v>87</v>
      </c>
      <c r="B12" s="15">
        <v>1030</v>
      </c>
      <c r="C12" s="16">
        <v>0.02786344208191311</v>
      </c>
      <c r="D12" s="15">
        <v>1187</v>
      </c>
      <c r="E12" s="16">
        <v>0.03254908412855106</v>
      </c>
      <c r="F12" s="12">
        <v>1145</v>
      </c>
      <c r="G12" s="63">
        <v>0.030477255183795147</v>
      </c>
    </row>
    <row r="13" spans="1:7" ht="14.25">
      <c r="A13" s="58" t="s">
        <v>88</v>
      </c>
      <c r="B13" s="15">
        <v>1017</v>
      </c>
      <c r="C13" s="16">
        <v>0.027511767570199644</v>
      </c>
      <c r="D13" s="15">
        <v>996</v>
      </c>
      <c r="E13" s="16">
        <v>0.027311615663047052</v>
      </c>
      <c r="F13" s="12">
        <v>1033</v>
      </c>
      <c r="G13" s="63">
        <v>0.02749607389070776</v>
      </c>
    </row>
    <row r="14" spans="1:7" ht="14.25">
      <c r="A14" s="58" t="s">
        <v>89</v>
      </c>
      <c r="B14" s="15">
        <v>147</v>
      </c>
      <c r="C14" s="16">
        <v>0.0039766271709138126</v>
      </c>
      <c r="D14" s="15">
        <v>126</v>
      </c>
      <c r="E14" s="16">
        <v>0.0034550839091806516</v>
      </c>
      <c r="F14" s="12">
        <v>140</v>
      </c>
      <c r="G14" s="63">
        <v>0.003726476616359232</v>
      </c>
    </row>
    <row r="15" spans="1:7" ht="14.25">
      <c r="A15" s="58" t="s">
        <v>90</v>
      </c>
      <c r="B15" s="15">
        <v>270</v>
      </c>
      <c r="C15" s="16">
        <v>0.007304009089433534</v>
      </c>
      <c r="D15" s="15">
        <v>253</v>
      </c>
      <c r="E15" s="16">
        <v>0.006937589119227816</v>
      </c>
      <c r="F15" s="12">
        <v>251</v>
      </c>
      <c r="G15" s="63">
        <v>0.006681040219329765</v>
      </c>
    </row>
    <row r="16" spans="1:7" ht="14.25">
      <c r="A16" s="58" t="s">
        <v>91</v>
      </c>
      <c r="B16" s="15">
        <v>711</v>
      </c>
      <c r="C16" s="16">
        <v>0.019233890602174973</v>
      </c>
      <c r="D16" s="15">
        <v>706</v>
      </c>
      <c r="E16" s="16">
        <v>0.01935943841175825</v>
      </c>
      <c r="F16" s="12">
        <v>666</v>
      </c>
      <c r="G16" s="63">
        <v>0.017727381617823206</v>
      </c>
    </row>
    <row r="17" spans="1:7" ht="14.25">
      <c r="A17" s="58" t="s">
        <v>103</v>
      </c>
      <c r="B17" s="15">
        <v>586</v>
      </c>
      <c r="C17" s="16">
        <v>0.01585240491262241</v>
      </c>
      <c r="D17" s="15">
        <v>595</v>
      </c>
      <c r="E17" s="16">
        <v>0.0163156740155753</v>
      </c>
      <c r="F17" s="12">
        <v>629</v>
      </c>
      <c r="G17" s="63">
        <v>0.016742527083499693</v>
      </c>
    </row>
    <row r="18" spans="1:7" ht="14.25">
      <c r="A18" s="58" t="s">
        <v>92</v>
      </c>
      <c r="B18" s="15">
        <v>421</v>
      </c>
      <c r="C18" s="16">
        <v>0.011388843802413028</v>
      </c>
      <c r="D18" s="15">
        <v>350</v>
      </c>
      <c r="E18" s="16">
        <v>0.009597455303279587</v>
      </c>
      <c r="F18" s="12">
        <v>349</v>
      </c>
      <c r="G18" s="63">
        <v>0.009289573850781229</v>
      </c>
    </row>
    <row r="19" spans="1:7" ht="14.25">
      <c r="A19" s="58" t="s">
        <v>13</v>
      </c>
      <c r="B19" s="15">
        <v>180</v>
      </c>
      <c r="C19" s="16">
        <v>0.004869339392955689</v>
      </c>
      <c r="D19" s="15">
        <v>177</v>
      </c>
      <c r="E19" s="16">
        <v>0.00485357025337282</v>
      </c>
      <c r="F19" s="12">
        <v>184</v>
      </c>
      <c r="G19" s="63">
        <v>0.004897654981500706</v>
      </c>
    </row>
    <row r="20" spans="1:7" ht="14.25">
      <c r="A20" s="58" t="s">
        <v>101</v>
      </c>
      <c r="B20" s="15">
        <v>206</v>
      </c>
      <c r="C20" s="16">
        <v>0.005572688416382622</v>
      </c>
      <c r="D20" s="15">
        <v>192</v>
      </c>
      <c r="E20" s="16">
        <v>0.0052648897663705166</v>
      </c>
      <c r="F20" s="12">
        <v>208</v>
      </c>
      <c r="G20" s="63">
        <v>0.005536479544305145</v>
      </c>
    </row>
    <row r="21" spans="1:7" ht="14.25">
      <c r="A21" s="58" t="s">
        <v>93</v>
      </c>
      <c r="B21" s="15">
        <v>1003</v>
      </c>
      <c r="C21" s="16">
        <v>0.027133041172969757</v>
      </c>
      <c r="D21" s="15">
        <v>998</v>
      </c>
      <c r="E21" s="16">
        <v>0.02736645826478008</v>
      </c>
      <c r="F21" s="12">
        <v>1074</v>
      </c>
      <c r="G21" s="63">
        <v>0.028587399185498682</v>
      </c>
    </row>
    <row r="22" spans="1:7" ht="14.25">
      <c r="A22" s="58" t="s">
        <v>94</v>
      </c>
      <c r="B22" s="15">
        <v>613</v>
      </c>
      <c r="C22" s="16">
        <v>0.016582805821565762</v>
      </c>
      <c r="D22" s="15">
        <v>601</v>
      </c>
      <c r="E22" s="16">
        <v>0.016480201820774375</v>
      </c>
      <c r="F22" s="12">
        <v>600</v>
      </c>
      <c r="G22" s="63">
        <v>0.015970614070110994</v>
      </c>
    </row>
    <row r="23" spans="1:7" ht="14.25">
      <c r="A23" s="58" t="s">
        <v>14</v>
      </c>
      <c r="B23" s="15">
        <v>237</v>
      </c>
      <c r="C23" s="16">
        <v>0.006411296867391657</v>
      </c>
      <c r="D23" s="15">
        <v>233</v>
      </c>
      <c r="E23" s="16">
        <v>0.006389163101897554</v>
      </c>
      <c r="F23" s="12">
        <v>205</v>
      </c>
      <c r="G23" s="63">
        <v>0.00545662647395459</v>
      </c>
    </row>
    <row r="24" spans="1:7" ht="14.25">
      <c r="A24" s="58" t="s">
        <v>95</v>
      </c>
      <c r="B24" s="15">
        <v>1732</v>
      </c>
      <c r="C24" s="16">
        <v>0.04685386571444029</v>
      </c>
      <c r="D24" s="15">
        <v>1684</v>
      </c>
      <c r="E24" s="16">
        <v>0.04617747065920808</v>
      </c>
      <c r="F24" s="12">
        <v>1821</v>
      </c>
      <c r="G24" s="63">
        <v>0.04847081370278687</v>
      </c>
    </row>
    <row r="25" spans="1:7" ht="14.25">
      <c r="A25" s="58" t="s">
        <v>104</v>
      </c>
      <c r="B25" s="15">
        <v>362</v>
      </c>
      <c r="C25" s="16">
        <v>0.00979278255694422</v>
      </c>
      <c r="D25" s="15">
        <v>356</v>
      </c>
      <c r="E25" s="16">
        <v>0.009761983108478665</v>
      </c>
      <c r="F25" s="12">
        <v>344</v>
      </c>
      <c r="G25" s="63">
        <v>0.009156485400196972</v>
      </c>
    </row>
    <row r="26" spans="1:7" ht="14.25">
      <c r="A26" s="58" t="s">
        <v>96</v>
      </c>
      <c r="B26" s="15">
        <v>683</v>
      </c>
      <c r="C26" s="16">
        <v>0.0184764378077152</v>
      </c>
      <c r="D26" s="15">
        <v>658</v>
      </c>
      <c r="E26" s="16">
        <v>0.018043215970165626</v>
      </c>
      <c r="F26" s="12">
        <v>748</v>
      </c>
      <c r="G26" s="63">
        <v>0.019910032207405042</v>
      </c>
    </row>
    <row r="27" spans="1:7" ht="14.25">
      <c r="A27" s="58" t="s">
        <v>112</v>
      </c>
      <c r="B27" s="15">
        <v>340</v>
      </c>
      <c r="C27" s="16">
        <v>0.009197641075582968</v>
      </c>
      <c r="D27" s="15">
        <v>319</v>
      </c>
      <c r="E27" s="16">
        <v>0.008747394976417681</v>
      </c>
      <c r="F27" s="12">
        <v>388</v>
      </c>
      <c r="G27" s="63">
        <v>0.010327663765338444</v>
      </c>
    </row>
    <row r="28" spans="1:7" ht="14.25">
      <c r="A28" s="58" t="s">
        <v>113</v>
      </c>
      <c r="B28" s="15">
        <v>1706</v>
      </c>
      <c r="C28" s="16">
        <v>0.04615051669101336</v>
      </c>
      <c r="D28" s="15">
        <v>1660</v>
      </c>
      <c r="E28" s="16">
        <v>0.04551935943841176</v>
      </c>
      <c r="F28" s="12">
        <v>1722</v>
      </c>
      <c r="G28" s="63">
        <v>0.045835662381218556</v>
      </c>
    </row>
    <row r="29" spans="1:7" ht="14.25">
      <c r="A29" s="58" t="s">
        <v>97</v>
      </c>
      <c r="B29" s="15">
        <v>971</v>
      </c>
      <c r="C29" s="16">
        <v>0.0262673808364443</v>
      </c>
      <c r="D29" s="15">
        <v>987</v>
      </c>
      <c r="E29" s="16">
        <v>0.027064823955248438</v>
      </c>
      <c r="F29" s="12">
        <v>1058</v>
      </c>
      <c r="G29" s="63">
        <v>0.02816151614362906</v>
      </c>
    </row>
    <row r="30" spans="1:7" ht="14.25">
      <c r="A30" s="58" t="s">
        <v>98</v>
      </c>
      <c r="B30" s="15">
        <v>262</v>
      </c>
      <c r="C30" s="16">
        <v>0.007087594005302169</v>
      </c>
      <c r="D30" s="15">
        <v>283</v>
      </c>
      <c r="E30" s="16">
        <v>0.007760228145223209</v>
      </c>
      <c r="F30" s="12">
        <v>228</v>
      </c>
      <c r="G30" s="63">
        <v>0.0060688333466421785</v>
      </c>
    </row>
    <row r="31" spans="1:7" ht="14.25">
      <c r="A31" s="58" t="s">
        <v>102</v>
      </c>
      <c r="B31" s="15">
        <v>617</v>
      </c>
      <c r="C31" s="16">
        <v>0.016691013363631445</v>
      </c>
      <c r="D31" s="15">
        <v>650</v>
      </c>
      <c r="E31" s="16">
        <v>0.017823845563233517</v>
      </c>
      <c r="F31" s="12">
        <v>679</v>
      </c>
      <c r="G31" s="63">
        <v>0.018073411589342277</v>
      </c>
    </row>
    <row r="32" spans="1:7" ht="14.25">
      <c r="A32" s="58" t="s">
        <v>15</v>
      </c>
      <c r="B32" s="15">
        <v>673</v>
      </c>
      <c r="C32" s="16">
        <v>0.018205918952550994</v>
      </c>
      <c r="D32" s="15">
        <v>643</v>
      </c>
      <c r="E32" s="16">
        <v>0.017631896457167933</v>
      </c>
      <c r="F32" s="12">
        <v>740</v>
      </c>
      <c r="G32" s="63">
        <v>0.019697090686470232</v>
      </c>
    </row>
    <row r="33" spans="1:7" ht="14.25">
      <c r="A33" s="58" t="s">
        <v>99</v>
      </c>
      <c r="B33" s="15">
        <v>571</v>
      </c>
      <c r="C33" s="16">
        <v>0.015446626629876102</v>
      </c>
      <c r="D33" s="15">
        <v>599</v>
      </c>
      <c r="E33" s="16">
        <v>0.01642535921904135</v>
      </c>
      <c r="F33" s="12">
        <v>523</v>
      </c>
      <c r="G33" s="63">
        <v>0.013921051931113418</v>
      </c>
    </row>
    <row r="34" spans="1:7" ht="14.25">
      <c r="A34" s="58" t="s">
        <v>105</v>
      </c>
      <c r="B34" s="15">
        <v>617</v>
      </c>
      <c r="C34" s="16">
        <v>0.016691013363631445</v>
      </c>
      <c r="D34" s="15">
        <v>589</v>
      </c>
      <c r="E34" s="16">
        <v>0.016151146210376225</v>
      </c>
      <c r="F34" s="12">
        <v>594</v>
      </c>
      <c r="G34" s="63">
        <v>0.015810907929409885</v>
      </c>
    </row>
    <row r="35" spans="1:7" ht="14.25">
      <c r="A35" s="58" t="s">
        <v>100</v>
      </c>
      <c r="B35" s="15">
        <v>2661</v>
      </c>
      <c r="C35" s="16">
        <v>0.07198506735919494</v>
      </c>
      <c r="D35" s="15">
        <v>2713</v>
      </c>
      <c r="E35" s="16">
        <v>0.07439398925085004</v>
      </c>
      <c r="F35" s="12">
        <v>2750</v>
      </c>
      <c r="G35" s="63">
        <v>0.07319864782134207</v>
      </c>
    </row>
    <row r="36" spans="1:7" ht="14.25">
      <c r="A36" s="58" t="s">
        <v>16</v>
      </c>
      <c r="B36" s="15">
        <v>1000</v>
      </c>
      <c r="C36" s="16">
        <v>0.027051885516420494</v>
      </c>
      <c r="D36" s="15">
        <v>1018</v>
      </c>
      <c r="E36" s="16">
        <v>0.02791488428211034</v>
      </c>
      <c r="F36" s="12">
        <v>964</v>
      </c>
      <c r="G36" s="63">
        <v>0.025659453272644996</v>
      </c>
    </row>
    <row r="37" spans="1:7" ht="14.25">
      <c r="A37" s="58" t="s">
        <v>109</v>
      </c>
      <c r="B37" s="15">
        <v>385</v>
      </c>
      <c r="C37" s="16">
        <v>0.01041497592382189</v>
      </c>
      <c r="D37" s="15">
        <v>394</v>
      </c>
      <c r="E37" s="16">
        <v>0.010803992541406165</v>
      </c>
      <c r="F37" s="12">
        <v>418</v>
      </c>
      <c r="G37" s="63">
        <v>0.011126194468843992</v>
      </c>
    </row>
    <row r="38" spans="1:7" ht="14.25">
      <c r="A38" s="58" t="s">
        <v>17</v>
      </c>
      <c r="B38" s="15">
        <v>1249</v>
      </c>
      <c r="C38" s="16">
        <v>0.0337878050100092</v>
      </c>
      <c r="D38" s="15">
        <v>1289</v>
      </c>
      <c r="E38" s="16">
        <v>0.035346056816935395</v>
      </c>
      <c r="F38" s="12">
        <v>1291</v>
      </c>
      <c r="G38" s="63">
        <v>0.034363437940855494</v>
      </c>
    </row>
    <row r="39" spans="1:7" ht="14.25">
      <c r="A39" s="58" t="s">
        <v>18</v>
      </c>
      <c r="B39" s="15">
        <v>545</v>
      </c>
      <c r="C39" s="16">
        <v>0.01474327760644917</v>
      </c>
      <c r="D39" s="15">
        <v>541</v>
      </c>
      <c r="E39" s="16">
        <v>0.01483492376878359</v>
      </c>
      <c r="F39" s="12">
        <v>593</v>
      </c>
      <c r="G39" s="63">
        <v>0.015784290239293036</v>
      </c>
    </row>
    <row r="40" spans="1:7" ht="14.25">
      <c r="A40" s="58" t="s">
        <v>107</v>
      </c>
      <c r="B40" s="15">
        <v>542</v>
      </c>
      <c r="C40" s="16">
        <v>0.014662121949899907</v>
      </c>
      <c r="D40" s="15">
        <v>553</v>
      </c>
      <c r="E40" s="16">
        <v>0.015163979379181744</v>
      </c>
      <c r="F40" s="12">
        <v>548</v>
      </c>
      <c r="G40" s="63">
        <v>0.014586494184034708</v>
      </c>
    </row>
    <row r="41" spans="1:7" ht="14.25">
      <c r="A41" s="58" t="s">
        <v>106</v>
      </c>
      <c r="B41" s="15">
        <v>117</v>
      </c>
      <c r="C41" s="16">
        <v>0.003165070605421198</v>
      </c>
      <c r="D41" s="15">
        <v>95</v>
      </c>
      <c r="E41" s="16">
        <v>0.002605023582318745</v>
      </c>
      <c r="F41" s="12">
        <v>136</v>
      </c>
      <c r="G41" s="63">
        <v>0.0036200058558918257</v>
      </c>
    </row>
    <row r="42" spans="1:7" ht="14.25">
      <c r="A42" s="58" t="s">
        <v>114</v>
      </c>
      <c r="B42" s="15">
        <v>153</v>
      </c>
      <c r="C42" s="16">
        <v>0.004138938484012335</v>
      </c>
      <c r="D42" s="15">
        <v>164</v>
      </c>
      <c r="E42" s="16">
        <v>0.00449709334210815</v>
      </c>
      <c r="F42" s="12">
        <v>171</v>
      </c>
      <c r="G42" s="63">
        <v>0.004551625009981633</v>
      </c>
    </row>
    <row r="43" spans="1:7" ht="14.25">
      <c r="A43" s="58" t="s">
        <v>19</v>
      </c>
      <c r="B43" s="15">
        <v>237</v>
      </c>
      <c r="C43" s="16">
        <v>0.006411296867391657</v>
      </c>
      <c r="D43" s="15">
        <v>248</v>
      </c>
      <c r="E43" s="16">
        <v>0.00680048261489525</v>
      </c>
      <c r="F43" s="12">
        <v>271</v>
      </c>
      <c r="G43" s="63">
        <v>0.007213394021666802</v>
      </c>
    </row>
    <row r="44" spans="1:7" ht="14.25">
      <c r="A44" s="58" t="s">
        <v>20</v>
      </c>
      <c r="B44" s="15">
        <v>227</v>
      </c>
      <c r="C44" s="16">
        <v>0.006140778012227452</v>
      </c>
      <c r="D44" s="15">
        <v>222</v>
      </c>
      <c r="E44" s="16">
        <v>0.006087528792365909</v>
      </c>
      <c r="F44" s="12">
        <v>260</v>
      </c>
      <c r="G44" s="63">
        <v>0.006920599430381431</v>
      </c>
    </row>
    <row r="45" spans="1:7" ht="14.25">
      <c r="A45" s="58" t="s">
        <v>21</v>
      </c>
      <c r="B45" s="15">
        <v>157</v>
      </c>
      <c r="C45" s="16">
        <v>0.004247146026078018</v>
      </c>
      <c r="D45" s="15">
        <v>151</v>
      </c>
      <c r="E45" s="16">
        <v>0.0041406164308434796</v>
      </c>
      <c r="F45" s="12">
        <v>133</v>
      </c>
      <c r="G45" s="63">
        <v>0.0035401527855412705</v>
      </c>
    </row>
    <row r="46" spans="1:7" ht="14.25">
      <c r="A46" s="58" t="s">
        <v>22</v>
      </c>
      <c r="B46" s="15">
        <v>398</v>
      </c>
      <c r="C46" s="16">
        <v>0.010766650435535357</v>
      </c>
      <c r="D46" s="15">
        <v>430</v>
      </c>
      <c r="E46" s="16">
        <v>0.011791159372600637</v>
      </c>
      <c r="F46" s="12">
        <v>480</v>
      </c>
      <c r="G46" s="63">
        <v>0.012776491256088797</v>
      </c>
    </row>
    <row r="47" spans="1:7" ht="14.25">
      <c r="A47" s="58" t="s">
        <v>108</v>
      </c>
      <c r="B47" s="15">
        <v>1266</v>
      </c>
      <c r="C47" s="16">
        <v>0.03424768706378835</v>
      </c>
      <c r="D47" s="15">
        <v>1285</v>
      </c>
      <c r="E47" s="16">
        <v>0.03523637161346934</v>
      </c>
      <c r="F47" s="12">
        <v>1302</v>
      </c>
      <c r="G47" s="63">
        <v>0.03465623253214086</v>
      </c>
    </row>
    <row r="48" spans="1:7" ht="14.25">
      <c r="A48" s="58" t="s">
        <v>23</v>
      </c>
      <c r="B48" s="15">
        <v>338</v>
      </c>
      <c r="C48" s="16">
        <v>0.009143537304550127</v>
      </c>
      <c r="D48" s="15">
        <v>340</v>
      </c>
      <c r="E48" s="16">
        <v>0.009323242294614457</v>
      </c>
      <c r="F48" s="12">
        <v>343</v>
      </c>
      <c r="G48" s="63">
        <v>0.00912986771008012</v>
      </c>
    </row>
    <row r="49" spans="1:7" ht="14.25">
      <c r="A49" s="58" t="s">
        <v>110</v>
      </c>
      <c r="B49" s="15">
        <v>102</v>
      </c>
      <c r="C49" s="16">
        <v>0.0027592923226748903</v>
      </c>
      <c r="D49" s="15">
        <v>123</v>
      </c>
      <c r="E49" s="16">
        <v>0.003372820006581112</v>
      </c>
      <c r="F49" s="12">
        <v>115</v>
      </c>
      <c r="G49" s="63">
        <v>0.003061034363437941</v>
      </c>
    </row>
    <row r="50" spans="1:7" ht="14.25">
      <c r="A50" s="58" t="s">
        <v>115</v>
      </c>
      <c r="B50" s="15">
        <v>2436</v>
      </c>
      <c r="C50" s="16">
        <v>0.06589839311800033</v>
      </c>
      <c r="D50" s="15">
        <v>2276</v>
      </c>
      <c r="E50" s="16">
        <v>0.062410880772183826</v>
      </c>
      <c r="F50" s="12">
        <v>2259</v>
      </c>
      <c r="G50" s="63">
        <v>0.060129361973967906</v>
      </c>
    </row>
    <row r="51" spans="1:7" ht="14.25">
      <c r="A51" s="59" t="s">
        <v>116</v>
      </c>
      <c r="B51" s="18">
        <v>26</v>
      </c>
      <c r="C51" s="19">
        <v>0.0007033490234269328</v>
      </c>
      <c r="D51" s="18">
        <v>28</v>
      </c>
      <c r="E51" s="19">
        <v>0.000767796424262367</v>
      </c>
      <c r="F51" s="61">
        <v>15</v>
      </c>
      <c r="G51" s="73">
        <v>0.0003992653517527749</v>
      </c>
    </row>
    <row r="52" spans="1:7" ht="15" thickBot="1">
      <c r="A52" s="59" t="s">
        <v>111</v>
      </c>
      <c r="B52" s="18">
        <v>2</v>
      </c>
      <c r="C52" s="19">
        <v>5.410377103284099E-05</v>
      </c>
      <c r="D52" s="18">
        <v>0</v>
      </c>
      <c r="E52" s="19">
        <v>0</v>
      </c>
      <c r="F52" s="67">
        <v>3</v>
      </c>
      <c r="G52" s="74">
        <v>7.985307035055497E-05</v>
      </c>
    </row>
    <row r="53" spans="1:7" ht="15" thickBot="1">
      <c r="A53" s="20" t="s">
        <v>117</v>
      </c>
      <c r="B53" s="21">
        <v>36966</v>
      </c>
      <c r="C53" s="22">
        <v>1</v>
      </c>
      <c r="D53" s="21">
        <v>36468</v>
      </c>
      <c r="E53" s="22">
        <v>1</v>
      </c>
      <c r="F53" s="45">
        <v>37569</v>
      </c>
      <c r="G53" s="64">
        <v>1</v>
      </c>
    </row>
    <row r="54" ht="14.25">
      <c r="B54" s="72"/>
    </row>
    <row r="55" spans="2:6" ht="14.25">
      <c r="B55" s="76" t="s">
        <v>122</v>
      </c>
      <c r="C55" s="78"/>
      <c r="D55" s="72"/>
      <c r="F55" s="72"/>
    </row>
    <row r="56" ht="14.25">
      <c r="B56" s="72"/>
    </row>
    <row r="57" spans="3:5" ht="14.25">
      <c r="C57" s="72"/>
      <c r="E57" s="72"/>
    </row>
  </sheetData>
  <sheetProtection/>
  <mergeCells count="7">
    <mergeCell ref="B3:G3"/>
    <mergeCell ref="A1:G1"/>
    <mergeCell ref="A2:G2"/>
    <mergeCell ref="A3:A5"/>
    <mergeCell ref="F4:G4"/>
    <mergeCell ref="B4:C4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5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54.421875" style="56" customWidth="1"/>
    <col min="2" max="8" width="10.00390625" style="56" hidden="1" customWidth="1"/>
    <col min="9" max="10" width="15.7109375" style="56" customWidth="1"/>
    <col min="11" max="18" width="15.7109375" style="56" hidden="1" customWidth="1"/>
    <col min="19" max="20" width="15.7109375" style="56" customWidth="1"/>
    <col min="21" max="21" width="15.7109375" style="56" hidden="1" customWidth="1"/>
    <col min="22" max="22" width="15.7109375" style="56" customWidth="1"/>
    <col min="23" max="23" width="20.28125" style="56" customWidth="1"/>
    <col min="24" max="16384" width="8.8515625" style="56" customWidth="1"/>
  </cols>
  <sheetData>
    <row r="1" spans="1:23" ht="38.25" customHeight="1" thickBot="1" thickTop="1">
      <c r="A1" s="93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23" ht="24.75" customHeight="1" thickBot="1" thickTop="1">
      <c r="A2" s="96" t="s">
        <v>9</v>
      </c>
      <c r="B2" s="99" t="s">
        <v>121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  <c r="V2" s="102" t="s">
        <v>119</v>
      </c>
      <c r="W2" s="103"/>
    </row>
    <row r="3" spans="1:23" ht="24.75" customHeight="1" thickBot="1">
      <c r="A3" s="97"/>
      <c r="B3" s="104" t="s">
        <v>118</v>
      </c>
      <c r="C3" s="105"/>
      <c r="D3" s="105"/>
      <c r="E3" s="105"/>
      <c r="F3" s="105"/>
      <c r="G3" s="105"/>
      <c r="H3" s="105"/>
      <c r="I3" s="106"/>
      <c r="J3" s="107"/>
      <c r="K3" s="105" t="s">
        <v>120</v>
      </c>
      <c r="L3" s="106"/>
      <c r="M3" s="106"/>
      <c r="N3" s="106"/>
      <c r="O3" s="106"/>
      <c r="P3" s="106"/>
      <c r="Q3" s="106"/>
      <c r="R3" s="106"/>
      <c r="S3" s="108"/>
      <c r="T3" s="109"/>
      <c r="U3" s="75" t="s">
        <v>24</v>
      </c>
      <c r="V3" s="102"/>
      <c r="W3" s="103"/>
    </row>
    <row r="4" spans="1:23" ht="24.75" customHeight="1" thickBot="1">
      <c r="A4" s="98"/>
      <c r="B4" s="25" t="s">
        <v>10</v>
      </c>
      <c r="C4" s="24" t="s">
        <v>11</v>
      </c>
      <c r="D4" s="25" t="s">
        <v>10</v>
      </c>
      <c r="E4" s="24" t="s">
        <v>11</v>
      </c>
      <c r="F4" s="23" t="s">
        <v>10</v>
      </c>
      <c r="G4" s="32" t="s">
        <v>11</v>
      </c>
      <c r="H4" s="33" t="s">
        <v>10</v>
      </c>
      <c r="I4" s="26" t="s">
        <v>10</v>
      </c>
      <c r="J4" s="34" t="s">
        <v>11</v>
      </c>
      <c r="K4" s="23" t="s">
        <v>10</v>
      </c>
      <c r="L4" s="32" t="s">
        <v>11</v>
      </c>
      <c r="M4" s="25" t="s">
        <v>10</v>
      </c>
      <c r="N4" s="24" t="s">
        <v>11</v>
      </c>
      <c r="O4" s="35" t="s">
        <v>10</v>
      </c>
      <c r="P4" s="36" t="s">
        <v>11</v>
      </c>
      <c r="Q4" s="23" t="s">
        <v>10</v>
      </c>
      <c r="R4" s="32" t="s">
        <v>11</v>
      </c>
      <c r="S4" s="37" t="s">
        <v>10</v>
      </c>
      <c r="T4" s="38" t="s">
        <v>11</v>
      </c>
      <c r="U4" s="35" t="s">
        <v>10</v>
      </c>
      <c r="V4" s="35" t="s">
        <v>10</v>
      </c>
      <c r="W4" s="39" t="s">
        <v>11</v>
      </c>
    </row>
    <row r="5" spans="1:23" ht="14.25">
      <c r="A5" s="57" t="s">
        <v>82</v>
      </c>
      <c r="B5" s="27" t="e">
        <f>VLOOKUP(A5,'[1]Sheet1'!$A$106:$AE$152,2,FALSE)</f>
        <v>#N/A</v>
      </c>
      <c r="C5" s="28" t="e">
        <f>VLOOKUP(A5,'[1]Sheet1'!$A$106:$AE$152,3,FALSE)/100</f>
        <v>#N/A</v>
      </c>
      <c r="D5" s="27" t="e">
        <f>VLOOKUP(A5,'[1]Sheet1'!$A$106:$AE$152,4,FALSE)</f>
        <v>#N/A</v>
      </c>
      <c r="E5" s="28" t="e">
        <f>VLOOKUP(A5,'[1]Sheet1'!$A$106:$AE$152,5,FALSE)/100</f>
        <v>#N/A</v>
      </c>
      <c r="F5" s="27" t="e">
        <f>VLOOKUP(A5,'[1]Sheet1'!$A$106:$AE$152,6,FALSE)</f>
        <v>#N/A</v>
      </c>
      <c r="G5" s="28" t="e">
        <f>VLOOKUP(A5,'[1]Sheet1'!$A$106:$AE$152,7,FALSE)/100</f>
        <v>#N/A</v>
      </c>
      <c r="H5" s="40" t="e">
        <f>VLOOKUP(A5,'[1]Sheet1'!$A$106:$AE$152,8,FALSE)</f>
        <v>#N/A</v>
      </c>
      <c r="I5" s="27">
        <v>1257</v>
      </c>
      <c r="J5" s="28">
        <v>0.07153833020317568</v>
      </c>
      <c r="K5" s="27"/>
      <c r="L5" s="28"/>
      <c r="M5" s="27"/>
      <c r="N5" s="28"/>
      <c r="O5" s="27"/>
      <c r="P5" s="28"/>
      <c r="Q5" s="27"/>
      <c r="R5" s="28"/>
      <c r="S5" s="27">
        <v>1433</v>
      </c>
      <c r="T5" s="28">
        <v>0.07165716571657166</v>
      </c>
      <c r="U5" s="40"/>
      <c r="V5" s="27">
        <v>2690</v>
      </c>
      <c r="W5" s="28">
        <v>0.07160158641433097</v>
      </c>
    </row>
    <row r="6" spans="1:23" ht="14.25">
      <c r="A6" s="57" t="s">
        <v>83</v>
      </c>
      <c r="B6" s="29" t="e">
        <f>VLOOKUP(A6,'[1]Sheet1'!$A$106:$AE$152,2,FALSE)</f>
        <v>#N/A</v>
      </c>
      <c r="C6" s="16" t="e">
        <f>VLOOKUP(A6,'[1]Sheet1'!$A$106:$AE$152,3,FALSE)/100</f>
        <v>#N/A</v>
      </c>
      <c r="D6" s="29" t="e">
        <f>VLOOKUP(A6,'[1]Sheet1'!$A$106:$AE$152,4,FALSE)</f>
        <v>#N/A</v>
      </c>
      <c r="E6" s="16" t="e">
        <f>VLOOKUP(A6,'[1]Sheet1'!$A$106:$AE$152,5,FALSE)/100</f>
        <v>#N/A</v>
      </c>
      <c r="F6" s="29" t="e">
        <f>VLOOKUP(A6,'[1]Sheet1'!$A$106:$AE$152,6,FALSE)</f>
        <v>#N/A</v>
      </c>
      <c r="G6" s="16" t="e">
        <f>VLOOKUP(A6,'[1]Sheet1'!$A$106:$AE$152,7,FALSE)/100</f>
        <v>#N/A</v>
      </c>
      <c r="H6" s="41" t="e">
        <f>VLOOKUP(A6,'[1]Sheet1'!$A$106:$AE$152,8,FALSE)</f>
        <v>#N/A</v>
      </c>
      <c r="I6" s="29">
        <v>409</v>
      </c>
      <c r="J6" s="16">
        <v>0.023276990495703146</v>
      </c>
      <c r="K6" s="29"/>
      <c r="L6" s="16"/>
      <c r="M6" s="29"/>
      <c r="N6" s="16"/>
      <c r="O6" s="29"/>
      <c r="P6" s="16"/>
      <c r="Q6" s="29"/>
      <c r="R6" s="16"/>
      <c r="S6" s="29">
        <v>414</v>
      </c>
      <c r="T6" s="16">
        <v>0.020702070207020702</v>
      </c>
      <c r="U6" s="41"/>
      <c r="V6" s="29">
        <v>823</v>
      </c>
      <c r="W6" s="16">
        <v>0.021906358966168916</v>
      </c>
    </row>
    <row r="7" spans="1:23" ht="14.25">
      <c r="A7" s="57" t="s">
        <v>12</v>
      </c>
      <c r="B7" s="29">
        <f>VLOOKUP(A7,'[1]Sheet1'!$A$106:$AE$152,2,FALSE)</f>
        <v>958</v>
      </c>
      <c r="C7" s="16">
        <f>VLOOKUP(A7,'[1]Sheet1'!$A$106:$AE$152,3,FALSE)/100</f>
        <v>0.050490144408137455</v>
      </c>
      <c r="D7" s="29">
        <f>VLOOKUP(A7,'[1]Sheet1'!$A$106:$AE$152,4,FALSE)</f>
        <v>791</v>
      </c>
      <c r="E7" s="16">
        <f>VLOOKUP(A7,'[1]Sheet1'!$A$106:$AE$152,5,FALSE)/100</f>
        <v>0.04808510638297872</v>
      </c>
      <c r="F7" s="29">
        <f>VLOOKUP(A7,'[1]Sheet1'!$A$106:$AE$152,6,FALSE)</f>
        <v>112</v>
      </c>
      <c r="G7" s="16">
        <f>VLOOKUP(A7,'[1]Sheet1'!$A$106:$AE$152,7,FALSE)/100</f>
        <v>0.03819918144611187</v>
      </c>
      <c r="H7" s="41">
        <f>VLOOKUP(A7,'[1]Sheet1'!$A$106:$AE$152,8,FALSE)</f>
        <v>0</v>
      </c>
      <c r="I7" s="29">
        <v>572</v>
      </c>
      <c r="J7" s="16">
        <v>0.03255363951966308</v>
      </c>
      <c r="K7" s="29"/>
      <c r="L7" s="16"/>
      <c r="M7" s="29"/>
      <c r="N7" s="16"/>
      <c r="O7" s="29"/>
      <c r="P7" s="16"/>
      <c r="Q7" s="29"/>
      <c r="R7" s="16"/>
      <c r="S7" s="29">
        <v>630</v>
      </c>
      <c r="T7" s="16">
        <v>0.0315031503150315</v>
      </c>
      <c r="U7" s="41"/>
      <c r="V7" s="29">
        <v>1202</v>
      </c>
      <c r="W7" s="16">
        <v>0.03199446352045569</v>
      </c>
    </row>
    <row r="8" spans="1:23" ht="14.25">
      <c r="A8" s="57" t="s">
        <v>84</v>
      </c>
      <c r="B8" s="29" t="e">
        <f>VLOOKUP(A8,'[1]Sheet1'!$A$106:$AE$152,2,FALSE)</f>
        <v>#N/A</v>
      </c>
      <c r="C8" s="16" t="e">
        <f>VLOOKUP(A8,'[1]Sheet1'!$A$106:$AE$152,3,FALSE)/100</f>
        <v>#N/A</v>
      </c>
      <c r="D8" s="29" t="e">
        <f>VLOOKUP(A8,'[1]Sheet1'!$A$106:$AE$152,4,FALSE)</f>
        <v>#N/A</v>
      </c>
      <c r="E8" s="16" t="e">
        <f>VLOOKUP(A8,'[1]Sheet1'!$A$106:$AE$152,5,FALSE)/100</f>
        <v>#N/A</v>
      </c>
      <c r="F8" s="29" t="e">
        <f>VLOOKUP(A8,'[1]Sheet1'!$A$106:$AE$152,6,FALSE)</f>
        <v>#N/A</v>
      </c>
      <c r="G8" s="16" t="e">
        <f>VLOOKUP(A8,'[1]Sheet1'!$A$106:$AE$152,7,FALSE)/100</f>
        <v>#N/A</v>
      </c>
      <c r="H8" s="41" t="e">
        <f>VLOOKUP(A8,'[1]Sheet1'!$A$106:$AE$152,8,FALSE)</f>
        <v>#N/A</v>
      </c>
      <c r="I8" s="29">
        <v>1104</v>
      </c>
      <c r="J8" s="16">
        <v>0.06283080075123784</v>
      </c>
      <c r="K8" s="29"/>
      <c r="L8" s="16"/>
      <c r="M8" s="29"/>
      <c r="N8" s="16"/>
      <c r="O8" s="29"/>
      <c r="P8" s="16"/>
      <c r="Q8" s="29"/>
      <c r="R8" s="16"/>
      <c r="S8" s="29">
        <v>1420</v>
      </c>
      <c r="T8" s="16">
        <v>0.071007100710071</v>
      </c>
      <c r="U8" s="41"/>
      <c r="V8" s="29">
        <v>2524</v>
      </c>
      <c r="W8" s="16">
        <v>0.06718304985493359</v>
      </c>
    </row>
    <row r="9" spans="1:23" ht="14.25">
      <c r="A9" s="57" t="s">
        <v>85</v>
      </c>
      <c r="B9" s="29" t="e">
        <f>VLOOKUP(A9,'[1]Sheet1'!$A$106:$AE$152,2,FALSE)</f>
        <v>#N/A</v>
      </c>
      <c r="C9" s="16" t="e">
        <f>VLOOKUP(A9,'[1]Sheet1'!$A$106:$AE$152,3,FALSE)/100</f>
        <v>#N/A</v>
      </c>
      <c r="D9" s="29" t="e">
        <f>VLOOKUP(A9,'[1]Sheet1'!$A$106:$AE$152,4,FALSE)</f>
        <v>#N/A</v>
      </c>
      <c r="E9" s="16" t="e">
        <f>VLOOKUP(A9,'[1]Sheet1'!$A$106:$AE$152,5,FALSE)/100</f>
        <v>#N/A</v>
      </c>
      <c r="F9" s="29" t="e">
        <f>VLOOKUP(A9,'[1]Sheet1'!$A$106:$AE$152,6,FALSE)</f>
        <v>#N/A</v>
      </c>
      <c r="G9" s="16" t="e">
        <f>VLOOKUP(A9,'[1]Sheet1'!$A$106:$AE$152,7,FALSE)/100</f>
        <v>#N/A</v>
      </c>
      <c r="H9" s="41" t="e">
        <f>VLOOKUP(A9,'[1]Sheet1'!$A$106:$AE$152,8,FALSE)</f>
        <v>#N/A</v>
      </c>
      <c r="I9" s="29">
        <v>858</v>
      </c>
      <c r="J9" s="16">
        <v>0.04883045927949462</v>
      </c>
      <c r="K9" s="29"/>
      <c r="L9" s="16"/>
      <c r="M9" s="29"/>
      <c r="N9" s="16"/>
      <c r="O9" s="29"/>
      <c r="P9" s="16"/>
      <c r="Q9" s="29"/>
      <c r="R9" s="16"/>
      <c r="S9" s="29">
        <v>907</v>
      </c>
      <c r="T9" s="16">
        <v>0.045354535453545355</v>
      </c>
      <c r="U9" s="41"/>
      <c r="V9" s="29">
        <v>1765</v>
      </c>
      <c r="W9" s="16">
        <v>0.04698022305624318</v>
      </c>
    </row>
    <row r="10" spans="1:23" ht="14.25">
      <c r="A10" s="57" t="s">
        <v>86</v>
      </c>
      <c r="B10" s="29" t="e">
        <f>VLOOKUP(A10,'[1]Sheet1'!$A$106:$AE$152,2,FALSE)</f>
        <v>#N/A</v>
      </c>
      <c r="C10" s="16" t="e">
        <f>VLOOKUP(A10,'[1]Sheet1'!$A$106:$AE$152,3,FALSE)/100</f>
        <v>#N/A</v>
      </c>
      <c r="D10" s="29" t="e">
        <f>VLOOKUP(A10,'[1]Sheet1'!$A$106:$AE$152,4,FALSE)</f>
        <v>#N/A</v>
      </c>
      <c r="E10" s="16" t="e">
        <f>VLOOKUP(A10,'[1]Sheet1'!$A$106:$AE$152,5,FALSE)/100</f>
        <v>#N/A</v>
      </c>
      <c r="F10" s="29" t="e">
        <f>VLOOKUP(A10,'[1]Sheet1'!$A$106:$AE$152,6,FALSE)</f>
        <v>#N/A</v>
      </c>
      <c r="G10" s="16" t="e">
        <f>VLOOKUP(A10,'[1]Sheet1'!$A$106:$AE$152,7,FALSE)/100</f>
        <v>#N/A</v>
      </c>
      <c r="H10" s="41" t="e">
        <f>VLOOKUP(A10,'[1]Sheet1'!$A$106:$AE$152,8,FALSE)</f>
        <v>#N/A</v>
      </c>
      <c r="I10" s="29">
        <v>583</v>
      </c>
      <c r="J10" s="16">
        <v>0.033179671048887374</v>
      </c>
      <c r="K10" s="29"/>
      <c r="L10" s="16"/>
      <c r="M10" s="29"/>
      <c r="N10" s="16"/>
      <c r="O10" s="29"/>
      <c r="P10" s="16"/>
      <c r="Q10" s="29"/>
      <c r="R10" s="16"/>
      <c r="S10" s="29">
        <v>601</v>
      </c>
      <c r="T10" s="16">
        <v>0.030053005300530046</v>
      </c>
      <c r="U10" s="41"/>
      <c r="V10" s="29">
        <v>1184</v>
      </c>
      <c r="W10" s="16">
        <v>0.031515345098352375</v>
      </c>
    </row>
    <row r="11" spans="1:23" ht="14.25">
      <c r="A11" s="57" t="s">
        <v>87</v>
      </c>
      <c r="B11" s="29" t="e">
        <f>VLOOKUP(A11,'[1]Sheet1'!$A$106:$AE$152,2,FALSE)</f>
        <v>#N/A</v>
      </c>
      <c r="C11" s="16" t="e">
        <f>VLOOKUP(A11,'[1]Sheet1'!$A$106:$AE$152,3,FALSE)/100</f>
        <v>#N/A</v>
      </c>
      <c r="D11" s="29" t="e">
        <f>VLOOKUP(A11,'[1]Sheet1'!$A$106:$AE$152,4,FALSE)</f>
        <v>#N/A</v>
      </c>
      <c r="E11" s="16" t="e">
        <f>VLOOKUP(A11,'[1]Sheet1'!$A$106:$AE$152,5,FALSE)/100</f>
        <v>#N/A</v>
      </c>
      <c r="F11" s="29" t="e">
        <f>VLOOKUP(A11,'[1]Sheet1'!$A$106:$AE$152,6,FALSE)</f>
        <v>#N/A</v>
      </c>
      <c r="G11" s="16" t="e">
        <f>VLOOKUP(A11,'[1]Sheet1'!$A$106:$AE$152,7,FALSE)/100</f>
        <v>#N/A</v>
      </c>
      <c r="H11" s="41" t="e">
        <f>VLOOKUP(A11,'[1]Sheet1'!$A$106:$AE$152,8,FALSE)</f>
        <v>#N/A</v>
      </c>
      <c r="I11" s="29">
        <v>556</v>
      </c>
      <c r="J11" s="16">
        <v>0.031643048204427746</v>
      </c>
      <c r="K11" s="29"/>
      <c r="L11" s="16"/>
      <c r="M11" s="29"/>
      <c r="N11" s="16"/>
      <c r="O11" s="29"/>
      <c r="P11" s="16"/>
      <c r="Q11" s="29"/>
      <c r="R11" s="16"/>
      <c r="S11" s="29">
        <v>589</v>
      </c>
      <c r="T11" s="16">
        <v>0.029452945294529454</v>
      </c>
      <c r="U11" s="41"/>
      <c r="V11" s="29">
        <v>1145</v>
      </c>
      <c r="W11" s="16">
        <v>0.030477255183795147</v>
      </c>
    </row>
    <row r="12" spans="1:23" ht="14.25">
      <c r="A12" s="57" t="s">
        <v>88</v>
      </c>
      <c r="B12" s="29" t="e">
        <f>VLOOKUP(A12,'[1]Sheet1'!$A$106:$AE$152,2,FALSE)</f>
        <v>#N/A</v>
      </c>
      <c r="C12" s="16" t="e">
        <f>VLOOKUP(A12,'[1]Sheet1'!$A$106:$AE$152,3,FALSE)/100</f>
        <v>#N/A</v>
      </c>
      <c r="D12" s="29" t="e">
        <f>VLOOKUP(A12,'[1]Sheet1'!$A$106:$AE$152,4,FALSE)</f>
        <v>#N/A</v>
      </c>
      <c r="E12" s="16" t="e">
        <f>VLOOKUP(A12,'[1]Sheet1'!$A$106:$AE$152,5,FALSE)/100</f>
        <v>#N/A</v>
      </c>
      <c r="F12" s="29" t="e">
        <f>VLOOKUP(A12,'[1]Sheet1'!$A$106:$AE$152,6,FALSE)</f>
        <v>#N/A</v>
      </c>
      <c r="G12" s="16" t="e">
        <f>VLOOKUP(A12,'[1]Sheet1'!$A$106:$AE$152,7,FALSE)/100</f>
        <v>#N/A</v>
      </c>
      <c r="H12" s="41" t="e">
        <f>VLOOKUP(A12,'[1]Sheet1'!$A$106:$AE$152,8,FALSE)</f>
        <v>#N/A</v>
      </c>
      <c r="I12" s="29">
        <v>571</v>
      </c>
      <c r="J12" s="16">
        <v>0.03249672756246087</v>
      </c>
      <c r="K12" s="29"/>
      <c r="L12" s="16"/>
      <c r="M12" s="29"/>
      <c r="N12" s="16"/>
      <c r="O12" s="29"/>
      <c r="P12" s="16"/>
      <c r="Q12" s="29"/>
      <c r="R12" s="16"/>
      <c r="S12" s="29">
        <v>462</v>
      </c>
      <c r="T12" s="16">
        <v>0.0231023102310231</v>
      </c>
      <c r="U12" s="41"/>
      <c r="V12" s="29">
        <v>1033</v>
      </c>
      <c r="W12" s="16">
        <v>0.02749607389070776</v>
      </c>
    </row>
    <row r="13" spans="1:23" ht="14.25">
      <c r="A13" s="57" t="s">
        <v>89</v>
      </c>
      <c r="B13" s="29" t="e">
        <f>VLOOKUP(A13,'[1]Sheet1'!$A$106:$AE$152,2,FALSE)</f>
        <v>#N/A</v>
      </c>
      <c r="C13" s="16" t="e">
        <f>VLOOKUP(A13,'[1]Sheet1'!$A$106:$AE$152,3,FALSE)/100</f>
        <v>#N/A</v>
      </c>
      <c r="D13" s="29" t="e">
        <f>VLOOKUP(A13,'[1]Sheet1'!$A$106:$AE$152,4,FALSE)</f>
        <v>#N/A</v>
      </c>
      <c r="E13" s="16" t="e">
        <f>VLOOKUP(A13,'[1]Sheet1'!$A$106:$AE$152,5,FALSE)/100</f>
        <v>#N/A</v>
      </c>
      <c r="F13" s="29" t="e">
        <f>VLOOKUP(A13,'[1]Sheet1'!$A$106:$AE$152,6,FALSE)</f>
        <v>#N/A</v>
      </c>
      <c r="G13" s="16" t="e">
        <f>VLOOKUP(A13,'[1]Sheet1'!$A$106:$AE$152,7,FALSE)/100</f>
        <v>#N/A</v>
      </c>
      <c r="H13" s="41" t="e">
        <f>VLOOKUP(A13,'[1]Sheet1'!$A$106:$AE$152,8,FALSE)</f>
        <v>#N/A</v>
      </c>
      <c r="I13" s="29">
        <v>54</v>
      </c>
      <c r="J13" s="16">
        <v>0.003073245688919242</v>
      </c>
      <c r="K13" s="29"/>
      <c r="L13" s="16"/>
      <c r="M13" s="29"/>
      <c r="N13" s="16"/>
      <c r="O13" s="29"/>
      <c r="P13" s="16"/>
      <c r="Q13" s="29"/>
      <c r="R13" s="16"/>
      <c r="S13" s="29">
        <v>86</v>
      </c>
      <c r="T13" s="16">
        <v>0.004300430043004301</v>
      </c>
      <c r="U13" s="41"/>
      <c r="V13" s="29">
        <v>140</v>
      </c>
      <c r="W13" s="16">
        <v>0.003726476616359232</v>
      </c>
    </row>
    <row r="14" spans="1:23" ht="14.25">
      <c r="A14" s="57" t="s">
        <v>90</v>
      </c>
      <c r="B14" s="29" t="e">
        <f>VLOOKUP(A14,'[1]Sheet1'!$A$106:$AE$152,2,FALSE)</f>
        <v>#N/A</v>
      </c>
      <c r="C14" s="16" t="e">
        <f>VLOOKUP(A14,'[1]Sheet1'!$A$106:$AE$152,3,FALSE)/100</f>
        <v>#N/A</v>
      </c>
      <c r="D14" s="29" t="e">
        <f>VLOOKUP(A14,'[1]Sheet1'!$A$106:$AE$152,4,FALSE)</f>
        <v>#N/A</v>
      </c>
      <c r="E14" s="16" t="e">
        <f>VLOOKUP(A14,'[1]Sheet1'!$A$106:$AE$152,5,FALSE)/100</f>
        <v>#N/A</v>
      </c>
      <c r="F14" s="29" t="e">
        <f>VLOOKUP(A14,'[1]Sheet1'!$A$106:$AE$152,6,FALSE)</f>
        <v>#N/A</v>
      </c>
      <c r="G14" s="16" t="e">
        <f>VLOOKUP(A14,'[1]Sheet1'!$A$106:$AE$152,7,FALSE)/100</f>
        <v>#N/A</v>
      </c>
      <c r="H14" s="41" t="e">
        <f>VLOOKUP(A14,'[1]Sheet1'!$A$106:$AE$152,8,FALSE)</f>
        <v>#N/A</v>
      </c>
      <c r="I14" s="29">
        <v>127</v>
      </c>
      <c r="J14" s="16">
        <v>0.007227818564680439</v>
      </c>
      <c r="K14" s="29"/>
      <c r="L14" s="16"/>
      <c r="M14" s="29"/>
      <c r="N14" s="16"/>
      <c r="O14" s="29"/>
      <c r="P14" s="16"/>
      <c r="Q14" s="29"/>
      <c r="R14" s="16"/>
      <c r="S14" s="29">
        <v>124</v>
      </c>
      <c r="T14" s="16">
        <v>0.006200620062006201</v>
      </c>
      <c r="U14" s="41"/>
      <c r="V14" s="29">
        <v>251</v>
      </c>
      <c r="W14" s="16">
        <v>0.006681040219329765</v>
      </c>
    </row>
    <row r="15" spans="1:23" ht="14.25">
      <c r="A15" s="57" t="s">
        <v>91</v>
      </c>
      <c r="B15" s="29" t="e">
        <f>VLOOKUP(A15,'[1]Sheet1'!$A$106:$AE$152,2,FALSE)</f>
        <v>#N/A</v>
      </c>
      <c r="C15" s="16" t="e">
        <f>VLOOKUP(A15,'[1]Sheet1'!$A$106:$AE$152,3,FALSE)/100</f>
        <v>#N/A</v>
      </c>
      <c r="D15" s="29" t="e">
        <f>VLOOKUP(A15,'[1]Sheet1'!$A$106:$AE$152,4,FALSE)</f>
        <v>#N/A</v>
      </c>
      <c r="E15" s="16" t="e">
        <f>VLOOKUP(A15,'[1]Sheet1'!$A$106:$AE$152,5,FALSE)/100</f>
        <v>#N/A</v>
      </c>
      <c r="F15" s="29" t="e">
        <f>VLOOKUP(A15,'[1]Sheet1'!$A$106:$AE$152,6,FALSE)</f>
        <v>#N/A</v>
      </c>
      <c r="G15" s="16" t="e">
        <f>VLOOKUP(A15,'[1]Sheet1'!$A$106:$AE$152,7,FALSE)/100</f>
        <v>#N/A</v>
      </c>
      <c r="H15" s="41" t="e">
        <f>VLOOKUP(A15,'[1]Sheet1'!$A$106:$AE$152,8,FALSE)</f>
        <v>#N/A</v>
      </c>
      <c r="I15" s="29">
        <v>323</v>
      </c>
      <c r="J15" s="16">
        <v>0.018382562176313243</v>
      </c>
      <c r="K15" s="29"/>
      <c r="L15" s="16"/>
      <c r="M15" s="29"/>
      <c r="N15" s="16"/>
      <c r="O15" s="29"/>
      <c r="P15" s="16"/>
      <c r="Q15" s="29"/>
      <c r="R15" s="16"/>
      <c r="S15" s="29">
        <v>343</v>
      </c>
      <c r="T15" s="16">
        <v>0.017151715171517156</v>
      </c>
      <c r="U15" s="41"/>
      <c r="V15" s="29">
        <v>666</v>
      </c>
      <c r="W15" s="16">
        <v>0.017727381617823206</v>
      </c>
    </row>
    <row r="16" spans="1:23" ht="14.25">
      <c r="A16" s="57" t="s">
        <v>103</v>
      </c>
      <c r="B16" s="29" t="e">
        <f>VLOOKUP(A16,'[1]Sheet1'!$A$106:$AE$152,2,FALSE)</f>
        <v>#N/A</v>
      </c>
      <c r="C16" s="16" t="e">
        <f>VLOOKUP(A16,'[1]Sheet1'!$A$106:$AE$152,3,FALSE)/100</f>
        <v>#N/A</v>
      </c>
      <c r="D16" s="29" t="e">
        <f>VLOOKUP(A16,'[1]Sheet1'!$A$106:$AE$152,4,FALSE)</f>
        <v>#N/A</v>
      </c>
      <c r="E16" s="16" t="e">
        <f>VLOOKUP(A16,'[1]Sheet1'!$A$106:$AE$152,5,FALSE)/100</f>
        <v>#N/A</v>
      </c>
      <c r="F16" s="29" t="e">
        <f>VLOOKUP(A16,'[1]Sheet1'!$A$106:$AE$152,6,FALSE)</f>
        <v>#N/A</v>
      </c>
      <c r="G16" s="16" t="e">
        <f>VLOOKUP(A16,'[1]Sheet1'!$A$106:$AE$152,7,FALSE)/100</f>
        <v>#N/A</v>
      </c>
      <c r="H16" s="41" t="e">
        <f>VLOOKUP(A16,'[1]Sheet1'!$A$106:$AE$152,8,FALSE)</f>
        <v>#N/A</v>
      </c>
      <c r="I16" s="29">
        <v>262</v>
      </c>
      <c r="J16" s="16">
        <v>0.014910932786978547</v>
      </c>
      <c r="K16" s="29"/>
      <c r="L16" s="16"/>
      <c r="M16" s="29"/>
      <c r="N16" s="16"/>
      <c r="O16" s="29"/>
      <c r="P16" s="16"/>
      <c r="Q16" s="29"/>
      <c r="R16" s="16"/>
      <c r="S16" s="29">
        <v>367</v>
      </c>
      <c r="T16" s="16">
        <v>0.01835183518351835</v>
      </c>
      <c r="U16" s="41"/>
      <c r="V16" s="29">
        <v>629</v>
      </c>
      <c r="W16" s="16">
        <v>0.016742527083499693</v>
      </c>
    </row>
    <row r="17" spans="1:23" ht="14.25">
      <c r="A17" s="57" t="s">
        <v>92</v>
      </c>
      <c r="B17" s="29" t="e">
        <f>VLOOKUP(A17,'[1]Sheet1'!$A$106:$AE$152,2,FALSE)</f>
        <v>#N/A</v>
      </c>
      <c r="C17" s="16" t="e">
        <f>VLOOKUP(A17,'[1]Sheet1'!$A$106:$AE$152,3,FALSE)/100</f>
        <v>#N/A</v>
      </c>
      <c r="D17" s="29" t="e">
        <f>VLOOKUP(A17,'[1]Sheet1'!$A$106:$AE$152,4,FALSE)</f>
        <v>#N/A</v>
      </c>
      <c r="E17" s="16" t="e">
        <f>VLOOKUP(A17,'[1]Sheet1'!$A$106:$AE$152,5,FALSE)/100</f>
        <v>#N/A</v>
      </c>
      <c r="F17" s="29" t="e">
        <f>VLOOKUP(A17,'[1]Sheet1'!$A$106:$AE$152,6,FALSE)</f>
        <v>#N/A</v>
      </c>
      <c r="G17" s="16" t="e">
        <f>VLOOKUP(A17,'[1]Sheet1'!$A$106:$AE$152,7,FALSE)/100</f>
        <v>#N/A</v>
      </c>
      <c r="H17" s="41" t="e">
        <f>VLOOKUP(A17,'[1]Sheet1'!$A$106:$AE$152,8,FALSE)</f>
        <v>#N/A</v>
      </c>
      <c r="I17" s="29">
        <v>186</v>
      </c>
      <c r="J17" s="16">
        <v>0.010585624039610724</v>
      </c>
      <c r="K17" s="29"/>
      <c r="L17" s="16"/>
      <c r="M17" s="29"/>
      <c r="N17" s="16"/>
      <c r="O17" s="29"/>
      <c r="P17" s="16"/>
      <c r="Q17" s="29"/>
      <c r="R17" s="16"/>
      <c r="S17" s="29">
        <v>163</v>
      </c>
      <c r="T17" s="16">
        <v>0.008150815081508153</v>
      </c>
      <c r="U17" s="41"/>
      <c r="V17" s="29">
        <v>349</v>
      </c>
      <c r="W17" s="16">
        <v>0.009289573850781229</v>
      </c>
    </row>
    <row r="18" spans="1:23" ht="14.25">
      <c r="A18" s="57" t="s">
        <v>13</v>
      </c>
      <c r="B18" s="29">
        <f>VLOOKUP(A18,'[1]Sheet1'!$A$106:$AE$152,2,FALSE)</f>
        <v>220</v>
      </c>
      <c r="C18" s="16">
        <f>VLOOKUP(A18,'[1]Sheet1'!$A$106:$AE$152,3,FALSE)/100</f>
        <v>0.011594813955939707</v>
      </c>
      <c r="D18" s="29">
        <f>VLOOKUP(A18,'[1]Sheet1'!$A$106:$AE$152,4,FALSE)</f>
        <v>173</v>
      </c>
      <c r="E18" s="16">
        <f>VLOOKUP(A18,'[1]Sheet1'!$A$106:$AE$152,5,FALSE)/100</f>
        <v>0.010516717325227963</v>
      </c>
      <c r="F18" s="29">
        <f>VLOOKUP(A18,'[1]Sheet1'!$A$106:$AE$152,6,FALSE)</f>
        <v>33</v>
      </c>
      <c r="G18" s="16">
        <f>VLOOKUP(A18,'[1]Sheet1'!$A$106:$AE$152,7,FALSE)/100</f>
        <v>0.011255115961800819</v>
      </c>
      <c r="H18" s="41">
        <f>VLOOKUP(A18,'[1]Sheet1'!$A$106:$AE$152,8,FALSE)</f>
        <v>0</v>
      </c>
      <c r="I18" s="29">
        <v>109</v>
      </c>
      <c r="J18" s="16">
        <v>0.006203403335040691</v>
      </c>
      <c r="K18" s="29"/>
      <c r="L18" s="16"/>
      <c r="M18" s="29"/>
      <c r="N18" s="16"/>
      <c r="O18" s="29"/>
      <c r="P18" s="16"/>
      <c r="Q18" s="29"/>
      <c r="R18" s="16"/>
      <c r="S18" s="29">
        <v>75</v>
      </c>
      <c r="T18" s="16">
        <v>0.0037503750375037503</v>
      </c>
      <c r="U18" s="41"/>
      <c r="V18" s="29">
        <v>184</v>
      </c>
      <c r="W18" s="16">
        <v>0.004897654981500706</v>
      </c>
    </row>
    <row r="19" spans="1:23" ht="14.25">
      <c r="A19" s="57" t="s">
        <v>101</v>
      </c>
      <c r="B19" s="29" t="e">
        <f>VLOOKUP(A19,'[1]Sheet1'!$A$106:$AE$152,2,FALSE)</f>
        <v>#N/A</v>
      </c>
      <c r="C19" s="16" t="e">
        <f>VLOOKUP(A19,'[1]Sheet1'!$A$106:$AE$152,3,FALSE)/100</f>
        <v>#N/A</v>
      </c>
      <c r="D19" s="29" t="e">
        <f>VLOOKUP(A19,'[1]Sheet1'!$A$106:$AE$152,4,FALSE)</f>
        <v>#N/A</v>
      </c>
      <c r="E19" s="16" t="e">
        <f>VLOOKUP(A19,'[1]Sheet1'!$A$106:$AE$152,5,FALSE)/100</f>
        <v>#N/A</v>
      </c>
      <c r="F19" s="29" t="e">
        <f>VLOOKUP(A19,'[1]Sheet1'!$A$106:$AE$152,6,FALSE)</f>
        <v>#N/A</v>
      </c>
      <c r="G19" s="16" t="e">
        <f>VLOOKUP(A19,'[1]Sheet1'!$A$106:$AE$152,7,FALSE)/100</f>
        <v>#N/A</v>
      </c>
      <c r="H19" s="41" t="e">
        <f>VLOOKUP(A19,'[1]Sheet1'!$A$106:$AE$152,8,FALSE)</f>
        <v>#N/A</v>
      </c>
      <c r="I19" s="29">
        <v>77</v>
      </c>
      <c r="J19" s="16">
        <v>0.00438222070457003</v>
      </c>
      <c r="K19" s="29"/>
      <c r="L19" s="16"/>
      <c r="M19" s="29"/>
      <c r="N19" s="16"/>
      <c r="O19" s="29"/>
      <c r="P19" s="16"/>
      <c r="Q19" s="29"/>
      <c r="R19" s="16"/>
      <c r="S19" s="29">
        <v>131</v>
      </c>
      <c r="T19" s="16">
        <v>0.0065506550655065506</v>
      </c>
      <c r="U19" s="41"/>
      <c r="V19" s="29">
        <v>208</v>
      </c>
      <c r="W19" s="16">
        <v>0.005536479544305145</v>
      </c>
    </row>
    <row r="20" spans="1:23" ht="14.25">
      <c r="A20" s="57" t="s">
        <v>93</v>
      </c>
      <c r="B20" s="29" t="e">
        <f>VLOOKUP(A20,'[1]Sheet1'!$A$106:$AE$152,2,FALSE)</f>
        <v>#N/A</v>
      </c>
      <c r="C20" s="16" t="e">
        <f>VLOOKUP(A20,'[1]Sheet1'!$A$106:$AE$152,3,FALSE)/100</f>
        <v>#N/A</v>
      </c>
      <c r="D20" s="29" t="e">
        <f>VLOOKUP(A20,'[1]Sheet1'!$A$106:$AE$152,4,FALSE)</f>
        <v>#N/A</v>
      </c>
      <c r="E20" s="16" t="e">
        <f>VLOOKUP(A20,'[1]Sheet1'!$A$106:$AE$152,5,FALSE)/100</f>
        <v>#N/A</v>
      </c>
      <c r="F20" s="29" t="e">
        <f>VLOOKUP(A20,'[1]Sheet1'!$A$106:$AE$152,6,FALSE)</f>
        <v>#N/A</v>
      </c>
      <c r="G20" s="16" t="e">
        <f>VLOOKUP(A20,'[1]Sheet1'!$A$106:$AE$152,7,FALSE)/100</f>
        <v>#N/A</v>
      </c>
      <c r="H20" s="41" t="e">
        <f>VLOOKUP(A20,'[1]Sheet1'!$A$106:$AE$152,8,FALSE)</f>
        <v>#N/A</v>
      </c>
      <c r="I20" s="29">
        <v>542</v>
      </c>
      <c r="J20" s="16">
        <v>0.03084628080359684</v>
      </c>
      <c r="K20" s="29"/>
      <c r="L20" s="16"/>
      <c r="M20" s="29"/>
      <c r="N20" s="16"/>
      <c r="O20" s="29"/>
      <c r="P20" s="16"/>
      <c r="Q20" s="29"/>
      <c r="R20" s="16"/>
      <c r="S20" s="29">
        <v>532</v>
      </c>
      <c r="T20" s="16">
        <v>0.026602660266026604</v>
      </c>
      <c r="U20" s="41"/>
      <c r="V20" s="29">
        <v>1074</v>
      </c>
      <c r="W20" s="16">
        <v>0.028587399185498682</v>
      </c>
    </row>
    <row r="21" spans="1:23" ht="14.25">
      <c r="A21" s="57" t="s">
        <v>94</v>
      </c>
      <c r="B21" s="29" t="e">
        <f>VLOOKUP(A21,'[1]Sheet1'!$A$106:$AE$152,2,FALSE)</f>
        <v>#N/A</v>
      </c>
      <c r="C21" s="16" t="e">
        <f>VLOOKUP(A21,'[1]Sheet1'!$A$106:$AE$152,3,FALSE)/100</f>
        <v>#N/A</v>
      </c>
      <c r="D21" s="29" t="e">
        <f>VLOOKUP(A21,'[1]Sheet1'!$A$106:$AE$152,4,FALSE)</f>
        <v>#N/A</v>
      </c>
      <c r="E21" s="16" t="e">
        <f>VLOOKUP(A21,'[1]Sheet1'!$A$106:$AE$152,5,FALSE)/100</f>
        <v>#N/A</v>
      </c>
      <c r="F21" s="29" t="e">
        <f>VLOOKUP(A21,'[1]Sheet1'!$A$106:$AE$152,6,FALSE)</f>
        <v>#N/A</v>
      </c>
      <c r="G21" s="16" t="e">
        <f>VLOOKUP(A21,'[1]Sheet1'!$A$106:$AE$152,7,FALSE)/100</f>
        <v>#N/A</v>
      </c>
      <c r="H21" s="41" t="e">
        <f>VLOOKUP(A21,'[1]Sheet1'!$A$106:$AE$152,8,FALSE)</f>
        <v>#N/A</v>
      </c>
      <c r="I21" s="29">
        <v>325</v>
      </c>
      <c r="J21" s="16">
        <v>0.01849638609071766</v>
      </c>
      <c r="K21" s="29"/>
      <c r="L21" s="16"/>
      <c r="M21" s="29"/>
      <c r="N21" s="16"/>
      <c r="O21" s="29"/>
      <c r="P21" s="16"/>
      <c r="Q21" s="29"/>
      <c r="R21" s="16"/>
      <c r="S21" s="29">
        <v>275</v>
      </c>
      <c r="T21" s="16">
        <v>0.013751375137513754</v>
      </c>
      <c r="U21" s="41"/>
      <c r="V21" s="29">
        <v>600</v>
      </c>
      <c r="W21" s="16">
        <v>0.015970614070110994</v>
      </c>
    </row>
    <row r="22" spans="1:23" ht="14.25">
      <c r="A22" s="57" t="s">
        <v>14</v>
      </c>
      <c r="B22" s="29">
        <f>VLOOKUP(A22,'[1]Sheet1'!$A$106:$AE$152,2,FALSE)</f>
        <v>191</v>
      </c>
      <c r="C22" s="16">
        <f>VLOOKUP(A22,'[1]Sheet1'!$A$106:$AE$152,3,FALSE)/100</f>
        <v>0.010066406661747655</v>
      </c>
      <c r="D22" s="29">
        <f>VLOOKUP(A22,'[1]Sheet1'!$A$106:$AE$152,4,FALSE)</f>
        <v>186</v>
      </c>
      <c r="E22" s="16">
        <f>VLOOKUP(A22,'[1]Sheet1'!$A$106:$AE$152,5,FALSE)/100</f>
        <v>0.011306990881458968</v>
      </c>
      <c r="F22" s="29">
        <f>VLOOKUP(A22,'[1]Sheet1'!$A$106:$AE$152,6,FALSE)</f>
        <v>27</v>
      </c>
      <c r="G22" s="16">
        <f>VLOOKUP(A22,'[1]Sheet1'!$A$106:$AE$152,7,FALSE)/100</f>
        <v>0.009208731241473396</v>
      </c>
      <c r="H22" s="41">
        <f>VLOOKUP(A22,'[1]Sheet1'!$A$106:$AE$152,8,FALSE)</f>
        <v>0</v>
      </c>
      <c r="I22" s="29">
        <v>89</v>
      </c>
      <c r="J22" s="16">
        <v>0.005065164190996528</v>
      </c>
      <c r="K22" s="29"/>
      <c r="L22" s="16"/>
      <c r="M22" s="29"/>
      <c r="N22" s="16"/>
      <c r="O22" s="29"/>
      <c r="P22" s="16"/>
      <c r="Q22" s="29"/>
      <c r="R22" s="16"/>
      <c r="S22" s="29">
        <v>116</v>
      </c>
      <c r="T22" s="16">
        <v>0.0058005800580057994</v>
      </c>
      <c r="U22" s="41"/>
      <c r="V22" s="29">
        <v>205</v>
      </c>
      <c r="W22" s="16">
        <v>0.00545662647395459</v>
      </c>
    </row>
    <row r="23" spans="1:23" ht="14.25">
      <c r="A23" s="57" t="s">
        <v>95</v>
      </c>
      <c r="B23" s="29" t="e">
        <f>VLOOKUP(A23,'[1]Sheet1'!$A$106:$AE$152,2,FALSE)</f>
        <v>#N/A</v>
      </c>
      <c r="C23" s="16" t="e">
        <f>VLOOKUP(A23,'[1]Sheet1'!$A$106:$AE$152,3,FALSE)/100</f>
        <v>#N/A</v>
      </c>
      <c r="D23" s="29" t="e">
        <f>VLOOKUP(A23,'[1]Sheet1'!$A$106:$AE$152,4,FALSE)</f>
        <v>#N/A</v>
      </c>
      <c r="E23" s="16" t="e">
        <f>VLOOKUP(A23,'[1]Sheet1'!$A$106:$AE$152,5,FALSE)/100</f>
        <v>#N/A</v>
      </c>
      <c r="F23" s="29" t="e">
        <f>VLOOKUP(A23,'[1]Sheet1'!$A$106:$AE$152,6,FALSE)</f>
        <v>#N/A</v>
      </c>
      <c r="G23" s="16" t="e">
        <f>VLOOKUP(A23,'[1]Sheet1'!$A$106:$AE$152,7,FALSE)/100</f>
        <v>#N/A</v>
      </c>
      <c r="H23" s="41" t="e">
        <f>VLOOKUP(A23,'[1]Sheet1'!$A$106:$AE$152,8,FALSE)</f>
        <v>#N/A</v>
      </c>
      <c r="I23" s="29">
        <v>946</v>
      </c>
      <c r="J23" s="16">
        <v>0.053838711513288943</v>
      </c>
      <c r="K23" s="29"/>
      <c r="L23" s="16"/>
      <c r="M23" s="29"/>
      <c r="N23" s="16"/>
      <c r="O23" s="29"/>
      <c r="P23" s="16"/>
      <c r="Q23" s="29"/>
      <c r="R23" s="16"/>
      <c r="S23" s="29">
        <v>875</v>
      </c>
      <c r="T23" s="16">
        <v>0.043754375437543756</v>
      </c>
      <c r="U23" s="41"/>
      <c r="V23" s="29">
        <v>1821</v>
      </c>
      <c r="W23" s="16">
        <v>0.04847081370278687</v>
      </c>
    </row>
    <row r="24" spans="1:23" ht="14.25">
      <c r="A24" s="57" t="s">
        <v>104</v>
      </c>
      <c r="B24" s="29" t="e">
        <f>VLOOKUP(A24,'[1]Sheet1'!$A$106:$AE$152,2,FALSE)</f>
        <v>#N/A</v>
      </c>
      <c r="C24" s="16" t="e">
        <f>VLOOKUP(A24,'[1]Sheet1'!$A$106:$AE$152,3,FALSE)/100</f>
        <v>#N/A</v>
      </c>
      <c r="D24" s="29" t="e">
        <f>VLOOKUP(A24,'[1]Sheet1'!$A$106:$AE$152,4,FALSE)</f>
        <v>#N/A</v>
      </c>
      <c r="E24" s="16" t="e">
        <f>VLOOKUP(A24,'[1]Sheet1'!$A$106:$AE$152,5,FALSE)/100</f>
        <v>#N/A</v>
      </c>
      <c r="F24" s="29" t="e">
        <f>VLOOKUP(A24,'[1]Sheet1'!$A$106:$AE$152,6,FALSE)</f>
        <v>#N/A</v>
      </c>
      <c r="G24" s="16" t="e">
        <f>VLOOKUP(A24,'[1]Sheet1'!$A$106:$AE$152,7,FALSE)/100</f>
        <v>#N/A</v>
      </c>
      <c r="H24" s="41" t="e">
        <f>VLOOKUP(A24,'[1]Sheet1'!$A$106:$AE$152,8,FALSE)</f>
        <v>#N/A</v>
      </c>
      <c r="I24" s="29">
        <v>178</v>
      </c>
      <c r="J24" s="16">
        <v>0.010130328381993056</v>
      </c>
      <c r="K24" s="29"/>
      <c r="L24" s="16"/>
      <c r="M24" s="29"/>
      <c r="N24" s="16"/>
      <c r="O24" s="29"/>
      <c r="P24" s="16"/>
      <c r="Q24" s="29"/>
      <c r="R24" s="16"/>
      <c r="S24" s="29">
        <v>166</v>
      </c>
      <c r="T24" s="16">
        <v>0.0083008300830083</v>
      </c>
      <c r="U24" s="41"/>
      <c r="V24" s="29">
        <v>344</v>
      </c>
      <c r="W24" s="16">
        <v>0.009156485400196972</v>
      </c>
    </row>
    <row r="25" spans="1:23" ht="14.25">
      <c r="A25" s="57" t="s">
        <v>96</v>
      </c>
      <c r="B25" s="29" t="e">
        <f>VLOOKUP(A25,'[1]Sheet1'!$A$106:$AE$152,2,FALSE)</f>
        <v>#N/A</v>
      </c>
      <c r="C25" s="16" t="e">
        <f>VLOOKUP(A25,'[1]Sheet1'!$A$106:$AE$152,3,FALSE)/100</f>
        <v>#N/A</v>
      </c>
      <c r="D25" s="29" t="e">
        <f>VLOOKUP(A25,'[1]Sheet1'!$A$106:$AE$152,4,FALSE)</f>
        <v>#N/A</v>
      </c>
      <c r="E25" s="16" t="e">
        <f>VLOOKUP(A25,'[1]Sheet1'!$A$106:$AE$152,5,FALSE)/100</f>
        <v>#N/A</v>
      </c>
      <c r="F25" s="29" t="e">
        <f>VLOOKUP(A25,'[1]Sheet1'!$A$106:$AE$152,6,FALSE)</f>
        <v>#N/A</v>
      </c>
      <c r="G25" s="16" t="e">
        <f>VLOOKUP(A25,'[1]Sheet1'!$A$106:$AE$152,7,FALSE)/100</f>
        <v>#N/A</v>
      </c>
      <c r="H25" s="41" t="e">
        <f>VLOOKUP(A25,'[1]Sheet1'!$A$106:$AE$152,8,FALSE)</f>
        <v>#N/A</v>
      </c>
      <c r="I25" s="29">
        <v>364</v>
      </c>
      <c r="J25" s="16">
        <v>0.02071595242160378</v>
      </c>
      <c r="K25" s="29"/>
      <c r="L25" s="16"/>
      <c r="M25" s="29"/>
      <c r="N25" s="16"/>
      <c r="O25" s="29"/>
      <c r="P25" s="16"/>
      <c r="Q25" s="29"/>
      <c r="R25" s="16"/>
      <c r="S25" s="29">
        <v>384</v>
      </c>
      <c r="T25" s="16">
        <v>0.019201920192019203</v>
      </c>
      <c r="U25" s="41"/>
      <c r="V25" s="29">
        <v>748</v>
      </c>
      <c r="W25" s="16">
        <v>0.019910032207405042</v>
      </c>
    </row>
    <row r="26" spans="1:23" ht="14.25">
      <c r="A26" s="57" t="s">
        <v>112</v>
      </c>
      <c r="B26" s="29" t="e">
        <f>VLOOKUP(A26,'[1]Sheet1'!$A$106:$AE$152,2,FALSE)</f>
        <v>#N/A</v>
      </c>
      <c r="C26" s="16" t="e">
        <f>VLOOKUP(A26,'[1]Sheet1'!$A$106:$AE$152,3,FALSE)/100</f>
        <v>#N/A</v>
      </c>
      <c r="D26" s="29" t="e">
        <f>VLOOKUP(A26,'[1]Sheet1'!$A$106:$AE$152,4,FALSE)</f>
        <v>#N/A</v>
      </c>
      <c r="E26" s="16" t="e">
        <f>VLOOKUP(A26,'[1]Sheet1'!$A$106:$AE$152,5,FALSE)/100</f>
        <v>#N/A</v>
      </c>
      <c r="F26" s="29" t="e">
        <f>VLOOKUP(A26,'[1]Sheet1'!$A$106:$AE$152,6,FALSE)</f>
        <v>#N/A</v>
      </c>
      <c r="G26" s="16" t="e">
        <f>VLOOKUP(A26,'[1]Sheet1'!$A$106:$AE$152,7,FALSE)/100</f>
        <v>#N/A</v>
      </c>
      <c r="H26" s="41" t="e">
        <f>VLOOKUP(A26,'[1]Sheet1'!$A$106:$AE$152,8,FALSE)</f>
        <v>#N/A</v>
      </c>
      <c r="I26" s="29">
        <v>184</v>
      </c>
      <c r="J26" s="16">
        <v>0.010471800125206305</v>
      </c>
      <c r="K26" s="29"/>
      <c r="L26" s="16"/>
      <c r="M26" s="29"/>
      <c r="N26" s="16"/>
      <c r="O26" s="29"/>
      <c r="P26" s="16"/>
      <c r="Q26" s="29"/>
      <c r="R26" s="16"/>
      <c r="S26" s="29">
        <v>204</v>
      </c>
      <c r="T26" s="16">
        <v>0.0102010201020102</v>
      </c>
      <c r="U26" s="41"/>
      <c r="V26" s="29">
        <v>388</v>
      </c>
      <c r="W26" s="16">
        <v>0.010327663765338444</v>
      </c>
    </row>
    <row r="27" spans="1:23" ht="14.25">
      <c r="A27" s="57" t="s">
        <v>113</v>
      </c>
      <c r="B27" s="29" t="e">
        <f>VLOOKUP(A27,'[1]Sheet1'!$A$106:$AE$152,2,FALSE)</f>
        <v>#N/A</v>
      </c>
      <c r="C27" s="16" t="e">
        <f>VLOOKUP(A27,'[1]Sheet1'!$A$106:$AE$152,3,FALSE)/100</f>
        <v>#N/A</v>
      </c>
      <c r="D27" s="29" t="e">
        <f>VLOOKUP(A27,'[1]Sheet1'!$A$106:$AE$152,4,FALSE)</f>
        <v>#N/A</v>
      </c>
      <c r="E27" s="16" t="e">
        <f>VLOOKUP(A27,'[1]Sheet1'!$A$106:$AE$152,5,FALSE)/100</f>
        <v>#N/A</v>
      </c>
      <c r="F27" s="29" t="e">
        <f>VLOOKUP(A27,'[1]Sheet1'!$A$106:$AE$152,6,FALSE)</f>
        <v>#N/A</v>
      </c>
      <c r="G27" s="16" t="e">
        <f>VLOOKUP(A27,'[1]Sheet1'!$A$106:$AE$152,7,FALSE)/100</f>
        <v>#N/A</v>
      </c>
      <c r="H27" s="41" t="e">
        <f>VLOOKUP(A27,'[1]Sheet1'!$A$106:$AE$152,8,FALSE)</f>
        <v>#N/A</v>
      </c>
      <c r="I27" s="29">
        <v>776</v>
      </c>
      <c r="J27" s="16">
        <v>0.04416367878891356</v>
      </c>
      <c r="K27" s="29"/>
      <c r="L27" s="16"/>
      <c r="M27" s="29"/>
      <c r="N27" s="16"/>
      <c r="O27" s="29"/>
      <c r="P27" s="16"/>
      <c r="Q27" s="29"/>
      <c r="R27" s="16"/>
      <c r="S27" s="29">
        <v>946</v>
      </c>
      <c r="T27" s="16">
        <v>0.047304730473047306</v>
      </c>
      <c r="U27" s="41"/>
      <c r="V27" s="29">
        <v>1722</v>
      </c>
      <c r="W27" s="16">
        <v>0.045835662381218556</v>
      </c>
    </row>
    <row r="28" spans="1:23" ht="14.25">
      <c r="A28" s="57" t="s">
        <v>97</v>
      </c>
      <c r="B28" s="29" t="e">
        <f>VLOOKUP(A28,'[1]Sheet1'!$A$106:$AE$152,2,FALSE)</f>
        <v>#N/A</v>
      </c>
      <c r="C28" s="16" t="e">
        <f>VLOOKUP(A28,'[1]Sheet1'!$A$106:$AE$152,3,FALSE)/100</f>
        <v>#N/A</v>
      </c>
      <c r="D28" s="29" t="e">
        <f>VLOOKUP(A28,'[1]Sheet1'!$A$106:$AE$152,4,FALSE)</f>
        <v>#N/A</v>
      </c>
      <c r="E28" s="16" t="e">
        <f>VLOOKUP(A28,'[1]Sheet1'!$A$106:$AE$152,5,FALSE)/100</f>
        <v>#N/A</v>
      </c>
      <c r="F28" s="29" t="e">
        <f>VLOOKUP(A28,'[1]Sheet1'!$A$106:$AE$152,6,FALSE)</f>
        <v>#N/A</v>
      </c>
      <c r="G28" s="16" t="e">
        <f>VLOOKUP(A28,'[1]Sheet1'!$A$106:$AE$152,7,FALSE)/100</f>
        <v>#N/A</v>
      </c>
      <c r="H28" s="41" t="e">
        <f>VLOOKUP(A28,'[1]Sheet1'!$A$106:$AE$152,8,FALSE)</f>
        <v>#N/A</v>
      </c>
      <c r="I28" s="29">
        <v>496</v>
      </c>
      <c r="J28" s="16">
        <v>0.028228330772295262</v>
      </c>
      <c r="K28" s="29"/>
      <c r="L28" s="16"/>
      <c r="M28" s="29"/>
      <c r="N28" s="16"/>
      <c r="O28" s="29"/>
      <c r="P28" s="16"/>
      <c r="Q28" s="29"/>
      <c r="R28" s="16"/>
      <c r="S28" s="29">
        <v>562</v>
      </c>
      <c r="T28" s="16">
        <v>0.028102810281028096</v>
      </c>
      <c r="U28" s="41"/>
      <c r="V28" s="29">
        <v>1058</v>
      </c>
      <c r="W28" s="16">
        <v>0.02816151614362906</v>
      </c>
    </row>
    <row r="29" spans="1:23" ht="14.25">
      <c r="A29" s="57" t="s">
        <v>98</v>
      </c>
      <c r="B29" s="29" t="e">
        <f>VLOOKUP(A29,'[1]Sheet1'!$A$106:$AE$152,2,FALSE)</f>
        <v>#N/A</v>
      </c>
      <c r="C29" s="16" t="e">
        <f>VLOOKUP(A29,'[1]Sheet1'!$A$106:$AE$152,3,FALSE)/100</f>
        <v>#N/A</v>
      </c>
      <c r="D29" s="29" t="e">
        <f>VLOOKUP(A29,'[1]Sheet1'!$A$106:$AE$152,4,FALSE)</f>
        <v>#N/A</v>
      </c>
      <c r="E29" s="16" t="e">
        <f>VLOOKUP(A29,'[1]Sheet1'!$A$106:$AE$152,5,FALSE)/100</f>
        <v>#N/A</v>
      </c>
      <c r="F29" s="29" t="e">
        <f>VLOOKUP(A29,'[1]Sheet1'!$A$106:$AE$152,6,FALSE)</f>
        <v>#N/A</v>
      </c>
      <c r="G29" s="16" t="e">
        <f>VLOOKUP(A29,'[1]Sheet1'!$A$106:$AE$152,7,FALSE)/100</f>
        <v>#N/A</v>
      </c>
      <c r="H29" s="41" t="e">
        <f>VLOOKUP(A29,'[1]Sheet1'!$A$106:$AE$152,8,FALSE)</f>
        <v>#N/A</v>
      </c>
      <c r="I29" s="29">
        <v>90</v>
      </c>
      <c r="J29" s="16">
        <v>0.005122076148198737</v>
      </c>
      <c r="K29" s="29"/>
      <c r="L29" s="16"/>
      <c r="M29" s="29"/>
      <c r="N29" s="16"/>
      <c r="O29" s="29"/>
      <c r="P29" s="16"/>
      <c r="Q29" s="29"/>
      <c r="R29" s="16"/>
      <c r="S29" s="29">
        <v>138</v>
      </c>
      <c r="T29" s="16">
        <v>0.006900690069006901</v>
      </c>
      <c r="U29" s="41"/>
      <c r="V29" s="29">
        <v>228</v>
      </c>
      <c r="W29" s="16">
        <v>0.0060688333466421785</v>
      </c>
    </row>
    <row r="30" spans="1:23" ht="14.25">
      <c r="A30" s="57" t="s">
        <v>102</v>
      </c>
      <c r="B30" s="29" t="e">
        <f>VLOOKUP(A30,'[1]Sheet1'!$A$106:$AE$152,2,FALSE)</f>
        <v>#N/A</v>
      </c>
      <c r="C30" s="16" t="e">
        <f>VLOOKUP(A30,'[1]Sheet1'!$A$106:$AE$152,3,FALSE)/100</f>
        <v>#N/A</v>
      </c>
      <c r="D30" s="29" t="e">
        <f>VLOOKUP(A30,'[1]Sheet1'!$A$106:$AE$152,4,FALSE)</f>
        <v>#N/A</v>
      </c>
      <c r="E30" s="16" t="e">
        <f>VLOOKUP(A30,'[1]Sheet1'!$A$106:$AE$152,5,FALSE)/100</f>
        <v>#N/A</v>
      </c>
      <c r="F30" s="29" t="e">
        <f>VLOOKUP(A30,'[1]Sheet1'!$A$106:$AE$152,6,FALSE)</f>
        <v>#N/A</v>
      </c>
      <c r="G30" s="16" t="e">
        <f>VLOOKUP(A30,'[1]Sheet1'!$A$106:$AE$152,7,FALSE)/100</f>
        <v>#N/A</v>
      </c>
      <c r="H30" s="41" t="e">
        <f>VLOOKUP(A30,'[1]Sheet1'!$A$106:$AE$152,8,FALSE)</f>
        <v>#N/A</v>
      </c>
      <c r="I30" s="29">
        <v>325</v>
      </c>
      <c r="J30" s="16">
        <v>0.01849638609071766</v>
      </c>
      <c r="K30" s="29"/>
      <c r="L30" s="16"/>
      <c r="M30" s="29"/>
      <c r="N30" s="16"/>
      <c r="O30" s="29"/>
      <c r="P30" s="16"/>
      <c r="Q30" s="29"/>
      <c r="R30" s="16"/>
      <c r="S30" s="29">
        <v>354</v>
      </c>
      <c r="T30" s="16">
        <v>0.0177017701770177</v>
      </c>
      <c r="U30" s="41"/>
      <c r="V30" s="29">
        <v>679</v>
      </c>
      <c r="W30" s="16">
        <v>0.018073411589342277</v>
      </c>
    </row>
    <row r="31" spans="1:23" ht="14.25">
      <c r="A31" s="57" t="s">
        <v>15</v>
      </c>
      <c r="B31" s="29">
        <f>VLOOKUP(A31,'[1]Sheet1'!$A$106:$AE$152,2,FALSE)</f>
        <v>197</v>
      </c>
      <c r="C31" s="16">
        <f>VLOOKUP(A31,'[1]Sheet1'!$A$106:$AE$152,3,FALSE)/100</f>
        <v>0.01038262886054601</v>
      </c>
      <c r="D31" s="29">
        <f>VLOOKUP(A31,'[1]Sheet1'!$A$106:$AE$152,4,FALSE)</f>
        <v>223</v>
      </c>
      <c r="E31" s="16">
        <f>VLOOKUP(A31,'[1]Sheet1'!$A$106:$AE$152,5,FALSE)/100</f>
        <v>0.013556231003039513</v>
      </c>
      <c r="F31" s="29">
        <f>VLOOKUP(A31,'[1]Sheet1'!$A$106:$AE$152,6,FALSE)</f>
        <v>38</v>
      </c>
      <c r="G31" s="16">
        <f>VLOOKUP(A31,'[1]Sheet1'!$A$106:$AE$152,7,FALSE)/100</f>
        <v>0.01296043656207367</v>
      </c>
      <c r="H31" s="41">
        <f>VLOOKUP(A31,'[1]Sheet1'!$A$106:$AE$152,8,FALSE)</f>
        <v>0</v>
      </c>
      <c r="I31" s="29">
        <v>374</v>
      </c>
      <c r="J31" s="16">
        <v>0.021285071993625858</v>
      </c>
      <c r="K31" s="29"/>
      <c r="L31" s="16"/>
      <c r="M31" s="29"/>
      <c r="N31" s="16"/>
      <c r="O31" s="29"/>
      <c r="P31" s="16"/>
      <c r="Q31" s="29"/>
      <c r="R31" s="16"/>
      <c r="S31" s="29">
        <v>366</v>
      </c>
      <c r="T31" s="16">
        <v>0.018301830183018303</v>
      </c>
      <c r="U31" s="41"/>
      <c r="V31" s="29">
        <v>740</v>
      </c>
      <c r="W31" s="16">
        <v>0.019697090686470232</v>
      </c>
    </row>
    <row r="32" spans="1:23" ht="14.25">
      <c r="A32" s="57" t="s">
        <v>99</v>
      </c>
      <c r="B32" s="29" t="e">
        <f>VLOOKUP(A32,'[1]Sheet1'!$A$106:$AE$152,2,FALSE)</f>
        <v>#N/A</v>
      </c>
      <c r="C32" s="16" t="e">
        <f>VLOOKUP(A32,'[1]Sheet1'!$A$106:$AE$152,3,FALSE)/100</f>
        <v>#N/A</v>
      </c>
      <c r="D32" s="29" t="e">
        <f>VLOOKUP(A32,'[1]Sheet1'!$A$106:$AE$152,4,FALSE)</f>
        <v>#N/A</v>
      </c>
      <c r="E32" s="16" t="e">
        <f>VLOOKUP(A32,'[1]Sheet1'!$A$106:$AE$152,5,FALSE)/100</f>
        <v>#N/A</v>
      </c>
      <c r="F32" s="29" t="e">
        <f>VLOOKUP(A32,'[1]Sheet1'!$A$106:$AE$152,6,FALSE)</f>
        <v>#N/A</v>
      </c>
      <c r="G32" s="16" t="e">
        <f>VLOOKUP(A32,'[1]Sheet1'!$A$106:$AE$152,7,FALSE)/100</f>
        <v>#N/A</v>
      </c>
      <c r="H32" s="41" t="e">
        <f>VLOOKUP(A32,'[1]Sheet1'!$A$106:$AE$152,8,FALSE)</f>
        <v>#N/A</v>
      </c>
      <c r="I32" s="29">
        <v>261</v>
      </c>
      <c r="J32" s="16">
        <v>0.014854020829776333</v>
      </c>
      <c r="K32" s="29"/>
      <c r="L32" s="16"/>
      <c r="M32" s="29"/>
      <c r="N32" s="16"/>
      <c r="O32" s="29"/>
      <c r="P32" s="16"/>
      <c r="Q32" s="29"/>
      <c r="R32" s="16"/>
      <c r="S32" s="29">
        <v>262</v>
      </c>
      <c r="T32" s="16">
        <v>0.013101310131013101</v>
      </c>
      <c r="U32" s="41"/>
      <c r="V32" s="29">
        <v>523</v>
      </c>
      <c r="W32" s="16">
        <v>0.013921051931113418</v>
      </c>
    </row>
    <row r="33" spans="1:23" ht="14.25">
      <c r="A33" s="57" t="s">
        <v>105</v>
      </c>
      <c r="B33" s="29" t="e">
        <f>VLOOKUP(A33,'[1]Sheet1'!$A$106:$AE$152,2,FALSE)</f>
        <v>#N/A</v>
      </c>
      <c r="C33" s="16" t="e">
        <f>VLOOKUP(A33,'[1]Sheet1'!$A$106:$AE$152,3,FALSE)/100</f>
        <v>#N/A</v>
      </c>
      <c r="D33" s="29" t="e">
        <f>VLOOKUP(A33,'[1]Sheet1'!$A$106:$AE$152,4,FALSE)</f>
        <v>#N/A</v>
      </c>
      <c r="E33" s="16" t="e">
        <f>VLOOKUP(A33,'[1]Sheet1'!$A$106:$AE$152,5,FALSE)/100</f>
        <v>#N/A</v>
      </c>
      <c r="F33" s="29" t="e">
        <f>VLOOKUP(A33,'[1]Sheet1'!$A$106:$AE$152,6,FALSE)</f>
        <v>#N/A</v>
      </c>
      <c r="G33" s="16" t="e">
        <f>VLOOKUP(A33,'[1]Sheet1'!$A$106:$AE$152,7,FALSE)/100</f>
        <v>#N/A</v>
      </c>
      <c r="H33" s="41" t="e">
        <f>VLOOKUP(A33,'[1]Sheet1'!$A$106:$AE$152,8,FALSE)</f>
        <v>#N/A</v>
      </c>
      <c r="I33" s="29">
        <v>279</v>
      </c>
      <c r="J33" s="16">
        <v>0.015878436059416082</v>
      </c>
      <c r="K33" s="29"/>
      <c r="L33" s="16"/>
      <c r="M33" s="29"/>
      <c r="N33" s="16"/>
      <c r="O33" s="29"/>
      <c r="P33" s="16"/>
      <c r="Q33" s="29"/>
      <c r="R33" s="16"/>
      <c r="S33" s="29">
        <v>315</v>
      </c>
      <c r="T33" s="16">
        <v>0.01575157515751575</v>
      </c>
      <c r="U33" s="41"/>
      <c r="V33" s="29">
        <v>594</v>
      </c>
      <c r="W33" s="16">
        <v>0.015810907929409885</v>
      </c>
    </row>
    <row r="34" spans="1:23" ht="14.25">
      <c r="A34" s="57" t="s">
        <v>100</v>
      </c>
      <c r="B34" s="29" t="e">
        <f>VLOOKUP(A34,'[1]Sheet1'!$A$106:$AE$152,2,FALSE)</f>
        <v>#N/A</v>
      </c>
      <c r="C34" s="16" t="e">
        <f>VLOOKUP(A34,'[1]Sheet1'!$A$106:$AE$152,3,FALSE)/100</f>
        <v>#N/A</v>
      </c>
      <c r="D34" s="29" t="e">
        <f>VLOOKUP(A34,'[1]Sheet1'!$A$106:$AE$152,4,FALSE)</f>
        <v>#N/A</v>
      </c>
      <c r="E34" s="16" t="e">
        <f>VLOOKUP(A34,'[1]Sheet1'!$A$106:$AE$152,5,FALSE)/100</f>
        <v>#N/A</v>
      </c>
      <c r="F34" s="29" t="e">
        <f>VLOOKUP(A34,'[1]Sheet1'!$A$106:$AE$152,6,FALSE)</f>
        <v>#N/A</v>
      </c>
      <c r="G34" s="16" t="e">
        <f>VLOOKUP(A34,'[1]Sheet1'!$A$106:$AE$152,7,FALSE)/100</f>
        <v>#N/A</v>
      </c>
      <c r="H34" s="41" t="e">
        <f>VLOOKUP(A34,'[1]Sheet1'!$A$106:$AE$152,8,FALSE)</f>
        <v>#N/A</v>
      </c>
      <c r="I34" s="29">
        <v>1439</v>
      </c>
      <c r="J34" s="16">
        <v>0.08189630641397758</v>
      </c>
      <c r="K34" s="29"/>
      <c r="L34" s="16"/>
      <c r="M34" s="29"/>
      <c r="N34" s="16"/>
      <c r="O34" s="29"/>
      <c r="P34" s="16"/>
      <c r="Q34" s="29"/>
      <c r="R34" s="16"/>
      <c r="S34" s="29">
        <v>1311</v>
      </c>
      <c r="T34" s="16">
        <v>0.06555655565556556</v>
      </c>
      <c r="U34" s="41"/>
      <c r="V34" s="29">
        <v>2750</v>
      </c>
      <c r="W34" s="16">
        <v>0.07319864782134207</v>
      </c>
    </row>
    <row r="35" spans="1:23" ht="14.25">
      <c r="A35" s="57" t="s">
        <v>16</v>
      </c>
      <c r="B35" s="29">
        <f>VLOOKUP(A35,'[1]Sheet1'!$A$106:$AE$152,2,FALSE)</f>
        <v>355</v>
      </c>
      <c r="C35" s="16">
        <f>VLOOKUP(A35,'[1]Sheet1'!$A$106:$AE$152,3,FALSE)/100</f>
        <v>0.018709813428902707</v>
      </c>
      <c r="D35" s="29">
        <f>VLOOKUP(A35,'[1]Sheet1'!$A$106:$AE$152,4,FALSE)</f>
        <v>356</v>
      </c>
      <c r="E35" s="16">
        <f>VLOOKUP(A35,'[1]Sheet1'!$A$106:$AE$152,5,FALSE)/100</f>
        <v>0.02164133738601824</v>
      </c>
      <c r="F35" s="29">
        <f>VLOOKUP(A35,'[1]Sheet1'!$A$106:$AE$152,6,FALSE)</f>
        <v>86</v>
      </c>
      <c r="G35" s="16">
        <f>VLOOKUP(A35,'[1]Sheet1'!$A$106:$AE$152,7,FALSE)/100</f>
        <v>0.029331514324693043</v>
      </c>
      <c r="H35" s="41">
        <f>VLOOKUP(A35,'[1]Sheet1'!$A$106:$AE$152,8,FALSE)</f>
        <v>1</v>
      </c>
      <c r="I35" s="29">
        <v>476</v>
      </c>
      <c r="J35" s="16">
        <v>0.027090091628251097</v>
      </c>
      <c r="K35" s="29"/>
      <c r="L35" s="16"/>
      <c r="M35" s="29"/>
      <c r="N35" s="16"/>
      <c r="O35" s="29"/>
      <c r="P35" s="16"/>
      <c r="Q35" s="29"/>
      <c r="R35" s="16"/>
      <c r="S35" s="29">
        <v>488</v>
      </c>
      <c r="T35" s="16">
        <v>0.024402440244024402</v>
      </c>
      <c r="U35" s="41"/>
      <c r="V35" s="29">
        <v>964</v>
      </c>
      <c r="W35" s="16">
        <v>0.025659453272644996</v>
      </c>
    </row>
    <row r="36" spans="1:23" ht="14.25">
      <c r="A36" s="57" t="s">
        <v>109</v>
      </c>
      <c r="B36" s="29" t="e">
        <f>VLOOKUP(A36,'[1]Sheet1'!$A$106:$AE$152,2,FALSE)</f>
        <v>#N/A</v>
      </c>
      <c r="C36" s="16" t="e">
        <f>VLOOKUP(A36,'[1]Sheet1'!$A$106:$AE$152,3,FALSE)/100</f>
        <v>#N/A</v>
      </c>
      <c r="D36" s="29" t="e">
        <f>VLOOKUP(A36,'[1]Sheet1'!$A$106:$AE$152,4,FALSE)</f>
        <v>#N/A</v>
      </c>
      <c r="E36" s="16" t="e">
        <f>VLOOKUP(A36,'[1]Sheet1'!$A$106:$AE$152,5,FALSE)/100</f>
        <v>#N/A</v>
      </c>
      <c r="F36" s="29" t="e">
        <f>VLOOKUP(A36,'[1]Sheet1'!$A$106:$AE$152,6,FALSE)</f>
        <v>#N/A</v>
      </c>
      <c r="G36" s="16" t="e">
        <f>VLOOKUP(A36,'[1]Sheet1'!$A$106:$AE$152,7,FALSE)/100</f>
        <v>#N/A</v>
      </c>
      <c r="H36" s="41" t="e">
        <f>VLOOKUP(A36,'[1]Sheet1'!$A$106:$AE$152,8,FALSE)</f>
        <v>#N/A</v>
      </c>
      <c r="I36" s="29">
        <v>196</v>
      </c>
      <c r="J36" s="16">
        <v>0.011154743611632802</v>
      </c>
      <c r="K36" s="29"/>
      <c r="L36" s="16"/>
      <c r="M36" s="29"/>
      <c r="N36" s="16"/>
      <c r="O36" s="29"/>
      <c r="P36" s="16"/>
      <c r="Q36" s="29"/>
      <c r="R36" s="16"/>
      <c r="S36" s="29">
        <v>222</v>
      </c>
      <c r="T36" s="16">
        <v>0.0111011101110111</v>
      </c>
      <c r="U36" s="41"/>
      <c r="V36" s="29">
        <v>418</v>
      </c>
      <c r="W36" s="16">
        <v>0.011126194468843992</v>
      </c>
    </row>
    <row r="37" spans="1:23" ht="14.25">
      <c r="A37" s="57" t="s">
        <v>17</v>
      </c>
      <c r="B37" s="29">
        <f>VLOOKUP(A37,'[1]Sheet1'!$A$106:$AE$152,2,FALSE)</f>
        <v>718</v>
      </c>
      <c r="C37" s="16">
        <f>VLOOKUP(A37,'[1]Sheet1'!$A$106:$AE$152,3,FALSE)/100</f>
        <v>0.037841256456203225</v>
      </c>
      <c r="D37" s="29">
        <f>VLOOKUP(A37,'[1]Sheet1'!$A$106:$AE$152,4,FALSE)</f>
        <v>684</v>
      </c>
      <c r="E37" s="16">
        <f>VLOOKUP(A37,'[1]Sheet1'!$A$106:$AE$152,5,FALSE)/100</f>
        <v>0.04158054711246201</v>
      </c>
      <c r="F37" s="29">
        <f>VLOOKUP(A37,'[1]Sheet1'!$A$106:$AE$152,6,FALSE)</f>
        <v>92</v>
      </c>
      <c r="G37" s="16">
        <f>VLOOKUP(A37,'[1]Sheet1'!$A$106:$AE$152,7,FALSE)/100</f>
        <v>0.03137789904502047</v>
      </c>
      <c r="H37" s="41">
        <f>VLOOKUP(A37,'[1]Sheet1'!$A$106:$AE$152,8,FALSE)</f>
        <v>0</v>
      </c>
      <c r="I37" s="29">
        <v>648</v>
      </c>
      <c r="J37" s="16">
        <v>0.036878948267030906</v>
      </c>
      <c r="K37" s="29"/>
      <c r="L37" s="16"/>
      <c r="M37" s="29"/>
      <c r="N37" s="16"/>
      <c r="O37" s="29"/>
      <c r="P37" s="16"/>
      <c r="Q37" s="29"/>
      <c r="R37" s="16"/>
      <c r="S37" s="29">
        <v>643</v>
      </c>
      <c r="T37" s="16">
        <v>0.032153215321532154</v>
      </c>
      <c r="U37" s="41"/>
      <c r="V37" s="29">
        <v>1291</v>
      </c>
      <c r="W37" s="16">
        <v>0.034363437940855494</v>
      </c>
    </row>
    <row r="38" spans="1:23" ht="14.25">
      <c r="A38" s="57" t="s">
        <v>18</v>
      </c>
      <c r="B38" s="29">
        <f>VLOOKUP(A38,'[1]Sheet1'!$A$106:$AE$152,2,FALSE)</f>
        <v>421</v>
      </c>
      <c r="C38" s="16">
        <f>VLOOKUP(A38,'[1]Sheet1'!$A$106:$AE$152,3,FALSE)/100</f>
        <v>0.022188257615684617</v>
      </c>
      <c r="D38" s="29">
        <f>VLOOKUP(A38,'[1]Sheet1'!$A$106:$AE$152,4,FALSE)</f>
        <v>416</v>
      </c>
      <c r="E38" s="16">
        <f>VLOOKUP(A38,'[1]Sheet1'!$A$106:$AE$152,5,FALSE)/100</f>
        <v>0.025288753799392095</v>
      </c>
      <c r="F38" s="29">
        <f>VLOOKUP(A38,'[1]Sheet1'!$A$106:$AE$152,6,FALSE)</f>
        <v>52</v>
      </c>
      <c r="G38" s="16">
        <f>VLOOKUP(A38,'[1]Sheet1'!$A$106:$AE$152,7,FALSE)/100</f>
        <v>0.017735334242837655</v>
      </c>
      <c r="H38" s="41">
        <f>VLOOKUP(A38,'[1]Sheet1'!$A$106:$AE$152,8,FALSE)</f>
        <v>1</v>
      </c>
      <c r="I38" s="29">
        <v>315</v>
      </c>
      <c r="J38" s="16">
        <v>0.017927266518695577</v>
      </c>
      <c r="K38" s="29"/>
      <c r="L38" s="16"/>
      <c r="M38" s="29"/>
      <c r="N38" s="16"/>
      <c r="O38" s="29"/>
      <c r="P38" s="16"/>
      <c r="Q38" s="29"/>
      <c r="R38" s="16"/>
      <c r="S38" s="29">
        <v>278</v>
      </c>
      <c r="T38" s="16">
        <v>0.0139013901390139</v>
      </c>
      <c r="U38" s="41"/>
      <c r="V38" s="29">
        <v>593</v>
      </c>
      <c r="W38" s="16">
        <v>0.015784290239293036</v>
      </c>
    </row>
    <row r="39" spans="1:23" ht="14.25">
      <c r="A39" s="57" t="s">
        <v>107</v>
      </c>
      <c r="B39" s="29" t="e">
        <f>VLOOKUP(A39,'[1]Sheet1'!$A$106:$AE$152,2,FALSE)</f>
        <v>#N/A</v>
      </c>
      <c r="C39" s="16" t="e">
        <f>VLOOKUP(A39,'[1]Sheet1'!$A$106:$AE$152,3,FALSE)/100</f>
        <v>#N/A</v>
      </c>
      <c r="D39" s="29" t="e">
        <f>VLOOKUP(A39,'[1]Sheet1'!$A$106:$AE$152,4,FALSE)</f>
        <v>#N/A</v>
      </c>
      <c r="E39" s="16" t="e">
        <f>VLOOKUP(A39,'[1]Sheet1'!$A$106:$AE$152,5,FALSE)/100</f>
        <v>#N/A</v>
      </c>
      <c r="F39" s="29" t="e">
        <f>VLOOKUP(A39,'[1]Sheet1'!$A$106:$AE$152,6,FALSE)</f>
        <v>#N/A</v>
      </c>
      <c r="G39" s="16" t="e">
        <f>VLOOKUP(A39,'[1]Sheet1'!$A$106:$AE$152,7,FALSE)/100</f>
        <v>#N/A</v>
      </c>
      <c r="H39" s="41" t="e">
        <f>VLOOKUP(A39,'[1]Sheet1'!$A$106:$AE$152,8,FALSE)</f>
        <v>#N/A</v>
      </c>
      <c r="I39" s="29">
        <v>284</v>
      </c>
      <c r="J39" s="16">
        <v>0.016162995845427124</v>
      </c>
      <c r="K39" s="29"/>
      <c r="L39" s="16"/>
      <c r="M39" s="29"/>
      <c r="N39" s="16"/>
      <c r="O39" s="29"/>
      <c r="P39" s="16"/>
      <c r="Q39" s="29"/>
      <c r="R39" s="16"/>
      <c r="S39" s="29">
        <v>264</v>
      </c>
      <c r="T39" s="16">
        <v>0.0132013201320132</v>
      </c>
      <c r="U39" s="41"/>
      <c r="V39" s="29">
        <v>548</v>
      </c>
      <c r="W39" s="16">
        <v>0.014586494184034708</v>
      </c>
    </row>
    <row r="40" spans="1:23" ht="14.25">
      <c r="A40" s="57" t="s">
        <v>106</v>
      </c>
      <c r="B40" s="29" t="e">
        <f>VLOOKUP(A40,'[1]Sheet1'!$A$106:$AE$152,2,FALSE)</f>
        <v>#N/A</v>
      </c>
      <c r="C40" s="16" t="e">
        <f>VLOOKUP(A40,'[1]Sheet1'!$A$106:$AE$152,3,FALSE)/100</f>
        <v>#N/A</v>
      </c>
      <c r="D40" s="29" t="e">
        <f>VLOOKUP(A40,'[1]Sheet1'!$A$106:$AE$152,4,FALSE)</f>
        <v>#N/A</v>
      </c>
      <c r="E40" s="16" t="e">
        <f>VLOOKUP(A40,'[1]Sheet1'!$A$106:$AE$152,5,FALSE)/100</f>
        <v>#N/A</v>
      </c>
      <c r="F40" s="29" t="e">
        <f>VLOOKUP(A40,'[1]Sheet1'!$A$106:$AE$152,6,FALSE)</f>
        <v>#N/A</v>
      </c>
      <c r="G40" s="16" t="e">
        <f>VLOOKUP(A40,'[1]Sheet1'!$A$106:$AE$152,7,FALSE)/100</f>
        <v>#N/A</v>
      </c>
      <c r="H40" s="41" t="e">
        <f>VLOOKUP(A40,'[1]Sheet1'!$A$106:$AE$152,8,FALSE)</f>
        <v>#N/A</v>
      </c>
      <c r="I40" s="29">
        <v>86</v>
      </c>
      <c r="J40" s="16">
        <v>0.004894428319389903</v>
      </c>
      <c r="K40" s="29"/>
      <c r="L40" s="16"/>
      <c r="M40" s="29"/>
      <c r="N40" s="16"/>
      <c r="O40" s="29"/>
      <c r="P40" s="16"/>
      <c r="Q40" s="29"/>
      <c r="R40" s="16"/>
      <c r="S40" s="29">
        <v>50</v>
      </c>
      <c r="T40" s="16">
        <v>0.002500250025002501</v>
      </c>
      <c r="U40" s="41"/>
      <c r="V40" s="29">
        <v>136</v>
      </c>
      <c r="W40" s="16">
        <v>0.0036200058558918257</v>
      </c>
    </row>
    <row r="41" spans="1:23" ht="14.25">
      <c r="A41" s="57" t="s">
        <v>114</v>
      </c>
      <c r="B41" s="29" t="e">
        <f>VLOOKUP(A41,'[1]Sheet1'!$A$106:$AE$152,2,FALSE)</f>
        <v>#N/A</v>
      </c>
      <c r="C41" s="16" t="e">
        <f>VLOOKUP(A41,'[1]Sheet1'!$A$106:$AE$152,3,FALSE)/100</f>
        <v>#N/A</v>
      </c>
      <c r="D41" s="29" t="e">
        <f>VLOOKUP(A41,'[1]Sheet1'!$A$106:$AE$152,4,FALSE)</f>
        <v>#N/A</v>
      </c>
      <c r="E41" s="16" t="e">
        <f>VLOOKUP(A41,'[1]Sheet1'!$A$106:$AE$152,5,FALSE)/100</f>
        <v>#N/A</v>
      </c>
      <c r="F41" s="29" t="e">
        <f>VLOOKUP(A41,'[1]Sheet1'!$A$106:$AE$152,6,FALSE)</f>
        <v>#N/A</v>
      </c>
      <c r="G41" s="16" t="e">
        <f>VLOOKUP(A41,'[1]Sheet1'!$A$106:$AE$152,7,FALSE)/100</f>
        <v>#N/A</v>
      </c>
      <c r="H41" s="41" t="e">
        <f>VLOOKUP(A41,'[1]Sheet1'!$A$106:$AE$152,8,FALSE)</f>
        <v>#N/A</v>
      </c>
      <c r="I41" s="29">
        <v>87</v>
      </c>
      <c r="J41" s="16">
        <v>0.004951340276592112</v>
      </c>
      <c r="K41" s="29"/>
      <c r="L41" s="16"/>
      <c r="M41" s="29"/>
      <c r="N41" s="16"/>
      <c r="O41" s="29"/>
      <c r="P41" s="16"/>
      <c r="Q41" s="29"/>
      <c r="R41" s="16"/>
      <c r="S41" s="29">
        <v>84</v>
      </c>
      <c r="T41" s="16">
        <v>0.0042004200420042</v>
      </c>
      <c r="U41" s="41"/>
      <c r="V41" s="29">
        <v>171</v>
      </c>
      <c r="W41" s="16">
        <v>0.004551625009981633</v>
      </c>
    </row>
    <row r="42" spans="1:23" ht="14.25">
      <c r="A42" s="57" t="s">
        <v>19</v>
      </c>
      <c r="B42" s="29">
        <f>VLOOKUP(A42,'[1]Sheet1'!$A$106:$AE$152,2,FALSE)</f>
        <v>71</v>
      </c>
      <c r="C42" s="16">
        <f>VLOOKUP(A42,'[1]Sheet1'!$A$106:$AE$152,3,FALSE)/100</f>
        <v>0.0037419626857805423</v>
      </c>
      <c r="D42" s="29">
        <f>VLOOKUP(A42,'[1]Sheet1'!$A$106:$AE$152,4,FALSE)</f>
        <v>74</v>
      </c>
      <c r="E42" s="16">
        <f>VLOOKUP(A42,'[1]Sheet1'!$A$106:$AE$152,5,FALSE)/100</f>
        <v>0.0044984802431610954</v>
      </c>
      <c r="F42" s="29">
        <f>VLOOKUP(A42,'[1]Sheet1'!$A$106:$AE$152,6,FALSE)</f>
        <v>12</v>
      </c>
      <c r="G42" s="16">
        <f>VLOOKUP(A42,'[1]Sheet1'!$A$106:$AE$152,7,FALSE)/100</f>
        <v>0.004092769440654843</v>
      </c>
      <c r="H42" s="41">
        <f>VLOOKUP(A42,'[1]Sheet1'!$A$106:$AE$152,8,FALSE)</f>
        <v>0</v>
      </c>
      <c r="I42" s="29">
        <v>152</v>
      </c>
      <c r="J42" s="16">
        <v>0.008650617494735644</v>
      </c>
      <c r="K42" s="29"/>
      <c r="L42" s="16"/>
      <c r="M42" s="29"/>
      <c r="N42" s="16"/>
      <c r="O42" s="29"/>
      <c r="P42" s="16"/>
      <c r="Q42" s="29"/>
      <c r="R42" s="16"/>
      <c r="S42" s="29">
        <v>119</v>
      </c>
      <c r="T42" s="16">
        <v>0.005950595059505951</v>
      </c>
      <c r="U42" s="41"/>
      <c r="V42" s="29">
        <v>271</v>
      </c>
      <c r="W42" s="16">
        <v>0.007213394021666802</v>
      </c>
    </row>
    <row r="43" spans="1:23" ht="14.25">
      <c r="A43" s="57" t="s">
        <v>20</v>
      </c>
      <c r="B43" s="29">
        <f>VLOOKUP(A43,'[1]Sheet1'!$A$106:$AE$152,2,FALSE)</f>
        <v>60</v>
      </c>
      <c r="C43" s="16">
        <f>VLOOKUP(A43,'[1]Sheet1'!$A$106:$AE$152,3,FALSE)/100</f>
        <v>0.0031622219879835563</v>
      </c>
      <c r="D43" s="29">
        <f>VLOOKUP(A43,'[1]Sheet1'!$A$106:$AE$152,4,FALSE)</f>
        <v>74</v>
      </c>
      <c r="E43" s="16">
        <f>VLOOKUP(A43,'[1]Sheet1'!$A$106:$AE$152,5,FALSE)/100</f>
        <v>0.0044984802431610954</v>
      </c>
      <c r="F43" s="29">
        <f>VLOOKUP(A43,'[1]Sheet1'!$A$106:$AE$152,6,FALSE)</f>
        <v>9</v>
      </c>
      <c r="G43" s="16">
        <f>VLOOKUP(A43,'[1]Sheet1'!$A$106:$AE$152,7,FALSE)/100</f>
        <v>0.003069577080491133</v>
      </c>
      <c r="H43" s="41">
        <f>VLOOKUP(A43,'[1]Sheet1'!$A$106:$AE$152,8,FALSE)</f>
        <v>0</v>
      </c>
      <c r="I43" s="29">
        <v>121</v>
      </c>
      <c r="J43" s="16">
        <v>0.00688634682146719</v>
      </c>
      <c r="K43" s="29"/>
      <c r="L43" s="16"/>
      <c r="M43" s="29"/>
      <c r="N43" s="16"/>
      <c r="O43" s="29"/>
      <c r="P43" s="16"/>
      <c r="Q43" s="29"/>
      <c r="R43" s="16"/>
      <c r="S43" s="29">
        <v>139</v>
      </c>
      <c r="T43" s="16">
        <v>0.00695069506950695</v>
      </c>
      <c r="U43" s="41"/>
      <c r="V43" s="29">
        <v>260</v>
      </c>
      <c r="W43" s="16">
        <v>0.006920599430381431</v>
      </c>
    </row>
    <row r="44" spans="1:23" ht="14.25">
      <c r="A44" s="57" t="s">
        <v>21</v>
      </c>
      <c r="B44" s="29">
        <f>VLOOKUP(A44,'[1]Sheet1'!$A$106:$AE$152,2,FALSE)</f>
        <v>41</v>
      </c>
      <c r="C44" s="16">
        <f>VLOOKUP(A44,'[1]Sheet1'!$A$106:$AE$152,3,FALSE)/100</f>
        <v>0.0021608516917887635</v>
      </c>
      <c r="D44" s="29">
        <f>VLOOKUP(A44,'[1]Sheet1'!$A$106:$AE$152,4,FALSE)</f>
        <v>47</v>
      </c>
      <c r="E44" s="16">
        <f>VLOOKUP(A44,'[1]Sheet1'!$A$106:$AE$152,5,FALSE)/100</f>
        <v>0.002857142857142857</v>
      </c>
      <c r="F44" s="29">
        <f>VLOOKUP(A44,'[1]Sheet1'!$A$106:$AE$152,6,FALSE)</f>
        <v>8</v>
      </c>
      <c r="G44" s="16">
        <f>VLOOKUP(A44,'[1]Sheet1'!$A$106:$AE$152,7,FALSE)/100</f>
        <v>0.002728512960436562</v>
      </c>
      <c r="H44" s="41">
        <f>VLOOKUP(A44,'[1]Sheet1'!$A$106:$AE$152,8,FALSE)</f>
        <v>0</v>
      </c>
      <c r="I44" s="29">
        <v>77</v>
      </c>
      <c r="J44" s="16">
        <v>0.00438222070457003</v>
      </c>
      <c r="K44" s="29"/>
      <c r="L44" s="16"/>
      <c r="M44" s="29"/>
      <c r="N44" s="16"/>
      <c r="O44" s="29"/>
      <c r="P44" s="16"/>
      <c r="Q44" s="29"/>
      <c r="R44" s="16"/>
      <c r="S44" s="29">
        <v>56</v>
      </c>
      <c r="T44" s="16">
        <v>0.0028002800280028</v>
      </c>
      <c r="U44" s="41"/>
      <c r="V44" s="29">
        <v>133</v>
      </c>
      <c r="W44" s="16">
        <v>0.0035401527855412705</v>
      </c>
    </row>
    <row r="45" spans="1:23" ht="14.25">
      <c r="A45" s="57" t="s">
        <v>22</v>
      </c>
      <c r="B45" s="29">
        <f>VLOOKUP(A45,'[1]Sheet1'!$A$106:$AE$152,2,FALSE)</f>
        <v>196</v>
      </c>
      <c r="C45" s="16">
        <f>VLOOKUP(A45,'[1]Sheet1'!$A$106:$AE$152,3,FALSE)/100</f>
        <v>0.010329925160746285</v>
      </c>
      <c r="D45" s="29">
        <f>VLOOKUP(A45,'[1]Sheet1'!$A$106:$AE$152,4,FALSE)</f>
        <v>200</v>
      </c>
      <c r="E45" s="16">
        <f>VLOOKUP(A45,'[1]Sheet1'!$A$106:$AE$152,5,FALSE)/100</f>
        <v>0.0121580547112462</v>
      </c>
      <c r="F45" s="29">
        <f>VLOOKUP(A45,'[1]Sheet1'!$A$106:$AE$152,6,FALSE)</f>
        <v>35</v>
      </c>
      <c r="G45" s="16">
        <f>VLOOKUP(A45,'[1]Sheet1'!$A$106:$AE$152,7,FALSE)/100</f>
        <v>0.011937244201909957</v>
      </c>
      <c r="H45" s="41">
        <f>VLOOKUP(A45,'[1]Sheet1'!$A$106:$AE$152,8,FALSE)</f>
        <v>0</v>
      </c>
      <c r="I45" s="29">
        <v>208</v>
      </c>
      <c r="J45" s="16">
        <v>0.011837687098059302</v>
      </c>
      <c r="K45" s="29"/>
      <c r="L45" s="16"/>
      <c r="M45" s="29"/>
      <c r="N45" s="16"/>
      <c r="O45" s="29"/>
      <c r="P45" s="16"/>
      <c r="Q45" s="29"/>
      <c r="R45" s="16"/>
      <c r="S45" s="29">
        <v>272</v>
      </c>
      <c r="T45" s="16">
        <v>0.013601360136013598</v>
      </c>
      <c r="U45" s="41"/>
      <c r="V45" s="29">
        <v>480</v>
      </c>
      <c r="W45" s="16">
        <v>0.012776491256088797</v>
      </c>
    </row>
    <row r="46" spans="1:23" ht="14.25">
      <c r="A46" s="57" t="s">
        <v>108</v>
      </c>
      <c r="B46" s="29" t="e">
        <f>VLOOKUP(A46,'[1]Sheet1'!$A$106:$AE$152,2,FALSE)</f>
        <v>#N/A</v>
      </c>
      <c r="C46" s="16" t="e">
        <f>VLOOKUP(A46,'[1]Sheet1'!$A$106:$AE$152,3,FALSE)/100</f>
        <v>#N/A</v>
      </c>
      <c r="D46" s="29" t="e">
        <f>VLOOKUP(A46,'[1]Sheet1'!$A$106:$AE$152,4,FALSE)</f>
        <v>#N/A</v>
      </c>
      <c r="E46" s="16" t="e">
        <f>VLOOKUP(A46,'[1]Sheet1'!$A$106:$AE$152,5,FALSE)/100</f>
        <v>#N/A</v>
      </c>
      <c r="F46" s="29" t="e">
        <f>VLOOKUP(A46,'[1]Sheet1'!$A$106:$AE$152,6,FALSE)</f>
        <v>#N/A</v>
      </c>
      <c r="G46" s="16" t="e">
        <f>VLOOKUP(A46,'[1]Sheet1'!$A$106:$AE$152,7,FALSE)/100</f>
        <v>#N/A</v>
      </c>
      <c r="H46" s="41" t="e">
        <f>VLOOKUP(A46,'[1]Sheet1'!$A$106:$AE$152,8,FALSE)</f>
        <v>#N/A</v>
      </c>
      <c r="I46" s="29">
        <v>635</v>
      </c>
      <c r="J46" s="16">
        <v>0.03613909282340219</v>
      </c>
      <c r="K46" s="29"/>
      <c r="L46" s="16"/>
      <c r="M46" s="29"/>
      <c r="N46" s="16"/>
      <c r="O46" s="29"/>
      <c r="P46" s="16"/>
      <c r="Q46" s="29"/>
      <c r="R46" s="16"/>
      <c r="S46" s="29">
        <v>667</v>
      </c>
      <c r="T46" s="16">
        <v>0.03335333533353335</v>
      </c>
      <c r="U46" s="41"/>
      <c r="V46" s="29">
        <v>1302</v>
      </c>
      <c r="W46" s="16">
        <v>0.03465623253214086</v>
      </c>
    </row>
    <row r="47" spans="1:23" ht="14.25">
      <c r="A47" s="57" t="s">
        <v>23</v>
      </c>
      <c r="B47" s="29">
        <f>VLOOKUP(A47,'[1]Sheet1'!$A$106:$AE$152,2,FALSE)</f>
        <v>89</v>
      </c>
      <c r="C47" s="16">
        <f>VLOOKUP(A47,'[1]Sheet1'!$A$106:$AE$152,3,FALSE)/100</f>
        <v>0.004690629282175608</v>
      </c>
      <c r="D47" s="29">
        <f>VLOOKUP(A47,'[1]Sheet1'!$A$106:$AE$152,4,FALSE)</f>
        <v>112</v>
      </c>
      <c r="E47" s="16">
        <f>VLOOKUP(A47,'[1]Sheet1'!$A$106:$AE$152,5,FALSE)/100</f>
        <v>0.006808510638297872</v>
      </c>
      <c r="F47" s="29">
        <f>VLOOKUP(A47,'[1]Sheet1'!$A$106:$AE$152,6,FALSE)</f>
        <v>18</v>
      </c>
      <c r="G47" s="16">
        <f>VLOOKUP(A47,'[1]Sheet1'!$A$106:$AE$152,7,FALSE)/100</f>
        <v>0.006139154160982266</v>
      </c>
      <c r="H47" s="41">
        <f>VLOOKUP(A47,'[1]Sheet1'!$A$106:$AE$152,8,FALSE)</f>
        <v>0</v>
      </c>
      <c r="I47" s="29">
        <v>140</v>
      </c>
      <c r="J47" s="16">
        <v>0.007967674008309146</v>
      </c>
      <c r="K47" s="29"/>
      <c r="L47" s="16"/>
      <c r="M47" s="29"/>
      <c r="N47" s="16"/>
      <c r="O47" s="29"/>
      <c r="P47" s="16"/>
      <c r="Q47" s="29"/>
      <c r="R47" s="16"/>
      <c r="S47" s="29">
        <v>203</v>
      </c>
      <c r="T47" s="16">
        <v>0.01015101510151015</v>
      </c>
      <c r="U47" s="41"/>
      <c r="V47" s="29">
        <v>343</v>
      </c>
      <c r="W47" s="16">
        <v>0.00912986771008012</v>
      </c>
    </row>
    <row r="48" spans="1:23" ht="14.25">
      <c r="A48" s="57" t="s">
        <v>110</v>
      </c>
      <c r="B48" s="29" t="e">
        <f>VLOOKUP(A48,'[1]Sheet1'!$A$106:$AE$152,2,FALSE)</f>
        <v>#N/A</v>
      </c>
      <c r="C48" s="16" t="e">
        <f>VLOOKUP(A48,'[1]Sheet1'!$A$106:$AE$152,3,FALSE)/100</f>
        <v>#N/A</v>
      </c>
      <c r="D48" s="29" t="e">
        <f>VLOOKUP(A48,'[1]Sheet1'!$A$106:$AE$152,4,FALSE)</f>
        <v>#N/A</v>
      </c>
      <c r="E48" s="16" t="e">
        <f>VLOOKUP(A48,'[1]Sheet1'!$A$106:$AE$152,5,FALSE)/100</f>
        <v>#N/A</v>
      </c>
      <c r="F48" s="29" t="e">
        <f>VLOOKUP(A48,'[1]Sheet1'!$A$106:$AE$152,6,FALSE)</f>
        <v>#N/A</v>
      </c>
      <c r="G48" s="16" t="e">
        <f>VLOOKUP(A48,'[1]Sheet1'!$A$106:$AE$152,7,FALSE)/100</f>
        <v>#N/A</v>
      </c>
      <c r="H48" s="41" t="e">
        <f>VLOOKUP(A48,'[1]Sheet1'!$A$106:$AE$152,8,FALSE)</f>
        <v>#N/A</v>
      </c>
      <c r="I48" s="29">
        <v>73</v>
      </c>
      <c r="J48" s="16">
        <v>0.0041545728757611975</v>
      </c>
      <c r="K48" s="29"/>
      <c r="L48" s="16"/>
      <c r="M48" s="29"/>
      <c r="N48" s="16"/>
      <c r="O48" s="29"/>
      <c r="P48" s="16"/>
      <c r="Q48" s="29"/>
      <c r="R48" s="16"/>
      <c r="S48" s="29">
        <v>42</v>
      </c>
      <c r="T48" s="16">
        <v>0.0021002100210021</v>
      </c>
      <c r="U48" s="41"/>
      <c r="V48" s="29">
        <v>115</v>
      </c>
      <c r="W48" s="16">
        <v>0.003061034363437941</v>
      </c>
    </row>
    <row r="49" spans="1:23" ht="14.25">
      <c r="A49" s="57" t="s">
        <v>115</v>
      </c>
      <c r="B49" s="29" t="e">
        <f>VLOOKUP(A49,'[1]Sheet1'!$A$106:$AE$152,2,FALSE)</f>
        <v>#N/A</v>
      </c>
      <c r="C49" s="16" t="e">
        <f>VLOOKUP(A49,'[1]Sheet1'!$A$106:$AE$152,3,FALSE)/100</f>
        <v>#N/A</v>
      </c>
      <c r="D49" s="29" t="e">
        <f>VLOOKUP(A49,'[1]Sheet1'!$A$106:$AE$152,4,FALSE)</f>
        <v>#N/A</v>
      </c>
      <c r="E49" s="16" t="e">
        <f>VLOOKUP(A49,'[1]Sheet1'!$A$106:$AE$152,5,FALSE)/100</f>
        <v>#N/A</v>
      </c>
      <c r="F49" s="29" t="e">
        <f>VLOOKUP(A49,'[1]Sheet1'!$A$106:$AE$152,6,FALSE)</f>
        <v>#N/A</v>
      </c>
      <c r="G49" s="16" t="e">
        <f>VLOOKUP(A49,'[1]Sheet1'!$A$106:$AE$152,7,FALSE)/100</f>
        <v>#N/A</v>
      </c>
      <c r="H49" s="41" t="e">
        <f>VLOOKUP(A49,'[1]Sheet1'!$A$106:$AE$152,8,FALSE)</f>
        <v>#N/A</v>
      </c>
      <c r="I49" s="29">
        <v>346</v>
      </c>
      <c r="J49" s="16">
        <v>0.01969153719196403</v>
      </c>
      <c r="K49" s="29"/>
      <c r="L49" s="16"/>
      <c r="M49" s="29"/>
      <c r="N49" s="16"/>
      <c r="O49" s="29"/>
      <c r="P49" s="16"/>
      <c r="Q49" s="29"/>
      <c r="R49" s="16"/>
      <c r="S49" s="29">
        <v>1913</v>
      </c>
      <c r="T49" s="16">
        <v>0.09565956595659567</v>
      </c>
      <c r="U49" s="41"/>
      <c r="V49" s="29">
        <v>2259</v>
      </c>
      <c r="W49" s="16">
        <v>0.060129361973967906</v>
      </c>
    </row>
    <row r="50" spans="1:23" ht="14.25">
      <c r="A50" s="60" t="s">
        <v>116</v>
      </c>
      <c r="B50" s="30">
        <v>326</v>
      </c>
      <c r="C50" s="19">
        <v>0.017181406134710656</v>
      </c>
      <c r="D50" s="30">
        <v>246</v>
      </c>
      <c r="E50" s="19">
        <v>0.014954407294832826</v>
      </c>
      <c r="F50" s="30">
        <v>47</v>
      </c>
      <c r="G50" s="19">
        <v>0.016030013642564803</v>
      </c>
      <c r="H50" s="44">
        <v>1</v>
      </c>
      <c r="I50" s="30">
        <v>11</v>
      </c>
      <c r="J50" s="19">
        <v>0.00062603152922429</v>
      </c>
      <c r="K50" s="30"/>
      <c r="L50" s="19"/>
      <c r="M50" s="30"/>
      <c r="N50" s="19"/>
      <c r="O50" s="30"/>
      <c r="P50" s="19"/>
      <c r="Q50" s="30"/>
      <c r="R50" s="19"/>
      <c r="S50" s="30">
        <v>4</v>
      </c>
      <c r="T50" s="19">
        <v>0.00020002000200020005</v>
      </c>
      <c r="U50" s="44"/>
      <c r="V50" s="30">
        <v>15</v>
      </c>
      <c r="W50" s="19">
        <v>0.0003992653517527749</v>
      </c>
    </row>
    <row r="51" spans="1:23" ht="15" thickBot="1">
      <c r="A51" s="60" t="s">
        <v>111</v>
      </c>
      <c r="B51" s="30" t="e">
        <f>VLOOKUP(A51,'[1]Sheet1'!$A$106:$AE$152,2,FALSE)</f>
        <v>#N/A</v>
      </c>
      <c r="C51" s="19" t="e">
        <f>VLOOKUP(A51,'[1]Sheet1'!$A$106:$AE$152,3,FALSE)/100</f>
        <v>#N/A</v>
      </c>
      <c r="D51" s="30" t="e">
        <f>VLOOKUP(A51,'[1]Sheet1'!$A$106:$AE$152,4,FALSE)</f>
        <v>#N/A</v>
      </c>
      <c r="E51" s="19" t="e">
        <f>VLOOKUP(A51,'[1]Sheet1'!$A$106:$AE$152,5,FALSE)/100</f>
        <v>#N/A</v>
      </c>
      <c r="F51" s="30" t="e">
        <f>VLOOKUP(A51,'[1]Sheet1'!$A$106:$AE$152,6,FALSE)</f>
        <v>#N/A</v>
      </c>
      <c r="G51" s="19" t="e">
        <f>VLOOKUP(A51,'[1]Sheet1'!$A$106:$AE$152,7,FALSE)/100</f>
        <v>#N/A</v>
      </c>
      <c r="H51" s="43" t="e">
        <f>VLOOKUP(A51,'[1]Sheet1'!$A$106:$AE$152,8,FALSE)</f>
        <v>#N/A</v>
      </c>
      <c r="I51" s="30">
        <v>0</v>
      </c>
      <c r="J51" s="19">
        <v>0</v>
      </c>
      <c r="K51" s="30"/>
      <c r="L51" s="19"/>
      <c r="M51" s="30"/>
      <c r="N51" s="19"/>
      <c r="O51" s="30"/>
      <c r="P51" s="19"/>
      <c r="Q51" s="30"/>
      <c r="R51" s="19"/>
      <c r="S51" s="30">
        <v>3</v>
      </c>
      <c r="T51" s="19">
        <v>0.00015001500150015003</v>
      </c>
      <c r="U51" s="44"/>
      <c r="V51" s="30">
        <v>3</v>
      </c>
      <c r="W51" s="19">
        <v>7.985307035055497E-05</v>
      </c>
    </row>
    <row r="52" spans="1:23" ht="15" thickBot="1">
      <c r="A52" s="20" t="s">
        <v>117</v>
      </c>
      <c r="B52" s="21" t="e">
        <f>VLOOKUP(A52,'[1]Sheet1'!$A$106:$AE$152,2,FALSE)</f>
        <v>#N/A</v>
      </c>
      <c r="C52" s="22" t="e">
        <f>VLOOKUP(A52,'[1]Sheet1'!$A$106:$AE$152,3,FALSE)/100</f>
        <v>#N/A</v>
      </c>
      <c r="D52" s="21" t="e">
        <f>VLOOKUP(A52,'[1]Sheet1'!$A$106:$AE$152,4,FALSE)</f>
        <v>#N/A</v>
      </c>
      <c r="E52" s="22" t="e">
        <f>VLOOKUP(A52,'[1]Sheet1'!$A$106:$AE$152,5,FALSE)/100</f>
        <v>#N/A</v>
      </c>
      <c r="F52" s="21" t="e">
        <f>VLOOKUP(A52,'[1]Sheet1'!$A$106:$AE$152,6,FALSE)</f>
        <v>#N/A</v>
      </c>
      <c r="G52" s="22" t="e">
        <f>VLOOKUP(A52,'[1]Sheet1'!$A$106:$AE$152,7,FALSE)/100</f>
        <v>#N/A</v>
      </c>
      <c r="H52" s="21" t="e">
        <f>VLOOKUP(A52,'[1]Sheet1'!$A$106:$AE$152,8,FALSE)</f>
        <v>#N/A</v>
      </c>
      <c r="I52" s="21">
        <v>17571</v>
      </c>
      <c r="J52" s="22">
        <v>1</v>
      </c>
      <c r="K52" s="21"/>
      <c r="L52" s="22"/>
      <c r="M52" s="21"/>
      <c r="N52" s="22"/>
      <c r="O52" s="21"/>
      <c r="P52" s="22"/>
      <c r="Q52" s="21"/>
      <c r="R52" s="22"/>
      <c r="S52" s="21">
        <v>19998</v>
      </c>
      <c r="T52" s="22">
        <v>1</v>
      </c>
      <c r="U52" s="45"/>
      <c r="V52" s="21">
        <v>37569</v>
      </c>
      <c r="W52" s="22">
        <v>1</v>
      </c>
    </row>
    <row r="55" ht="14.25">
      <c r="V55" s="72"/>
    </row>
  </sheetData>
  <sheetProtection/>
  <mergeCells count="6">
    <mergeCell ref="A1:W1"/>
    <mergeCell ref="A2:A4"/>
    <mergeCell ref="B2:U2"/>
    <mergeCell ref="V2:W3"/>
    <mergeCell ref="B3:J3"/>
    <mergeCell ref="K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4.28125" style="56" customWidth="1"/>
    <col min="2" max="14" width="11.421875" style="56" customWidth="1"/>
    <col min="15" max="15" width="10.140625" style="56" customWidth="1"/>
    <col min="16" max="16384" width="8.8515625" style="56" customWidth="1"/>
  </cols>
  <sheetData>
    <row r="1" spans="1:15" ht="24.75" customHeight="1" thickBot="1" thickTop="1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75" customHeight="1" thickBot="1" thickTop="1">
      <c r="A2" s="87" t="s">
        <v>25</v>
      </c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131</v>
      </c>
      <c r="O2" s="112"/>
    </row>
    <row r="3" spans="1:15" ht="24.75" customHeight="1">
      <c r="A3" s="87"/>
      <c r="B3" s="91" t="s">
        <v>124</v>
      </c>
      <c r="C3" s="92"/>
      <c r="D3" s="91" t="s">
        <v>125</v>
      </c>
      <c r="E3" s="92"/>
      <c r="F3" s="113" t="s">
        <v>126</v>
      </c>
      <c r="G3" s="114"/>
      <c r="H3" s="113" t="s">
        <v>127</v>
      </c>
      <c r="I3" s="114"/>
      <c r="J3" s="113" t="s">
        <v>128</v>
      </c>
      <c r="K3" s="114"/>
      <c r="L3" s="113" t="s">
        <v>130</v>
      </c>
      <c r="M3" s="114"/>
      <c r="N3" s="111"/>
      <c r="O3" s="112"/>
    </row>
    <row r="4" spans="1:15" ht="24.75" customHeight="1" thickBot="1">
      <c r="A4" s="88"/>
      <c r="B4" s="9" t="s">
        <v>10</v>
      </c>
      <c r="C4" s="10" t="s">
        <v>11</v>
      </c>
      <c r="D4" s="9" t="s">
        <v>10</v>
      </c>
      <c r="E4" s="10" t="s">
        <v>11</v>
      </c>
      <c r="F4" s="9" t="s">
        <v>10</v>
      </c>
      <c r="G4" s="46" t="s">
        <v>11</v>
      </c>
      <c r="H4" s="9" t="s">
        <v>10</v>
      </c>
      <c r="I4" s="10" t="s">
        <v>11</v>
      </c>
      <c r="J4" s="9" t="s">
        <v>10</v>
      </c>
      <c r="K4" s="10" t="s">
        <v>11</v>
      </c>
      <c r="L4" s="9" t="s">
        <v>10</v>
      </c>
      <c r="M4" s="10" t="s">
        <v>11</v>
      </c>
      <c r="N4" s="9" t="s">
        <v>10</v>
      </c>
      <c r="O4" s="10" t="s">
        <v>11</v>
      </c>
    </row>
    <row r="5" spans="1:15" ht="14.25">
      <c r="A5" s="57" t="s">
        <v>82</v>
      </c>
      <c r="B5" s="47">
        <v>19</v>
      </c>
      <c r="C5" s="28">
        <v>0.08597285067873303</v>
      </c>
      <c r="D5" s="47">
        <v>455</v>
      </c>
      <c r="E5" s="28">
        <v>0.07123845310787537</v>
      </c>
      <c r="F5" s="27">
        <v>652</v>
      </c>
      <c r="G5" s="48">
        <v>0.06866048862679022</v>
      </c>
      <c r="H5" s="47">
        <v>703</v>
      </c>
      <c r="I5" s="48">
        <v>0.06909090909090909</v>
      </c>
      <c r="J5" s="65">
        <v>783</v>
      </c>
      <c r="K5" s="48">
        <v>0.07621921541905965</v>
      </c>
      <c r="L5" s="65">
        <v>78</v>
      </c>
      <c r="M5" s="48">
        <v>0.07669616519174041</v>
      </c>
      <c r="N5" s="65">
        <v>2690</v>
      </c>
      <c r="O5" s="48">
        <v>0.07160158641433097</v>
      </c>
    </row>
    <row r="6" spans="1:15" ht="14.25">
      <c r="A6" s="57" t="s">
        <v>83</v>
      </c>
      <c r="B6" s="15">
        <v>5</v>
      </c>
      <c r="C6" s="16">
        <v>0.02262443438914027</v>
      </c>
      <c r="D6" s="15">
        <v>119</v>
      </c>
      <c r="E6" s="16">
        <v>0.01863159542821356</v>
      </c>
      <c r="F6" s="29">
        <v>197</v>
      </c>
      <c r="G6" s="49">
        <v>0.02074557708508846</v>
      </c>
      <c r="H6" s="15">
        <v>228</v>
      </c>
      <c r="I6" s="16">
        <v>0.022407862407862408</v>
      </c>
      <c r="J6" s="29">
        <v>255</v>
      </c>
      <c r="K6" s="49">
        <v>0.02482234984911905</v>
      </c>
      <c r="L6" s="15">
        <v>19</v>
      </c>
      <c r="M6" s="16">
        <v>0.018682399213372666</v>
      </c>
      <c r="N6" s="15">
        <v>823</v>
      </c>
      <c r="O6" s="16">
        <v>0.021906358966168916</v>
      </c>
    </row>
    <row r="7" spans="1:15" ht="14.25">
      <c r="A7" s="57" t="s">
        <v>12</v>
      </c>
      <c r="B7" s="15">
        <v>4</v>
      </c>
      <c r="C7" s="16">
        <v>0.01809954751131222</v>
      </c>
      <c r="D7" s="15">
        <v>173</v>
      </c>
      <c r="E7" s="16">
        <v>0.027086268983873493</v>
      </c>
      <c r="F7" s="29">
        <v>320</v>
      </c>
      <c r="G7" s="49">
        <v>0.03369839932603201</v>
      </c>
      <c r="H7" s="15">
        <v>303</v>
      </c>
      <c r="I7" s="16">
        <v>0.029778869778869777</v>
      </c>
      <c r="J7" s="29">
        <v>387</v>
      </c>
      <c r="K7" s="49">
        <v>0.037671566241604205</v>
      </c>
      <c r="L7" s="15">
        <v>15</v>
      </c>
      <c r="M7" s="16">
        <v>0.014749262536873156</v>
      </c>
      <c r="N7" s="15">
        <v>1202</v>
      </c>
      <c r="O7" s="16">
        <v>0.03199446352045569</v>
      </c>
    </row>
    <row r="8" spans="1:15" ht="14.25">
      <c r="A8" s="57" t="s">
        <v>84</v>
      </c>
      <c r="B8" s="15">
        <v>15</v>
      </c>
      <c r="C8" s="16">
        <v>0.06787330316742082</v>
      </c>
      <c r="D8" s="15">
        <v>566</v>
      </c>
      <c r="E8" s="16">
        <v>0.08861750430562079</v>
      </c>
      <c r="F8" s="29">
        <v>678</v>
      </c>
      <c r="G8" s="49">
        <v>0.07139848357203032</v>
      </c>
      <c r="H8" s="15">
        <v>643</v>
      </c>
      <c r="I8" s="16">
        <v>0.0631941031941032</v>
      </c>
      <c r="J8" s="29">
        <v>546</v>
      </c>
      <c r="K8" s="49">
        <v>0.05314903144164315</v>
      </c>
      <c r="L8" s="15">
        <v>76</v>
      </c>
      <c r="M8" s="16">
        <v>0.07472959685349066</v>
      </c>
      <c r="N8" s="15">
        <v>2524</v>
      </c>
      <c r="O8" s="16">
        <v>0.06718304985493359</v>
      </c>
    </row>
    <row r="9" spans="1:15" ht="14.25">
      <c r="A9" s="57" t="s">
        <v>85</v>
      </c>
      <c r="B9" s="15">
        <v>4</v>
      </c>
      <c r="C9" s="16">
        <v>0.01809954751131222</v>
      </c>
      <c r="D9" s="15">
        <v>259</v>
      </c>
      <c r="E9" s="16">
        <v>0.04055111946140598</v>
      </c>
      <c r="F9" s="29">
        <v>469</v>
      </c>
      <c r="G9" s="49">
        <v>0.04938921651221567</v>
      </c>
      <c r="H9" s="15">
        <v>485</v>
      </c>
      <c r="I9" s="16">
        <v>0.047665847665847666</v>
      </c>
      <c r="J9" s="29">
        <v>488</v>
      </c>
      <c r="K9" s="49">
        <v>0.047503163632823905</v>
      </c>
      <c r="L9" s="15">
        <v>60</v>
      </c>
      <c r="M9" s="16">
        <v>0.058997050147492625</v>
      </c>
      <c r="N9" s="15">
        <v>1765</v>
      </c>
      <c r="O9" s="16">
        <v>0.04698022305624318</v>
      </c>
    </row>
    <row r="10" spans="1:15" ht="14.25">
      <c r="A10" s="57" t="s">
        <v>86</v>
      </c>
      <c r="B10" s="15">
        <v>10</v>
      </c>
      <c r="C10" s="16">
        <v>0.04524886877828054</v>
      </c>
      <c r="D10" s="15">
        <v>197</v>
      </c>
      <c r="E10" s="16">
        <v>0.030843901675277917</v>
      </c>
      <c r="F10" s="29">
        <v>285</v>
      </c>
      <c r="G10" s="49">
        <v>0.03001263689974726</v>
      </c>
      <c r="H10" s="15">
        <v>325</v>
      </c>
      <c r="I10" s="16">
        <v>0.03194103194103194</v>
      </c>
      <c r="J10" s="29">
        <v>337</v>
      </c>
      <c r="K10" s="49">
        <v>0.032804438820208316</v>
      </c>
      <c r="L10" s="15">
        <v>30</v>
      </c>
      <c r="M10" s="16">
        <v>0.029498525073746312</v>
      </c>
      <c r="N10" s="15">
        <v>1184</v>
      </c>
      <c r="O10" s="16">
        <v>0.031515345098352375</v>
      </c>
    </row>
    <row r="11" spans="1:15" ht="14.25">
      <c r="A11" s="57" t="s">
        <v>87</v>
      </c>
      <c r="B11" s="15">
        <v>4</v>
      </c>
      <c r="C11" s="16">
        <v>0.01809954751131222</v>
      </c>
      <c r="D11" s="15">
        <v>192</v>
      </c>
      <c r="E11" s="16">
        <v>0.03006106153123533</v>
      </c>
      <c r="F11" s="29">
        <v>281</v>
      </c>
      <c r="G11" s="49">
        <v>0.029591406908171858</v>
      </c>
      <c r="H11" s="15">
        <v>326</v>
      </c>
      <c r="I11" s="16">
        <v>0.03203931203931204</v>
      </c>
      <c r="J11" s="29">
        <v>305</v>
      </c>
      <c r="K11" s="49">
        <v>0.029689477270514943</v>
      </c>
      <c r="L11" s="15">
        <v>37</v>
      </c>
      <c r="M11" s="16">
        <v>0.03638151425762045</v>
      </c>
      <c r="N11" s="15">
        <v>1145</v>
      </c>
      <c r="O11" s="16">
        <v>0.030477255183795147</v>
      </c>
    </row>
    <row r="12" spans="1:15" ht="14.25">
      <c r="A12" s="57" t="s">
        <v>88</v>
      </c>
      <c r="B12" s="15">
        <v>9</v>
      </c>
      <c r="C12" s="16">
        <v>0.04072398190045248</v>
      </c>
      <c r="D12" s="15">
        <v>178</v>
      </c>
      <c r="E12" s="16">
        <v>0.02786910912791608</v>
      </c>
      <c r="F12" s="29">
        <v>241</v>
      </c>
      <c r="G12" s="49">
        <v>0.025379106992417865</v>
      </c>
      <c r="H12" s="15">
        <v>256</v>
      </c>
      <c r="I12" s="16">
        <v>0.02515970515970516</v>
      </c>
      <c r="J12" s="29">
        <v>317</v>
      </c>
      <c r="K12" s="49">
        <v>0.030857587851649958</v>
      </c>
      <c r="L12" s="15">
        <v>32</v>
      </c>
      <c r="M12" s="16">
        <v>0.03146509341199606</v>
      </c>
      <c r="N12" s="15">
        <v>1033</v>
      </c>
      <c r="O12" s="16">
        <v>0.02749607389070776</v>
      </c>
    </row>
    <row r="13" spans="1:15" ht="14.25">
      <c r="A13" s="57" t="s">
        <v>89</v>
      </c>
      <c r="B13" s="15">
        <v>1</v>
      </c>
      <c r="C13" s="16">
        <v>0.004524886877828055</v>
      </c>
      <c r="D13" s="15">
        <v>21</v>
      </c>
      <c r="E13" s="16">
        <v>0.003287928604978863</v>
      </c>
      <c r="F13" s="29">
        <v>31</v>
      </c>
      <c r="G13" s="49">
        <v>0.003264532434709351</v>
      </c>
      <c r="H13" s="15">
        <v>39</v>
      </c>
      <c r="I13" s="16">
        <v>0.003832923832923833</v>
      </c>
      <c r="J13" s="29">
        <v>43</v>
      </c>
      <c r="K13" s="49">
        <v>0.004185729582400467</v>
      </c>
      <c r="L13" s="15">
        <v>5</v>
      </c>
      <c r="M13" s="16">
        <v>0.004916420845624386</v>
      </c>
      <c r="N13" s="15">
        <v>140</v>
      </c>
      <c r="O13" s="16">
        <v>0.003726476616359232</v>
      </c>
    </row>
    <row r="14" spans="1:15" ht="14.25">
      <c r="A14" s="57" t="s">
        <v>90</v>
      </c>
      <c r="B14" s="15">
        <v>5</v>
      </c>
      <c r="C14" s="16">
        <v>0.02262443438914027</v>
      </c>
      <c r="D14" s="15">
        <v>49</v>
      </c>
      <c r="E14" s="16">
        <v>0.007671833411617348</v>
      </c>
      <c r="F14" s="29">
        <v>59</v>
      </c>
      <c r="G14" s="49">
        <v>0.006213142375737153</v>
      </c>
      <c r="H14" s="15">
        <v>52</v>
      </c>
      <c r="I14" s="16">
        <v>0.005110565110565111</v>
      </c>
      <c r="J14" s="29">
        <v>81</v>
      </c>
      <c r="K14" s="49">
        <v>0.007884746422661345</v>
      </c>
      <c r="L14" s="15">
        <v>5</v>
      </c>
      <c r="M14" s="16">
        <v>0.004916420845624386</v>
      </c>
      <c r="N14" s="15">
        <v>251</v>
      </c>
      <c r="O14" s="16">
        <v>0.006681040219329765</v>
      </c>
    </row>
    <row r="15" spans="1:15" ht="14.25">
      <c r="A15" s="57" t="s">
        <v>91</v>
      </c>
      <c r="B15" s="15">
        <v>6</v>
      </c>
      <c r="C15" s="16">
        <v>0.027149321266968326</v>
      </c>
      <c r="D15" s="15">
        <v>96</v>
      </c>
      <c r="E15" s="16">
        <v>0.015030530765617665</v>
      </c>
      <c r="F15" s="29">
        <v>177</v>
      </c>
      <c r="G15" s="49">
        <v>0.018639427127211457</v>
      </c>
      <c r="H15" s="15">
        <v>157</v>
      </c>
      <c r="I15" s="16">
        <v>0.01542997542997543</v>
      </c>
      <c r="J15" s="29">
        <v>216</v>
      </c>
      <c r="K15" s="49">
        <v>0.021025990460430254</v>
      </c>
      <c r="L15" s="15">
        <v>14</v>
      </c>
      <c r="M15" s="16">
        <v>0.013765978367748281</v>
      </c>
      <c r="N15" s="15">
        <v>666</v>
      </c>
      <c r="O15" s="16">
        <v>0.017727381617823206</v>
      </c>
    </row>
    <row r="16" spans="1:15" ht="14.25">
      <c r="A16" s="57" t="s">
        <v>103</v>
      </c>
      <c r="B16" s="15">
        <v>12</v>
      </c>
      <c r="C16" s="16">
        <v>0.05429864253393665</v>
      </c>
      <c r="D16" s="15">
        <v>118</v>
      </c>
      <c r="E16" s="16">
        <v>0.018475027399405042</v>
      </c>
      <c r="F16" s="29">
        <v>126</v>
      </c>
      <c r="G16" s="49">
        <v>0.013268744734625105</v>
      </c>
      <c r="H16" s="15">
        <v>182</v>
      </c>
      <c r="I16" s="16">
        <v>0.017886977886977885</v>
      </c>
      <c r="J16" s="29">
        <v>173</v>
      </c>
      <c r="K16" s="49">
        <v>0.016840260878029787</v>
      </c>
      <c r="L16" s="15">
        <v>18</v>
      </c>
      <c r="M16" s="16">
        <v>0.017699115044247787</v>
      </c>
      <c r="N16" s="15">
        <v>629</v>
      </c>
      <c r="O16" s="16">
        <v>0.016742527083499693</v>
      </c>
    </row>
    <row r="17" spans="1:15" ht="14.25">
      <c r="A17" s="57" t="s">
        <v>92</v>
      </c>
      <c r="B17" s="15">
        <v>3</v>
      </c>
      <c r="C17" s="16">
        <v>0.013574660633484163</v>
      </c>
      <c r="D17" s="15">
        <v>68</v>
      </c>
      <c r="E17" s="16">
        <v>0.010646625958979177</v>
      </c>
      <c r="F17" s="29">
        <v>100</v>
      </c>
      <c r="G17" s="49">
        <v>0.010530749789385003</v>
      </c>
      <c r="H17" s="15">
        <v>95</v>
      </c>
      <c r="I17" s="16">
        <v>0.009336609336609337</v>
      </c>
      <c r="J17" s="29">
        <v>79</v>
      </c>
      <c r="K17" s="49">
        <v>0.007690061325805508</v>
      </c>
      <c r="L17" s="15">
        <v>4</v>
      </c>
      <c r="M17" s="16">
        <v>0.003933136676499508</v>
      </c>
      <c r="N17" s="15">
        <v>349</v>
      </c>
      <c r="O17" s="16">
        <v>0.009289573850781229</v>
      </c>
    </row>
    <row r="18" spans="1:15" ht="14.25">
      <c r="A18" s="57" t="s">
        <v>13</v>
      </c>
      <c r="B18" s="15">
        <v>2</v>
      </c>
      <c r="C18" s="16">
        <v>0.00904977375565611</v>
      </c>
      <c r="D18" s="15">
        <v>31</v>
      </c>
      <c r="E18" s="16">
        <v>0.004853608893064036</v>
      </c>
      <c r="F18" s="29">
        <v>45</v>
      </c>
      <c r="G18" s="49">
        <v>0.004738837405223253</v>
      </c>
      <c r="H18" s="15">
        <v>47</v>
      </c>
      <c r="I18" s="16">
        <v>0.004619164619164619</v>
      </c>
      <c r="J18" s="29">
        <v>59</v>
      </c>
      <c r="K18" s="49">
        <v>0.005743210357247152</v>
      </c>
      <c r="L18" s="15">
        <v>0</v>
      </c>
      <c r="M18" s="16">
        <v>0</v>
      </c>
      <c r="N18" s="15">
        <v>184</v>
      </c>
      <c r="O18" s="16">
        <v>0.004897654981500706</v>
      </c>
    </row>
    <row r="19" spans="1:15" ht="14.25">
      <c r="A19" s="57" t="s">
        <v>101</v>
      </c>
      <c r="B19" s="15">
        <v>2</v>
      </c>
      <c r="C19" s="16">
        <v>0.00904977375565611</v>
      </c>
      <c r="D19" s="15">
        <v>25</v>
      </c>
      <c r="E19" s="16">
        <v>0.003914200720212932</v>
      </c>
      <c r="F19" s="29">
        <v>39</v>
      </c>
      <c r="G19" s="49">
        <v>0.004106992417860151</v>
      </c>
      <c r="H19" s="15">
        <v>62</v>
      </c>
      <c r="I19" s="16">
        <v>0.006093366093366094</v>
      </c>
      <c r="J19" s="29">
        <v>72</v>
      </c>
      <c r="K19" s="49">
        <v>0.007008663486810085</v>
      </c>
      <c r="L19" s="15">
        <v>8</v>
      </c>
      <c r="M19" s="16">
        <v>0.007866273352999015</v>
      </c>
      <c r="N19" s="15">
        <v>208</v>
      </c>
      <c r="O19" s="16">
        <v>0.005536479544305145</v>
      </c>
    </row>
    <row r="20" spans="1:15" ht="14.25">
      <c r="A20" s="57" t="s">
        <v>93</v>
      </c>
      <c r="B20" s="15">
        <v>10</v>
      </c>
      <c r="C20" s="16">
        <v>0.04524886877828054</v>
      </c>
      <c r="D20" s="15">
        <v>169</v>
      </c>
      <c r="E20" s="16">
        <v>0.026459996868639424</v>
      </c>
      <c r="F20" s="29">
        <v>279</v>
      </c>
      <c r="G20" s="49">
        <v>0.029380791912384168</v>
      </c>
      <c r="H20" s="15">
        <v>293</v>
      </c>
      <c r="I20" s="16">
        <v>0.028796068796068795</v>
      </c>
      <c r="J20" s="29">
        <v>295</v>
      </c>
      <c r="K20" s="49">
        <v>0.02871605178623576</v>
      </c>
      <c r="L20" s="15">
        <v>28</v>
      </c>
      <c r="M20" s="16">
        <v>0.027531956735496563</v>
      </c>
      <c r="N20" s="15">
        <v>1074</v>
      </c>
      <c r="O20" s="16">
        <v>0.028587399185498682</v>
      </c>
    </row>
    <row r="21" spans="1:15" ht="14.25">
      <c r="A21" s="57" t="s">
        <v>94</v>
      </c>
      <c r="B21" s="15">
        <v>4</v>
      </c>
      <c r="C21" s="16">
        <v>0.01809954751131222</v>
      </c>
      <c r="D21" s="15">
        <v>109</v>
      </c>
      <c r="E21" s="16">
        <v>0.017065915140128386</v>
      </c>
      <c r="F21" s="29">
        <v>177</v>
      </c>
      <c r="G21" s="49">
        <v>0.018639427127211457</v>
      </c>
      <c r="H21" s="15">
        <v>142</v>
      </c>
      <c r="I21" s="16">
        <v>0.013955773955773956</v>
      </c>
      <c r="J21" s="29">
        <v>160</v>
      </c>
      <c r="K21" s="49">
        <v>0.015574807748466854</v>
      </c>
      <c r="L21" s="15">
        <v>8</v>
      </c>
      <c r="M21" s="16">
        <v>0.007866273352999015</v>
      </c>
      <c r="N21" s="15">
        <v>600</v>
      </c>
      <c r="O21" s="16">
        <v>0.015970614070110994</v>
      </c>
    </row>
    <row r="22" spans="1:15" ht="14.25">
      <c r="A22" s="57" t="s">
        <v>14</v>
      </c>
      <c r="B22" s="15">
        <v>1</v>
      </c>
      <c r="C22" s="16">
        <v>0.004524886877828055</v>
      </c>
      <c r="D22" s="15">
        <v>41</v>
      </c>
      <c r="E22" s="16">
        <v>0.006419289181149209</v>
      </c>
      <c r="F22" s="29">
        <v>49</v>
      </c>
      <c r="G22" s="49">
        <v>0.005160067396798652</v>
      </c>
      <c r="H22" s="15">
        <v>43</v>
      </c>
      <c r="I22" s="16">
        <v>0.004226044226044226</v>
      </c>
      <c r="J22" s="29">
        <v>67</v>
      </c>
      <c r="K22" s="49">
        <v>0.0065219507446704975</v>
      </c>
      <c r="L22" s="15">
        <v>4</v>
      </c>
      <c r="M22" s="16">
        <v>0.003933136676499508</v>
      </c>
      <c r="N22" s="15">
        <v>205</v>
      </c>
      <c r="O22" s="16">
        <v>0.00545662647395459</v>
      </c>
    </row>
    <row r="23" spans="1:15" ht="14.25">
      <c r="A23" s="57" t="s">
        <v>95</v>
      </c>
      <c r="B23" s="15">
        <v>7</v>
      </c>
      <c r="C23" s="16">
        <v>0.031674208144796386</v>
      </c>
      <c r="D23" s="15">
        <v>370</v>
      </c>
      <c r="E23" s="16">
        <v>0.05793017065915141</v>
      </c>
      <c r="F23" s="29">
        <v>450</v>
      </c>
      <c r="G23" s="49">
        <v>0.04738837405223253</v>
      </c>
      <c r="H23" s="15">
        <v>450</v>
      </c>
      <c r="I23" s="16">
        <v>0.044226044226044224</v>
      </c>
      <c r="J23" s="29">
        <v>496</v>
      </c>
      <c r="K23" s="49">
        <v>0.04828190402024725</v>
      </c>
      <c r="L23" s="15">
        <v>48</v>
      </c>
      <c r="M23" s="16">
        <v>0.0471976401179941</v>
      </c>
      <c r="N23" s="15">
        <v>1821</v>
      </c>
      <c r="O23" s="16">
        <v>0.04847081370278687</v>
      </c>
    </row>
    <row r="24" spans="1:15" ht="14.25">
      <c r="A24" s="57" t="s">
        <v>104</v>
      </c>
      <c r="B24" s="15">
        <v>2</v>
      </c>
      <c r="C24" s="16">
        <v>0.00904977375565611</v>
      </c>
      <c r="D24" s="15">
        <v>57</v>
      </c>
      <c r="E24" s="16">
        <v>0.008924377642085486</v>
      </c>
      <c r="F24" s="29">
        <v>79</v>
      </c>
      <c r="G24" s="49">
        <v>0.008319292333614153</v>
      </c>
      <c r="H24" s="15">
        <v>95</v>
      </c>
      <c r="I24" s="16">
        <v>0.009336609336609337</v>
      </c>
      <c r="J24" s="29">
        <v>106</v>
      </c>
      <c r="K24" s="49">
        <v>0.010318310133359291</v>
      </c>
      <c r="L24" s="15">
        <v>5</v>
      </c>
      <c r="M24" s="16">
        <v>0.004916420845624386</v>
      </c>
      <c r="N24" s="15">
        <v>344</v>
      </c>
      <c r="O24" s="16">
        <v>0.009156485400196972</v>
      </c>
    </row>
    <row r="25" spans="1:15" ht="14.25">
      <c r="A25" s="57" t="s">
        <v>96</v>
      </c>
      <c r="B25" s="15">
        <v>11</v>
      </c>
      <c r="C25" s="16">
        <v>0.0497737556561086</v>
      </c>
      <c r="D25" s="15">
        <v>121</v>
      </c>
      <c r="E25" s="16">
        <v>0.018944731485830594</v>
      </c>
      <c r="F25" s="29">
        <v>193</v>
      </c>
      <c r="G25" s="49">
        <v>0.02032434709351306</v>
      </c>
      <c r="H25" s="15">
        <v>196</v>
      </c>
      <c r="I25" s="16">
        <v>0.01926289926289926</v>
      </c>
      <c r="J25" s="29">
        <v>208</v>
      </c>
      <c r="K25" s="49">
        <v>0.020247250073006914</v>
      </c>
      <c r="L25" s="15">
        <v>19</v>
      </c>
      <c r="M25" s="16">
        <v>0.018682399213372666</v>
      </c>
      <c r="N25" s="15">
        <v>748</v>
      </c>
      <c r="O25" s="16">
        <v>0.019910032207405042</v>
      </c>
    </row>
    <row r="26" spans="1:15" ht="14.25">
      <c r="A26" s="57" t="s">
        <v>112</v>
      </c>
      <c r="B26" s="15">
        <v>0</v>
      </c>
      <c r="C26" s="16">
        <v>0</v>
      </c>
      <c r="D26" s="15">
        <v>54</v>
      </c>
      <c r="E26" s="16">
        <v>0.008454673555659934</v>
      </c>
      <c r="F26" s="29">
        <v>89</v>
      </c>
      <c r="G26" s="49">
        <v>0.009372367312552653</v>
      </c>
      <c r="H26" s="15">
        <v>131</v>
      </c>
      <c r="I26" s="16">
        <v>0.012874692874692874</v>
      </c>
      <c r="J26" s="29">
        <v>106</v>
      </c>
      <c r="K26" s="49">
        <v>0.010318310133359291</v>
      </c>
      <c r="L26" s="15">
        <v>8</v>
      </c>
      <c r="M26" s="16">
        <v>0.007866273352999015</v>
      </c>
      <c r="N26" s="15">
        <v>388</v>
      </c>
      <c r="O26" s="16">
        <v>0.010327663765338444</v>
      </c>
    </row>
    <row r="27" spans="1:15" ht="14.25">
      <c r="A27" s="57" t="s">
        <v>113</v>
      </c>
      <c r="B27" s="15">
        <v>11</v>
      </c>
      <c r="C27" s="16">
        <v>0.0497737556561086</v>
      </c>
      <c r="D27" s="15">
        <v>292</v>
      </c>
      <c r="E27" s="16">
        <v>0.04571786441208705</v>
      </c>
      <c r="F27" s="29">
        <v>441</v>
      </c>
      <c r="G27" s="49">
        <v>0.04644060657118788</v>
      </c>
      <c r="H27" s="15">
        <v>520</v>
      </c>
      <c r="I27" s="16">
        <v>0.05110565110565111</v>
      </c>
      <c r="J27" s="29">
        <v>419</v>
      </c>
      <c r="K27" s="49">
        <v>0.04078652779129758</v>
      </c>
      <c r="L27" s="15">
        <v>39</v>
      </c>
      <c r="M27" s="16">
        <v>0.038348082595870206</v>
      </c>
      <c r="N27" s="15">
        <v>1722</v>
      </c>
      <c r="O27" s="16">
        <v>0.045835662381218556</v>
      </c>
    </row>
    <row r="28" spans="1:15" ht="14.25">
      <c r="A28" s="57" t="s">
        <v>97</v>
      </c>
      <c r="B28" s="15">
        <v>3</v>
      </c>
      <c r="C28" s="16">
        <v>0.013574660633484163</v>
      </c>
      <c r="D28" s="15">
        <v>148</v>
      </c>
      <c r="E28" s="16">
        <v>0.023172068263660563</v>
      </c>
      <c r="F28" s="29">
        <v>287</v>
      </c>
      <c r="G28" s="49">
        <v>0.030223251895534965</v>
      </c>
      <c r="H28" s="15">
        <v>327</v>
      </c>
      <c r="I28" s="16">
        <v>0.03213759213759214</v>
      </c>
      <c r="J28" s="29">
        <v>268</v>
      </c>
      <c r="K28" s="49">
        <v>0.02608780297868199</v>
      </c>
      <c r="L28" s="15">
        <v>25</v>
      </c>
      <c r="M28" s="16">
        <v>0.024582104228121925</v>
      </c>
      <c r="N28" s="15">
        <v>1058</v>
      </c>
      <c r="O28" s="16">
        <v>0.02816151614362906</v>
      </c>
    </row>
    <row r="29" spans="1:15" ht="14.25">
      <c r="A29" s="57" t="s">
        <v>98</v>
      </c>
      <c r="B29" s="15">
        <v>5</v>
      </c>
      <c r="C29" s="16">
        <v>0.02262443438914027</v>
      </c>
      <c r="D29" s="15">
        <v>36</v>
      </c>
      <c r="E29" s="16">
        <v>0.0056364490371066224</v>
      </c>
      <c r="F29" s="29">
        <v>67</v>
      </c>
      <c r="G29" s="49">
        <v>0.007055602358887953</v>
      </c>
      <c r="H29" s="15">
        <v>61</v>
      </c>
      <c r="I29" s="16">
        <v>0.005995085995085994</v>
      </c>
      <c r="J29" s="29">
        <v>56</v>
      </c>
      <c r="K29" s="49">
        <v>0.005451182711963399</v>
      </c>
      <c r="L29" s="15">
        <v>3</v>
      </c>
      <c r="M29" s="16">
        <v>0.0029498525073746312</v>
      </c>
      <c r="N29" s="15">
        <v>228</v>
      </c>
      <c r="O29" s="16">
        <v>0.0060688333466421785</v>
      </c>
    </row>
    <row r="30" spans="1:15" ht="14.25">
      <c r="A30" s="57" t="s">
        <v>102</v>
      </c>
      <c r="B30" s="15">
        <v>1</v>
      </c>
      <c r="C30" s="16">
        <v>0.004524886877828055</v>
      </c>
      <c r="D30" s="15">
        <v>100</v>
      </c>
      <c r="E30" s="16">
        <v>0.01565680288085173</v>
      </c>
      <c r="F30" s="29">
        <v>183</v>
      </c>
      <c r="G30" s="49">
        <v>0.019271272114574557</v>
      </c>
      <c r="H30" s="15">
        <v>198</v>
      </c>
      <c r="I30" s="16">
        <v>0.01945945945945946</v>
      </c>
      <c r="J30" s="29">
        <v>182</v>
      </c>
      <c r="K30" s="49">
        <v>0.01771634381388105</v>
      </c>
      <c r="L30" s="15">
        <v>15</v>
      </c>
      <c r="M30" s="16">
        <v>0.014749262536873156</v>
      </c>
      <c r="N30" s="15">
        <v>679</v>
      </c>
      <c r="O30" s="16">
        <v>0.018073411589342277</v>
      </c>
    </row>
    <row r="31" spans="1:15" ht="14.25">
      <c r="A31" s="57" t="s">
        <v>15</v>
      </c>
      <c r="B31" s="15">
        <v>6</v>
      </c>
      <c r="C31" s="16">
        <v>0.027149321266968326</v>
      </c>
      <c r="D31" s="15">
        <v>100</v>
      </c>
      <c r="E31" s="16">
        <v>0.01565680288085173</v>
      </c>
      <c r="F31" s="29">
        <v>184</v>
      </c>
      <c r="G31" s="49">
        <v>0.019376579612468407</v>
      </c>
      <c r="H31" s="15">
        <v>228</v>
      </c>
      <c r="I31" s="16">
        <v>0.022407862407862408</v>
      </c>
      <c r="J31" s="29">
        <v>205</v>
      </c>
      <c r="K31" s="49">
        <v>0.019955222427723157</v>
      </c>
      <c r="L31" s="15">
        <v>17</v>
      </c>
      <c r="M31" s="16">
        <v>0.01671583087512291</v>
      </c>
      <c r="N31" s="15">
        <v>740</v>
      </c>
      <c r="O31" s="16">
        <v>0.019697090686470232</v>
      </c>
    </row>
    <row r="32" spans="1:15" ht="14.25">
      <c r="A32" s="57" t="s">
        <v>99</v>
      </c>
      <c r="B32" s="15">
        <v>2</v>
      </c>
      <c r="C32" s="16">
        <v>0.00904977375565611</v>
      </c>
      <c r="D32" s="15">
        <v>78</v>
      </c>
      <c r="E32" s="16">
        <v>0.012212306247064349</v>
      </c>
      <c r="F32" s="29">
        <v>150</v>
      </c>
      <c r="G32" s="49">
        <v>0.015796124684077505</v>
      </c>
      <c r="H32" s="15">
        <v>140</v>
      </c>
      <c r="I32" s="16">
        <v>0.01375921375921376</v>
      </c>
      <c r="J32" s="29">
        <v>140</v>
      </c>
      <c r="K32" s="49">
        <v>0.013627956779908497</v>
      </c>
      <c r="L32" s="15">
        <v>13</v>
      </c>
      <c r="M32" s="16">
        <v>0.012782694198623401</v>
      </c>
      <c r="N32" s="15">
        <v>523</v>
      </c>
      <c r="O32" s="16">
        <v>0.013921051931113418</v>
      </c>
    </row>
    <row r="33" spans="1:15" ht="14.25">
      <c r="A33" s="57" t="s">
        <v>105</v>
      </c>
      <c r="B33" s="15">
        <v>4</v>
      </c>
      <c r="C33" s="16">
        <v>0.01809954751131222</v>
      </c>
      <c r="D33" s="15">
        <v>77</v>
      </c>
      <c r="E33" s="16">
        <v>0.012055738218255832</v>
      </c>
      <c r="F33" s="29">
        <v>145</v>
      </c>
      <c r="G33" s="49">
        <v>0.015269587194608254</v>
      </c>
      <c r="H33" s="15">
        <v>195</v>
      </c>
      <c r="I33" s="16">
        <v>0.019164619164619166</v>
      </c>
      <c r="J33" s="29">
        <v>158</v>
      </c>
      <c r="K33" s="49">
        <v>0.015380122651611016</v>
      </c>
      <c r="L33" s="15">
        <v>15</v>
      </c>
      <c r="M33" s="16">
        <v>0.014749262536873156</v>
      </c>
      <c r="N33" s="15">
        <v>594</v>
      </c>
      <c r="O33" s="16">
        <v>0.015810907929409885</v>
      </c>
    </row>
    <row r="34" spans="1:15" ht="14.25">
      <c r="A34" s="57" t="s">
        <v>100</v>
      </c>
      <c r="B34" s="15">
        <v>17</v>
      </c>
      <c r="C34" s="16">
        <v>0.07692307692307693</v>
      </c>
      <c r="D34" s="15">
        <v>450</v>
      </c>
      <c r="E34" s="16">
        <v>0.07045561296383279</v>
      </c>
      <c r="F34" s="29">
        <v>702</v>
      </c>
      <c r="G34" s="49">
        <v>0.07392586352148274</v>
      </c>
      <c r="H34" s="15">
        <v>782</v>
      </c>
      <c r="I34" s="16">
        <v>0.07685503685503685</v>
      </c>
      <c r="J34" s="29">
        <v>687</v>
      </c>
      <c r="K34" s="49">
        <v>0.06687433076997956</v>
      </c>
      <c r="L34" s="15">
        <v>112</v>
      </c>
      <c r="M34" s="16">
        <v>0.11012782694198625</v>
      </c>
      <c r="N34" s="15">
        <v>2750</v>
      </c>
      <c r="O34" s="16">
        <v>0.07319864782134207</v>
      </c>
    </row>
    <row r="35" spans="1:15" ht="14.25">
      <c r="A35" s="57" t="s">
        <v>16</v>
      </c>
      <c r="B35" s="15">
        <v>6</v>
      </c>
      <c r="C35" s="16">
        <v>0.027149321266968326</v>
      </c>
      <c r="D35" s="15">
        <v>171</v>
      </c>
      <c r="E35" s="16">
        <v>0.026773132926256462</v>
      </c>
      <c r="F35" s="29">
        <v>200</v>
      </c>
      <c r="G35" s="49">
        <v>0.021061499578770005</v>
      </c>
      <c r="H35" s="15">
        <v>271</v>
      </c>
      <c r="I35" s="16">
        <v>0.026633906633906634</v>
      </c>
      <c r="J35" s="29">
        <v>274</v>
      </c>
      <c r="K35" s="49">
        <v>0.026671858269249483</v>
      </c>
      <c r="L35" s="15">
        <v>42</v>
      </c>
      <c r="M35" s="16">
        <v>0.04129793510324484</v>
      </c>
      <c r="N35" s="15">
        <v>964</v>
      </c>
      <c r="O35" s="16">
        <v>0.025659453272644996</v>
      </c>
    </row>
    <row r="36" spans="1:15" ht="14.25">
      <c r="A36" s="57" t="s">
        <v>109</v>
      </c>
      <c r="B36" s="15">
        <v>1</v>
      </c>
      <c r="C36" s="16">
        <v>0.004524886877828055</v>
      </c>
      <c r="D36" s="15">
        <v>50</v>
      </c>
      <c r="E36" s="16">
        <v>0.007828401440425865</v>
      </c>
      <c r="F36" s="29">
        <v>98</v>
      </c>
      <c r="G36" s="49">
        <v>0.010320134793597304</v>
      </c>
      <c r="H36" s="15">
        <v>136</v>
      </c>
      <c r="I36" s="16">
        <v>0.013366093366093366</v>
      </c>
      <c r="J36" s="29">
        <v>116</v>
      </c>
      <c r="K36" s="49">
        <v>0.01129173561763847</v>
      </c>
      <c r="L36" s="15">
        <v>17</v>
      </c>
      <c r="M36" s="16">
        <v>0.01671583087512291</v>
      </c>
      <c r="N36" s="15">
        <v>418</v>
      </c>
      <c r="O36" s="16">
        <v>0.011126194468843992</v>
      </c>
    </row>
    <row r="37" spans="1:15" ht="14.25">
      <c r="A37" s="57" t="s">
        <v>17</v>
      </c>
      <c r="B37" s="15">
        <v>2</v>
      </c>
      <c r="C37" s="16">
        <v>0.00904977375565611</v>
      </c>
      <c r="D37" s="15">
        <v>201</v>
      </c>
      <c r="E37" s="16">
        <v>0.03147017379051198</v>
      </c>
      <c r="F37" s="29">
        <v>341</v>
      </c>
      <c r="G37" s="49">
        <v>0.03590985678180286</v>
      </c>
      <c r="H37" s="15">
        <v>340</v>
      </c>
      <c r="I37" s="16">
        <v>0.03341523341523341</v>
      </c>
      <c r="J37" s="29">
        <v>368</v>
      </c>
      <c r="K37" s="49">
        <v>0.03582205782147377</v>
      </c>
      <c r="L37" s="15">
        <v>39</v>
      </c>
      <c r="M37" s="16">
        <v>0.038348082595870206</v>
      </c>
      <c r="N37" s="15">
        <v>1291</v>
      </c>
      <c r="O37" s="16">
        <v>0.034363437940855494</v>
      </c>
    </row>
    <row r="38" spans="1:15" ht="14.25">
      <c r="A38" s="57" t="s">
        <v>18</v>
      </c>
      <c r="B38" s="15">
        <v>1</v>
      </c>
      <c r="C38" s="16">
        <v>0.004524886877828055</v>
      </c>
      <c r="D38" s="15">
        <v>106</v>
      </c>
      <c r="E38" s="16">
        <v>0.016596211053702833</v>
      </c>
      <c r="F38" s="29">
        <v>150</v>
      </c>
      <c r="G38" s="49">
        <v>0.015796124684077505</v>
      </c>
      <c r="H38" s="15">
        <v>143</v>
      </c>
      <c r="I38" s="16">
        <v>0.014054054054054054</v>
      </c>
      <c r="J38" s="29">
        <v>182</v>
      </c>
      <c r="K38" s="49">
        <v>0.01771634381388105</v>
      </c>
      <c r="L38" s="15">
        <v>11</v>
      </c>
      <c r="M38" s="16">
        <v>0.010816125860373648</v>
      </c>
      <c r="N38" s="15">
        <v>593</v>
      </c>
      <c r="O38" s="16">
        <v>0.015784290239293036</v>
      </c>
    </row>
    <row r="39" spans="1:15" ht="14.25">
      <c r="A39" s="57" t="s">
        <v>107</v>
      </c>
      <c r="B39" s="15">
        <v>0</v>
      </c>
      <c r="C39" s="16">
        <v>0</v>
      </c>
      <c r="D39" s="15">
        <v>70</v>
      </c>
      <c r="E39" s="16">
        <v>0.010959762016596214</v>
      </c>
      <c r="F39" s="29">
        <v>141</v>
      </c>
      <c r="G39" s="49">
        <v>0.014848357203032856</v>
      </c>
      <c r="H39" s="15">
        <v>162</v>
      </c>
      <c r="I39" s="16">
        <v>0.015921375921375925</v>
      </c>
      <c r="J39" s="29">
        <v>154</v>
      </c>
      <c r="K39" s="49">
        <v>0.014990752457899348</v>
      </c>
      <c r="L39" s="15">
        <v>21</v>
      </c>
      <c r="M39" s="16">
        <v>0.02064896755162242</v>
      </c>
      <c r="N39" s="15">
        <v>548</v>
      </c>
      <c r="O39" s="16">
        <v>0.014586494184034708</v>
      </c>
    </row>
    <row r="40" spans="1:15" ht="14.25">
      <c r="A40" s="57" t="s">
        <v>106</v>
      </c>
      <c r="B40" s="15">
        <v>2</v>
      </c>
      <c r="C40" s="16">
        <v>0.00904977375565611</v>
      </c>
      <c r="D40" s="15">
        <v>20</v>
      </c>
      <c r="E40" s="16">
        <v>0.003131360576170346</v>
      </c>
      <c r="F40" s="29">
        <v>29</v>
      </c>
      <c r="G40" s="49">
        <v>0.003053917438921651</v>
      </c>
      <c r="H40" s="15">
        <v>36</v>
      </c>
      <c r="I40" s="16">
        <v>0.0035380835380835387</v>
      </c>
      <c r="J40" s="29">
        <v>45</v>
      </c>
      <c r="K40" s="49">
        <v>0.004380414679256303</v>
      </c>
      <c r="L40" s="15">
        <v>4</v>
      </c>
      <c r="M40" s="16">
        <v>0.003933136676499508</v>
      </c>
      <c r="N40" s="15">
        <v>136</v>
      </c>
      <c r="O40" s="16">
        <v>0.0036200058558918257</v>
      </c>
    </row>
    <row r="41" spans="1:15" ht="14.25">
      <c r="A41" s="57" t="s">
        <v>114</v>
      </c>
      <c r="B41" s="15">
        <v>2</v>
      </c>
      <c r="C41" s="16">
        <v>0.00904977375565611</v>
      </c>
      <c r="D41" s="15">
        <v>36</v>
      </c>
      <c r="E41" s="16">
        <v>0.0056364490371066224</v>
      </c>
      <c r="F41" s="29">
        <v>40</v>
      </c>
      <c r="G41" s="49">
        <v>0.004212299915754001</v>
      </c>
      <c r="H41" s="15">
        <v>43</v>
      </c>
      <c r="I41" s="16">
        <v>0.004226044226044226</v>
      </c>
      <c r="J41" s="29">
        <v>44</v>
      </c>
      <c r="K41" s="49">
        <v>0.004283072130828385</v>
      </c>
      <c r="L41" s="15">
        <v>6</v>
      </c>
      <c r="M41" s="16">
        <v>0.0058997050147492625</v>
      </c>
      <c r="N41" s="15">
        <v>171</v>
      </c>
      <c r="O41" s="16">
        <v>0.004551625009981633</v>
      </c>
    </row>
    <row r="42" spans="1:15" ht="14.25">
      <c r="A42" s="57" t="s">
        <v>19</v>
      </c>
      <c r="B42" s="15">
        <v>1</v>
      </c>
      <c r="C42" s="16">
        <v>0.004524886877828055</v>
      </c>
      <c r="D42" s="15">
        <v>49</v>
      </c>
      <c r="E42" s="16">
        <v>0.007671833411617348</v>
      </c>
      <c r="F42" s="29">
        <v>51</v>
      </c>
      <c r="G42" s="49">
        <v>0.005370682392586352</v>
      </c>
      <c r="H42" s="15">
        <v>81</v>
      </c>
      <c r="I42" s="16">
        <v>0.007960687960687962</v>
      </c>
      <c r="J42" s="29">
        <v>78</v>
      </c>
      <c r="K42" s="49">
        <v>0.007592718777377592</v>
      </c>
      <c r="L42" s="15">
        <v>11</v>
      </c>
      <c r="M42" s="16">
        <v>0.010816125860373648</v>
      </c>
      <c r="N42" s="15">
        <v>271</v>
      </c>
      <c r="O42" s="16">
        <v>0.007213394021666802</v>
      </c>
    </row>
    <row r="43" spans="1:15" ht="14.25">
      <c r="A43" s="57" t="s">
        <v>20</v>
      </c>
      <c r="B43" s="15">
        <v>3</v>
      </c>
      <c r="C43" s="16">
        <v>0.013574660633484163</v>
      </c>
      <c r="D43" s="15">
        <v>41</v>
      </c>
      <c r="E43" s="16">
        <v>0.006419289181149209</v>
      </c>
      <c r="F43" s="29">
        <v>65</v>
      </c>
      <c r="G43" s="49">
        <v>0.006844987363100252</v>
      </c>
      <c r="H43" s="15">
        <v>78</v>
      </c>
      <c r="I43" s="16">
        <v>0.007665847665847666</v>
      </c>
      <c r="J43" s="29">
        <v>67</v>
      </c>
      <c r="K43" s="49">
        <v>0.0065219507446704975</v>
      </c>
      <c r="L43" s="15">
        <v>6</v>
      </c>
      <c r="M43" s="16">
        <v>0.0058997050147492625</v>
      </c>
      <c r="N43" s="15">
        <v>260</v>
      </c>
      <c r="O43" s="16">
        <v>0.006920599430381431</v>
      </c>
    </row>
    <row r="44" spans="1:15" ht="14.25">
      <c r="A44" s="57" t="s">
        <v>21</v>
      </c>
      <c r="B44" s="15">
        <v>1</v>
      </c>
      <c r="C44" s="16">
        <v>0.004524886877828055</v>
      </c>
      <c r="D44" s="15">
        <v>32</v>
      </c>
      <c r="E44" s="16">
        <v>0.005010176921872553</v>
      </c>
      <c r="F44" s="29">
        <v>28</v>
      </c>
      <c r="G44" s="49">
        <v>0.002948609941027801</v>
      </c>
      <c r="H44" s="15">
        <v>26</v>
      </c>
      <c r="I44" s="16">
        <v>0.0025552825552825555</v>
      </c>
      <c r="J44" s="29">
        <v>44</v>
      </c>
      <c r="K44" s="49">
        <v>0.004283072130828385</v>
      </c>
      <c r="L44" s="15">
        <v>2</v>
      </c>
      <c r="M44" s="16">
        <v>0.001966568338249754</v>
      </c>
      <c r="N44" s="15">
        <v>133</v>
      </c>
      <c r="O44" s="16">
        <v>0.0035401527855412705</v>
      </c>
    </row>
    <row r="45" spans="1:15" ht="14.25">
      <c r="A45" s="57" t="s">
        <v>22</v>
      </c>
      <c r="B45" s="15">
        <v>3</v>
      </c>
      <c r="C45" s="16">
        <v>0.013574660633484163</v>
      </c>
      <c r="D45" s="15">
        <v>66</v>
      </c>
      <c r="E45" s="16">
        <v>0.010333489901362142</v>
      </c>
      <c r="F45" s="29">
        <v>93</v>
      </c>
      <c r="G45" s="49">
        <v>0.009793597304128054</v>
      </c>
      <c r="H45" s="15">
        <v>155</v>
      </c>
      <c r="I45" s="16">
        <v>0.015233415233415233</v>
      </c>
      <c r="J45" s="29">
        <v>144</v>
      </c>
      <c r="K45" s="49">
        <v>0.01401732697362017</v>
      </c>
      <c r="L45" s="15">
        <v>19</v>
      </c>
      <c r="M45" s="16">
        <v>0.018682399213372666</v>
      </c>
      <c r="N45" s="15">
        <v>480</v>
      </c>
      <c r="O45" s="16">
        <v>0.012776491256088797</v>
      </c>
    </row>
    <row r="46" spans="1:15" ht="14.25">
      <c r="A46" s="57" t="s">
        <v>108</v>
      </c>
      <c r="B46" s="15">
        <v>2</v>
      </c>
      <c r="C46" s="16">
        <v>0.00904977375565611</v>
      </c>
      <c r="D46" s="15">
        <v>211</v>
      </c>
      <c r="E46" s="16">
        <v>0.03303585407859715</v>
      </c>
      <c r="F46" s="29">
        <v>317</v>
      </c>
      <c r="G46" s="49">
        <v>0.03338247683235046</v>
      </c>
      <c r="H46" s="15">
        <v>375</v>
      </c>
      <c r="I46" s="16">
        <v>0.036855036855036855</v>
      </c>
      <c r="J46" s="29">
        <v>352</v>
      </c>
      <c r="K46" s="49">
        <v>0.03426457704662708</v>
      </c>
      <c r="L46" s="15">
        <v>45</v>
      </c>
      <c r="M46" s="16">
        <v>0.04424778761061947</v>
      </c>
      <c r="N46" s="15">
        <v>1302</v>
      </c>
      <c r="O46" s="16">
        <v>0.03465623253214086</v>
      </c>
    </row>
    <row r="47" spans="1:15" ht="14.25">
      <c r="A47" s="57" t="s">
        <v>23</v>
      </c>
      <c r="B47" s="15">
        <v>5</v>
      </c>
      <c r="C47" s="16">
        <v>0.02262443438914027</v>
      </c>
      <c r="D47" s="15">
        <v>52</v>
      </c>
      <c r="E47" s="16">
        <v>0.0081415374980429</v>
      </c>
      <c r="F47" s="29">
        <v>90</v>
      </c>
      <c r="G47" s="49">
        <v>0.009477674810446505</v>
      </c>
      <c r="H47" s="15">
        <v>108</v>
      </c>
      <c r="I47" s="16">
        <v>0.010614250614250613</v>
      </c>
      <c r="J47" s="29">
        <v>81</v>
      </c>
      <c r="K47" s="49">
        <v>0.007884746422661345</v>
      </c>
      <c r="L47" s="15">
        <v>7</v>
      </c>
      <c r="M47" s="16">
        <v>0.006882989183874141</v>
      </c>
      <c r="N47" s="15">
        <v>343</v>
      </c>
      <c r="O47" s="16">
        <v>0.00912986771008012</v>
      </c>
    </row>
    <row r="48" spans="1:15" ht="14.25">
      <c r="A48" s="57" t="s">
        <v>110</v>
      </c>
      <c r="B48" s="15">
        <v>0</v>
      </c>
      <c r="C48" s="16">
        <v>0</v>
      </c>
      <c r="D48" s="15">
        <v>58</v>
      </c>
      <c r="E48" s="16">
        <v>0.009080945670894004</v>
      </c>
      <c r="F48" s="29">
        <v>28</v>
      </c>
      <c r="G48" s="49">
        <v>0.002948609941027801</v>
      </c>
      <c r="H48" s="15">
        <v>18</v>
      </c>
      <c r="I48" s="16">
        <v>0.0017690417690417693</v>
      </c>
      <c r="J48" s="29">
        <v>10</v>
      </c>
      <c r="K48" s="49">
        <v>0.0009734254842791784</v>
      </c>
      <c r="L48" s="15">
        <v>1</v>
      </c>
      <c r="M48" s="16">
        <v>0.000983284169124877</v>
      </c>
      <c r="N48" s="15">
        <v>115</v>
      </c>
      <c r="O48" s="16">
        <v>0.003061034363437941</v>
      </c>
    </row>
    <row r="49" spans="1:15" ht="27">
      <c r="A49" s="57" t="s">
        <v>115</v>
      </c>
      <c r="B49" s="15">
        <v>7</v>
      </c>
      <c r="C49" s="16">
        <v>0.031674208144796386</v>
      </c>
      <c r="D49" s="15">
        <v>468</v>
      </c>
      <c r="E49" s="16">
        <v>0.0732738374823861</v>
      </c>
      <c r="F49" s="29">
        <v>646</v>
      </c>
      <c r="G49" s="49">
        <v>0.06802864363942712</v>
      </c>
      <c r="H49" s="15">
        <v>495</v>
      </c>
      <c r="I49" s="16">
        <v>0.04864864864864865</v>
      </c>
      <c r="J49" s="29">
        <v>618</v>
      </c>
      <c r="K49" s="49">
        <v>0.06015769492845322</v>
      </c>
      <c r="L49" s="15">
        <v>25</v>
      </c>
      <c r="M49" s="16">
        <v>0.024582104228121925</v>
      </c>
      <c r="N49" s="15">
        <v>2259</v>
      </c>
      <c r="O49" s="16">
        <v>0.060129361973967906</v>
      </c>
    </row>
    <row r="50" spans="1:15" ht="27">
      <c r="A50" s="60" t="s">
        <v>116</v>
      </c>
      <c r="B50" s="18">
        <v>0</v>
      </c>
      <c r="C50" s="19">
        <v>0</v>
      </c>
      <c r="D50" s="18">
        <v>7</v>
      </c>
      <c r="E50" s="19">
        <v>0.0010959762016596213</v>
      </c>
      <c r="F50" s="30">
        <v>2</v>
      </c>
      <c r="G50" s="50">
        <v>0.00021061499578770005</v>
      </c>
      <c r="H50" s="18">
        <v>3</v>
      </c>
      <c r="I50" s="19">
        <v>0.00029484029484029485</v>
      </c>
      <c r="J50" s="30">
        <v>2</v>
      </c>
      <c r="K50" s="50">
        <v>0.00019468509685583569</v>
      </c>
      <c r="L50" s="18">
        <v>1</v>
      </c>
      <c r="M50" s="19">
        <v>0.000983284169124877</v>
      </c>
      <c r="N50" s="18">
        <v>15</v>
      </c>
      <c r="O50" s="19">
        <v>0.0003992653517527749</v>
      </c>
    </row>
    <row r="51" spans="1:15" ht="15" thickBot="1">
      <c r="A51" s="77" t="s">
        <v>111</v>
      </c>
      <c r="B51" s="18">
        <v>0</v>
      </c>
      <c r="C51" s="19">
        <v>0</v>
      </c>
      <c r="D51" s="18">
        <v>0</v>
      </c>
      <c r="E51" s="19">
        <v>0</v>
      </c>
      <c r="F51" s="30">
        <v>2</v>
      </c>
      <c r="G51" s="50">
        <v>0.00021061499578770005</v>
      </c>
      <c r="H51" s="18">
        <v>1</v>
      </c>
      <c r="I51" s="19">
        <v>9.828009828009828E-05</v>
      </c>
      <c r="J51" s="30">
        <v>0</v>
      </c>
      <c r="K51" s="50">
        <v>0</v>
      </c>
      <c r="L51" s="18">
        <v>0</v>
      </c>
      <c r="M51" s="19">
        <v>0</v>
      </c>
      <c r="N51" s="18">
        <v>3</v>
      </c>
      <c r="O51" s="19">
        <v>7.985307035055497E-05</v>
      </c>
    </row>
    <row r="52" spans="1:15" ht="15" thickBot="1">
      <c r="A52" s="20" t="s">
        <v>117</v>
      </c>
      <c r="B52" s="51">
        <v>221</v>
      </c>
      <c r="C52" s="22">
        <v>1</v>
      </c>
      <c r="D52" s="51">
        <v>6387</v>
      </c>
      <c r="E52" s="22">
        <v>1</v>
      </c>
      <c r="F52" s="21">
        <v>9496</v>
      </c>
      <c r="G52" s="52">
        <v>1</v>
      </c>
      <c r="H52" s="51">
        <v>10175</v>
      </c>
      <c r="I52" s="22">
        <v>1</v>
      </c>
      <c r="J52" s="21">
        <v>10273</v>
      </c>
      <c r="K52" s="52">
        <v>1</v>
      </c>
      <c r="L52" s="51">
        <v>1017</v>
      </c>
      <c r="M52" s="22">
        <v>1</v>
      </c>
      <c r="N52" s="51">
        <v>37569</v>
      </c>
      <c r="O52" s="22">
        <v>1</v>
      </c>
    </row>
    <row r="53" spans="1:15" ht="14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4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4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4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4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4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4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4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4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4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4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4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4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4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4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4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4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4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4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14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4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4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4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4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4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4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4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4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4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4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4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4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4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4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4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4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4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4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4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4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4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4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4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4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4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4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4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4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4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5"/>
  <sheetViews>
    <sheetView zoomScalePageLayoutView="0" workbookViewId="0" topLeftCell="A1">
      <selection activeCell="B2" sqref="B2:S2"/>
    </sheetView>
  </sheetViews>
  <sheetFormatPr defaultColWidth="9.140625" defaultRowHeight="15"/>
  <cols>
    <col min="1" max="1" width="47.00390625" style="56" customWidth="1"/>
    <col min="2" max="19" width="10.00390625" style="56" customWidth="1"/>
    <col min="20" max="16384" width="8.8515625" style="56" customWidth="1"/>
  </cols>
  <sheetData>
    <row r="1" spans="1:19" ht="24.75" customHeight="1" thickBot="1" thickTop="1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118"/>
      <c r="L1" s="119"/>
      <c r="M1" s="119"/>
      <c r="N1" s="119"/>
      <c r="O1" s="119"/>
      <c r="P1" s="119"/>
      <c r="Q1" s="119"/>
      <c r="R1" s="119"/>
      <c r="S1" s="120"/>
    </row>
    <row r="2" spans="1:19" ht="24.75" customHeight="1" thickBot="1" thickTop="1">
      <c r="A2" s="121" t="s">
        <v>26</v>
      </c>
      <c r="B2" s="102" t="s">
        <v>140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24.75" customHeight="1">
      <c r="A3" s="122"/>
      <c r="B3" s="115" t="s">
        <v>132</v>
      </c>
      <c r="C3" s="116"/>
      <c r="D3" s="115" t="s">
        <v>133</v>
      </c>
      <c r="E3" s="116"/>
      <c r="F3" s="115" t="s">
        <v>134</v>
      </c>
      <c r="G3" s="117"/>
      <c r="H3" s="115" t="s">
        <v>135</v>
      </c>
      <c r="I3" s="116"/>
      <c r="J3" s="115" t="s">
        <v>136</v>
      </c>
      <c r="K3" s="117"/>
      <c r="L3" s="115" t="s">
        <v>137</v>
      </c>
      <c r="M3" s="116"/>
      <c r="N3" s="115" t="s">
        <v>138</v>
      </c>
      <c r="O3" s="117"/>
      <c r="P3" s="115" t="s">
        <v>139</v>
      </c>
      <c r="Q3" s="116"/>
      <c r="R3" s="115" t="s">
        <v>117</v>
      </c>
      <c r="S3" s="117"/>
    </row>
    <row r="4" spans="1:19" ht="24.75" customHeight="1" thickBot="1">
      <c r="A4" s="123"/>
      <c r="B4" s="53" t="s">
        <v>10</v>
      </c>
      <c r="C4" s="54" t="s">
        <v>11</v>
      </c>
      <c r="D4" s="53" t="s">
        <v>10</v>
      </c>
      <c r="E4" s="54" t="s">
        <v>11</v>
      </c>
      <c r="F4" s="53" t="s">
        <v>10</v>
      </c>
      <c r="G4" s="55" t="s">
        <v>11</v>
      </c>
      <c r="H4" s="53" t="s">
        <v>10</v>
      </c>
      <c r="I4" s="54" t="s">
        <v>11</v>
      </c>
      <c r="J4" s="53" t="s">
        <v>10</v>
      </c>
      <c r="K4" s="55" t="s">
        <v>11</v>
      </c>
      <c r="L4" s="53" t="s">
        <v>10</v>
      </c>
      <c r="M4" s="54" t="s">
        <v>11</v>
      </c>
      <c r="N4" s="53" t="s">
        <v>10</v>
      </c>
      <c r="O4" s="55" t="s">
        <v>11</v>
      </c>
      <c r="P4" s="53" t="s">
        <v>10</v>
      </c>
      <c r="Q4" s="54" t="s">
        <v>11</v>
      </c>
      <c r="R4" s="53" t="s">
        <v>10</v>
      </c>
      <c r="S4" s="55" t="s">
        <v>11</v>
      </c>
    </row>
    <row r="5" spans="1:19" ht="14.25">
      <c r="A5" s="57" t="s">
        <v>82</v>
      </c>
      <c r="B5" s="47">
        <v>1409</v>
      </c>
      <c r="C5" s="28">
        <v>0.07381214311907382</v>
      </c>
      <c r="D5" s="47">
        <v>329</v>
      </c>
      <c r="E5" s="28">
        <v>0.09251968503937008</v>
      </c>
      <c r="F5" s="47">
        <v>307</v>
      </c>
      <c r="G5" s="28">
        <v>0.0784564272936366</v>
      </c>
      <c r="H5" s="47">
        <v>268</v>
      </c>
      <c r="I5" s="28">
        <v>0.061665899677864705</v>
      </c>
      <c r="J5" s="47">
        <v>154</v>
      </c>
      <c r="K5" s="28">
        <v>0.06757349714787188</v>
      </c>
      <c r="L5" s="47">
        <v>132</v>
      </c>
      <c r="M5" s="28">
        <v>0.05067178502879079</v>
      </c>
      <c r="N5" s="47">
        <v>51</v>
      </c>
      <c r="O5" s="28">
        <v>0.04834123222748815</v>
      </c>
      <c r="P5" s="47">
        <v>40</v>
      </c>
      <c r="Q5" s="28">
        <v>0.05509641873278238</v>
      </c>
      <c r="R5" s="47">
        <v>2690</v>
      </c>
      <c r="S5" s="28">
        <v>0.07160158641433097</v>
      </c>
    </row>
    <row r="6" spans="1:19" ht="14.25">
      <c r="A6" s="57" t="s">
        <v>83</v>
      </c>
      <c r="B6" s="15">
        <v>464</v>
      </c>
      <c r="C6" s="16">
        <v>0.024307192624024306</v>
      </c>
      <c r="D6" s="15">
        <v>71</v>
      </c>
      <c r="E6" s="16">
        <v>0.019966254218222724</v>
      </c>
      <c r="F6" s="15">
        <v>75</v>
      </c>
      <c r="G6" s="16">
        <v>0.01916687963199591</v>
      </c>
      <c r="H6" s="15">
        <v>86</v>
      </c>
      <c r="I6" s="16">
        <v>0.019788311090658078</v>
      </c>
      <c r="J6" s="15">
        <v>55</v>
      </c>
      <c r="K6" s="16">
        <v>0.02413339183852567</v>
      </c>
      <c r="L6" s="15">
        <v>40</v>
      </c>
      <c r="M6" s="16">
        <v>0.015355086372360844</v>
      </c>
      <c r="N6" s="15">
        <v>21</v>
      </c>
      <c r="O6" s="16">
        <v>0.01990521327014218</v>
      </c>
      <c r="P6" s="15">
        <v>11</v>
      </c>
      <c r="Q6" s="16">
        <v>0.015151515151515148</v>
      </c>
      <c r="R6" s="15">
        <v>823</v>
      </c>
      <c r="S6" s="16">
        <v>0.021906358966168916</v>
      </c>
    </row>
    <row r="7" spans="1:19" ht="14.25">
      <c r="A7" s="57" t="s">
        <v>12</v>
      </c>
      <c r="B7" s="15">
        <v>622</v>
      </c>
      <c r="C7" s="16">
        <v>0.032584210802032575</v>
      </c>
      <c r="D7" s="15">
        <v>115</v>
      </c>
      <c r="E7" s="16">
        <v>0.03233970753655793</v>
      </c>
      <c r="F7" s="15">
        <v>117</v>
      </c>
      <c r="G7" s="16">
        <v>0.029900332225913623</v>
      </c>
      <c r="H7" s="15">
        <v>143</v>
      </c>
      <c r="I7" s="16">
        <v>0.032903819604233775</v>
      </c>
      <c r="J7" s="15">
        <v>67</v>
      </c>
      <c r="K7" s="16">
        <v>0.029398859148749453</v>
      </c>
      <c r="L7" s="15">
        <v>81</v>
      </c>
      <c r="M7" s="16">
        <v>0.031094049904030717</v>
      </c>
      <c r="N7" s="15">
        <v>28</v>
      </c>
      <c r="O7" s="16">
        <v>0.026540284360189573</v>
      </c>
      <c r="P7" s="15">
        <v>29</v>
      </c>
      <c r="Q7" s="16">
        <v>0.03994490358126722</v>
      </c>
      <c r="R7" s="15">
        <v>1202</v>
      </c>
      <c r="S7" s="16">
        <v>0.03199446352045569</v>
      </c>
    </row>
    <row r="8" spans="1:19" ht="14.25">
      <c r="A8" s="57" t="s">
        <v>84</v>
      </c>
      <c r="B8" s="15">
        <v>1094</v>
      </c>
      <c r="C8" s="16">
        <v>0.0573104929540573</v>
      </c>
      <c r="D8" s="15">
        <v>324</v>
      </c>
      <c r="E8" s="16">
        <v>0.09111361079865016</v>
      </c>
      <c r="F8" s="15">
        <v>347</v>
      </c>
      <c r="G8" s="16">
        <v>0.08867876309736773</v>
      </c>
      <c r="H8" s="15">
        <v>354</v>
      </c>
      <c r="I8" s="16">
        <v>0.08145421076852279</v>
      </c>
      <c r="J8" s="15">
        <v>195</v>
      </c>
      <c r="K8" s="16">
        <v>0.08556384379113646</v>
      </c>
      <c r="L8" s="15">
        <v>125</v>
      </c>
      <c r="M8" s="16">
        <v>0.04798464491362764</v>
      </c>
      <c r="N8" s="15">
        <v>56</v>
      </c>
      <c r="O8" s="16">
        <v>0.05308056872037915</v>
      </c>
      <c r="P8" s="15">
        <v>29</v>
      </c>
      <c r="Q8" s="16">
        <v>0.03994490358126722</v>
      </c>
      <c r="R8" s="15">
        <v>2524</v>
      </c>
      <c r="S8" s="16">
        <v>0.06718304985493359</v>
      </c>
    </row>
    <row r="9" spans="1:19" ht="14.25">
      <c r="A9" s="57" t="s">
        <v>85</v>
      </c>
      <c r="B9" s="15">
        <v>859</v>
      </c>
      <c r="C9" s="16">
        <v>0.044999738069044996</v>
      </c>
      <c r="D9" s="15">
        <v>192</v>
      </c>
      <c r="E9" s="16">
        <v>0.05399325084364454</v>
      </c>
      <c r="F9" s="15">
        <v>205</v>
      </c>
      <c r="G9" s="16">
        <v>0.05238947099412216</v>
      </c>
      <c r="H9" s="15">
        <v>203</v>
      </c>
      <c r="I9" s="16">
        <v>0.04670961803957662</v>
      </c>
      <c r="J9" s="15">
        <v>105</v>
      </c>
      <c r="K9" s="16">
        <v>0.0460728389644581</v>
      </c>
      <c r="L9" s="15">
        <v>123</v>
      </c>
      <c r="M9" s="16">
        <v>0.047216890595009595</v>
      </c>
      <c r="N9" s="15">
        <v>50</v>
      </c>
      <c r="O9" s="16">
        <v>0.047393364928909956</v>
      </c>
      <c r="P9" s="15">
        <v>28</v>
      </c>
      <c r="Q9" s="16">
        <v>0.03856749311294766</v>
      </c>
      <c r="R9" s="15">
        <v>1765</v>
      </c>
      <c r="S9" s="16">
        <v>0.04698022305624318</v>
      </c>
    </row>
    <row r="10" spans="1:19" ht="14.25">
      <c r="A10" s="57" t="s">
        <v>86</v>
      </c>
      <c r="B10" s="15">
        <v>596</v>
      </c>
      <c r="C10" s="16">
        <v>0.03122216983603122</v>
      </c>
      <c r="D10" s="15">
        <v>106</v>
      </c>
      <c r="E10" s="16">
        <v>0.029808773903262097</v>
      </c>
      <c r="F10" s="15">
        <v>104</v>
      </c>
      <c r="G10" s="16">
        <v>0.026578073089700997</v>
      </c>
      <c r="H10" s="15">
        <v>123</v>
      </c>
      <c r="I10" s="16">
        <v>0.028301886792452834</v>
      </c>
      <c r="J10" s="15">
        <v>75</v>
      </c>
      <c r="K10" s="16">
        <v>0.03290917068889864</v>
      </c>
      <c r="L10" s="15">
        <v>113</v>
      </c>
      <c r="M10" s="16">
        <v>0.04337811900191939</v>
      </c>
      <c r="N10" s="15">
        <v>38</v>
      </c>
      <c r="O10" s="16">
        <v>0.03601895734597156</v>
      </c>
      <c r="P10" s="15">
        <v>29</v>
      </c>
      <c r="Q10" s="16">
        <v>0.03994490358126722</v>
      </c>
      <c r="R10" s="15">
        <v>1184</v>
      </c>
      <c r="S10" s="16">
        <v>0.031515345098352375</v>
      </c>
    </row>
    <row r="11" spans="1:19" ht="14.25">
      <c r="A11" s="57" t="s">
        <v>87</v>
      </c>
      <c r="B11" s="15">
        <v>526</v>
      </c>
      <c r="C11" s="16">
        <v>0.027555136466027558</v>
      </c>
      <c r="D11" s="15">
        <v>127</v>
      </c>
      <c r="E11" s="16">
        <v>0.03571428571428571</v>
      </c>
      <c r="F11" s="15">
        <v>125</v>
      </c>
      <c r="G11" s="16">
        <v>0.031944799386659846</v>
      </c>
      <c r="H11" s="15">
        <v>143</v>
      </c>
      <c r="I11" s="16">
        <v>0.032903819604233775</v>
      </c>
      <c r="J11" s="15">
        <v>90</v>
      </c>
      <c r="K11" s="16">
        <v>0.03949100482667837</v>
      </c>
      <c r="L11" s="15">
        <v>86</v>
      </c>
      <c r="M11" s="16">
        <v>0.03301343570057581</v>
      </c>
      <c r="N11" s="15">
        <v>27</v>
      </c>
      <c r="O11" s="16">
        <v>0.025592417061611375</v>
      </c>
      <c r="P11" s="15">
        <v>21</v>
      </c>
      <c r="Q11" s="16">
        <v>0.028925619834710745</v>
      </c>
      <c r="R11" s="15">
        <v>1145</v>
      </c>
      <c r="S11" s="16">
        <v>0.030477255183795147</v>
      </c>
    </row>
    <row r="12" spans="1:19" ht="14.25">
      <c r="A12" s="57" t="s">
        <v>88</v>
      </c>
      <c r="B12" s="15">
        <v>638</v>
      </c>
      <c r="C12" s="16">
        <v>0.033422389858033426</v>
      </c>
      <c r="D12" s="15">
        <v>74</v>
      </c>
      <c r="E12" s="16">
        <v>0.02080989876265467</v>
      </c>
      <c r="F12" s="15">
        <v>110</v>
      </c>
      <c r="G12" s="16">
        <v>0.028111423460260673</v>
      </c>
      <c r="H12" s="15">
        <v>88</v>
      </c>
      <c r="I12" s="16">
        <v>0.02024850437183617</v>
      </c>
      <c r="J12" s="15">
        <v>46</v>
      </c>
      <c r="K12" s="16">
        <v>0.020184291355857833</v>
      </c>
      <c r="L12" s="15">
        <v>46</v>
      </c>
      <c r="M12" s="16">
        <v>0.017658349328214973</v>
      </c>
      <c r="N12" s="15">
        <v>17</v>
      </c>
      <c r="O12" s="16">
        <v>0.016113744075829387</v>
      </c>
      <c r="P12" s="15">
        <v>14</v>
      </c>
      <c r="Q12" s="16">
        <v>0.01928374655647383</v>
      </c>
      <c r="R12" s="15">
        <v>1033</v>
      </c>
      <c r="S12" s="16">
        <v>0.02749607389070776</v>
      </c>
    </row>
    <row r="13" spans="1:19" ht="14.25">
      <c r="A13" s="57" t="s">
        <v>89</v>
      </c>
      <c r="B13" s="15">
        <v>84</v>
      </c>
      <c r="C13" s="16">
        <v>0.0044004400440044</v>
      </c>
      <c r="D13" s="15">
        <v>9</v>
      </c>
      <c r="E13" s="16">
        <v>0.002530933633295838</v>
      </c>
      <c r="F13" s="15">
        <v>8</v>
      </c>
      <c r="G13" s="16">
        <v>0.0020444671607462305</v>
      </c>
      <c r="H13" s="15">
        <v>17</v>
      </c>
      <c r="I13" s="16">
        <v>0.003911642890013806</v>
      </c>
      <c r="J13" s="15">
        <v>11</v>
      </c>
      <c r="K13" s="16">
        <v>0.004826678367705134</v>
      </c>
      <c r="L13" s="15">
        <v>6</v>
      </c>
      <c r="M13" s="16">
        <v>0.0023032629558541267</v>
      </c>
      <c r="N13" s="15">
        <v>3</v>
      </c>
      <c r="O13" s="16">
        <v>0.002843601895734597</v>
      </c>
      <c r="P13" s="15">
        <v>2</v>
      </c>
      <c r="Q13" s="16">
        <v>0.0027548209366391185</v>
      </c>
      <c r="R13" s="15">
        <v>140</v>
      </c>
      <c r="S13" s="16">
        <v>0.003726476616359232</v>
      </c>
    </row>
    <row r="14" spans="1:19" ht="14.25">
      <c r="A14" s="57" t="s">
        <v>90</v>
      </c>
      <c r="B14" s="15">
        <v>137</v>
      </c>
      <c r="C14" s="16">
        <v>0.007176908167007176</v>
      </c>
      <c r="D14" s="15">
        <v>23</v>
      </c>
      <c r="E14" s="16">
        <v>0.0064679415073115865</v>
      </c>
      <c r="F14" s="15">
        <v>27</v>
      </c>
      <c r="G14" s="16">
        <v>0.006900076667518528</v>
      </c>
      <c r="H14" s="15">
        <v>26</v>
      </c>
      <c r="I14" s="16">
        <v>0.0059825126553152315</v>
      </c>
      <c r="J14" s="15">
        <v>17</v>
      </c>
      <c r="K14" s="16">
        <v>0.007459412022817024</v>
      </c>
      <c r="L14" s="15">
        <v>7</v>
      </c>
      <c r="M14" s="16">
        <v>0.002687140115163148</v>
      </c>
      <c r="N14" s="15">
        <v>9</v>
      </c>
      <c r="O14" s="16">
        <v>0.008530805687203791</v>
      </c>
      <c r="P14" s="15">
        <v>5</v>
      </c>
      <c r="Q14" s="16">
        <v>0.006887052341597797</v>
      </c>
      <c r="R14" s="15">
        <v>251</v>
      </c>
      <c r="S14" s="16">
        <v>0.006681040219329765</v>
      </c>
    </row>
    <row r="15" spans="1:19" ht="14.25">
      <c r="A15" s="57" t="s">
        <v>91</v>
      </c>
      <c r="B15" s="15">
        <v>384</v>
      </c>
      <c r="C15" s="16">
        <v>0.020116297344020116</v>
      </c>
      <c r="D15" s="15">
        <v>67</v>
      </c>
      <c r="E15" s="16">
        <v>0.018841394825646795</v>
      </c>
      <c r="F15" s="15">
        <v>58</v>
      </c>
      <c r="G15" s="16">
        <v>0.014822386915410168</v>
      </c>
      <c r="H15" s="15">
        <v>69</v>
      </c>
      <c r="I15" s="16">
        <v>0.015876668200644272</v>
      </c>
      <c r="J15" s="15">
        <v>31</v>
      </c>
      <c r="K15" s="16">
        <v>0.013602457218078103</v>
      </c>
      <c r="L15" s="15">
        <v>35</v>
      </c>
      <c r="M15" s="16">
        <v>0.013435700575815739</v>
      </c>
      <c r="N15" s="15">
        <v>13</v>
      </c>
      <c r="O15" s="16">
        <v>0.012322274881516588</v>
      </c>
      <c r="P15" s="15">
        <v>9</v>
      </c>
      <c r="Q15" s="16">
        <v>0.012396694214876033</v>
      </c>
      <c r="R15" s="15">
        <v>666</v>
      </c>
      <c r="S15" s="16">
        <v>0.017727381617823206</v>
      </c>
    </row>
    <row r="16" spans="1:19" ht="14.25">
      <c r="A16" s="57" t="s">
        <v>103</v>
      </c>
      <c r="B16" s="15">
        <v>317</v>
      </c>
      <c r="C16" s="16">
        <v>0.016606422547016605</v>
      </c>
      <c r="D16" s="15">
        <v>93</v>
      </c>
      <c r="E16" s="16">
        <v>0.026152980877390326</v>
      </c>
      <c r="F16" s="15">
        <v>73</v>
      </c>
      <c r="G16" s="16">
        <v>0.018655762841809354</v>
      </c>
      <c r="H16" s="15">
        <v>62</v>
      </c>
      <c r="I16" s="16">
        <v>0.014265991716520939</v>
      </c>
      <c r="J16" s="15">
        <v>38</v>
      </c>
      <c r="K16" s="16">
        <v>0.01667397981570864</v>
      </c>
      <c r="L16" s="15">
        <v>28</v>
      </c>
      <c r="M16" s="16">
        <v>0.010748560460652591</v>
      </c>
      <c r="N16" s="15">
        <v>12</v>
      </c>
      <c r="O16" s="16">
        <v>0.011374407582938388</v>
      </c>
      <c r="P16" s="15">
        <v>6</v>
      </c>
      <c r="Q16" s="16">
        <v>0.008264462809917356</v>
      </c>
      <c r="R16" s="15">
        <v>629</v>
      </c>
      <c r="S16" s="16">
        <v>0.016742527083499693</v>
      </c>
    </row>
    <row r="17" spans="1:19" ht="14.25">
      <c r="A17" s="57" t="s">
        <v>92</v>
      </c>
      <c r="B17" s="15">
        <v>217</v>
      </c>
      <c r="C17" s="16">
        <v>0.011367803447011368</v>
      </c>
      <c r="D17" s="15">
        <v>32</v>
      </c>
      <c r="E17" s="16">
        <v>0.008998875140607425</v>
      </c>
      <c r="F17" s="15">
        <v>38</v>
      </c>
      <c r="G17" s="16">
        <v>0.009711219013544594</v>
      </c>
      <c r="H17" s="15">
        <v>21</v>
      </c>
      <c r="I17" s="16">
        <v>0.004832029452369995</v>
      </c>
      <c r="J17" s="15">
        <v>15</v>
      </c>
      <c r="K17" s="16">
        <v>0.006581834137779726</v>
      </c>
      <c r="L17" s="15">
        <v>15</v>
      </c>
      <c r="M17" s="16">
        <v>0.005758157389635317</v>
      </c>
      <c r="N17" s="15">
        <v>6</v>
      </c>
      <c r="O17" s="16">
        <v>0.005687203791469194</v>
      </c>
      <c r="P17" s="15">
        <v>5</v>
      </c>
      <c r="Q17" s="16">
        <v>0.006887052341597797</v>
      </c>
      <c r="R17" s="15">
        <v>349</v>
      </c>
      <c r="S17" s="16">
        <v>0.009289573850781229</v>
      </c>
    </row>
    <row r="18" spans="1:19" ht="14.25">
      <c r="A18" s="57" t="s">
        <v>13</v>
      </c>
      <c r="B18" s="15">
        <v>121</v>
      </c>
      <c r="C18" s="16">
        <v>0.006338729111006339</v>
      </c>
      <c r="D18" s="15">
        <v>16</v>
      </c>
      <c r="E18" s="16">
        <v>0.0044994375703037125</v>
      </c>
      <c r="F18" s="15">
        <v>10</v>
      </c>
      <c r="G18" s="16">
        <v>0.0025555839509327884</v>
      </c>
      <c r="H18" s="15">
        <v>9</v>
      </c>
      <c r="I18" s="16">
        <v>0.0020708697653014268</v>
      </c>
      <c r="J18" s="15">
        <v>10</v>
      </c>
      <c r="K18" s="16">
        <v>0.004387889425186486</v>
      </c>
      <c r="L18" s="15">
        <v>10</v>
      </c>
      <c r="M18" s="16">
        <v>0.003838771593090211</v>
      </c>
      <c r="N18" s="15">
        <v>5</v>
      </c>
      <c r="O18" s="16">
        <v>0.004739336492890996</v>
      </c>
      <c r="P18" s="15">
        <v>3</v>
      </c>
      <c r="Q18" s="16">
        <v>0.004132231404958678</v>
      </c>
      <c r="R18" s="15">
        <v>184</v>
      </c>
      <c r="S18" s="16">
        <v>0.004897654981500706</v>
      </c>
    </row>
    <row r="19" spans="1:19" ht="14.25">
      <c r="A19" s="57" t="s">
        <v>101</v>
      </c>
      <c r="B19" s="15">
        <v>92</v>
      </c>
      <c r="C19" s="16">
        <v>0.00481952957200482</v>
      </c>
      <c r="D19" s="15">
        <v>31</v>
      </c>
      <c r="E19" s="16">
        <v>0.008717660292463443</v>
      </c>
      <c r="F19" s="15">
        <v>29</v>
      </c>
      <c r="G19" s="16">
        <v>0.007411193457705084</v>
      </c>
      <c r="H19" s="15">
        <v>22</v>
      </c>
      <c r="I19" s="16">
        <v>0.0050621260929590425</v>
      </c>
      <c r="J19" s="15">
        <v>18</v>
      </c>
      <c r="K19" s="16">
        <v>0.007898200965335672</v>
      </c>
      <c r="L19" s="15">
        <v>5</v>
      </c>
      <c r="M19" s="16">
        <v>0.0019193857965451055</v>
      </c>
      <c r="N19" s="15">
        <v>7</v>
      </c>
      <c r="O19" s="16">
        <v>0.006635071090047393</v>
      </c>
      <c r="P19" s="15">
        <v>4</v>
      </c>
      <c r="Q19" s="16">
        <v>0.005509641873278237</v>
      </c>
      <c r="R19" s="15">
        <v>208</v>
      </c>
      <c r="S19" s="16">
        <v>0.005536479544305145</v>
      </c>
    </row>
    <row r="20" spans="1:19" ht="14.25">
      <c r="A20" s="57" t="s">
        <v>93</v>
      </c>
      <c r="B20" s="15">
        <v>513</v>
      </c>
      <c r="C20" s="16">
        <v>0.02687411598302687</v>
      </c>
      <c r="D20" s="15">
        <v>97</v>
      </c>
      <c r="E20" s="16">
        <v>0.027277840269966252</v>
      </c>
      <c r="F20" s="15">
        <v>113</v>
      </c>
      <c r="G20" s="16">
        <v>0.0288780986455405</v>
      </c>
      <c r="H20" s="15">
        <v>126</v>
      </c>
      <c r="I20" s="16">
        <v>0.028992176714219973</v>
      </c>
      <c r="J20" s="15">
        <v>66</v>
      </c>
      <c r="K20" s="16">
        <v>0.028960070206230804</v>
      </c>
      <c r="L20" s="15">
        <v>104</v>
      </c>
      <c r="M20" s="16">
        <v>0.039923224568138196</v>
      </c>
      <c r="N20" s="15">
        <v>39</v>
      </c>
      <c r="O20" s="16">
        <v>0.03696682464454976</v>
      </c>
      <c r="P20" s="15">
        <v>16</v>
      </c>
      <c r="Q20" s="16">
        <v>0.02203856749311295</v>
      </c>
      <c r="R20" s="15">
        <v>1074</v>
      </c>
      <c r="S20" s="16">
        <v>0.028587399185498682</v>
      </c>
    </row>
    <row r="21" spans="1:19" ht="14.25">
      <c r="A21" s="57" t="s">
        <v>94</v>
      </c>
      <c r="B21" s="15">
        <v>317</v>
      </c>
      <c r="C21" s="16">
        <v>0.016606422547016605</v>
      </c>
      <c r="D21" s="15">
        <v>54</v>
      </c>
      <c r="E21" s="16">
        <v>0.015185601799775027</v>
      </c>
      <c r="F21" s="15">
        <v>70</v>
      </c>
      <c r="G21" s="16">
        <v>0.017889087656529516</v>
      </c>
      <c r="H21" s="15">
        <v>48</v>
      </c>
      <c r="I21" s="16">
        <v>0.011044638748274277</v>
      </c>
      <c r="J21" s="15">
        <v>43</v>
      </c>
      <c r="K21" s="16">
        <v>0.018867924528301886</v>
      </c>
      <c r="L21" s="15">
        <v>47</v>
      </c>
      <c r="M21" s="16">
        <v>0.01804222648752399</v>
      </c>
      <c r="N21" s="15">
        <v>14</v>
      </c>
      <c r="O21" s="16">
        <v>0.013270142180094787</v>
      </c>
      <c r="P21" s="15">
        <v>7</v>
      </c>
      <c r="Q21" s="16">
        <v>0.009641873278236915</v>
      </c>
      <c r="R21" s="15">
        <v>600</v>
      </c>
      <c r="S21" s="16">
        <v>0.015970614070110994</v>
      </c>
    </row>
    <row r="22" spans="1:19" ht="14.25">
      <c r="A22" s="57" t="s">
        <v>14</v>
      </c>
      <c r="B22" s="15">
        <v>107</v>
      </c>
      <c r="C22" s="16">
        <v>0.005605322437005606</v>
      </c>
      <c r="D22" s="15">
        <v>28</v>
      </c>
      <c r="E22" s="16">
        <v>0.007874015748031496</v>
      </c>
      <c r="F22" s="15">
        <v>17</v>
      </c>
      <c r="G22" s="16">
        <v>0.00434449271658574</v>
      </c>
      <c r="H22" s="15">
        <v>21</v>
      </c>
      <c r="I22" s="16">
        <v>0.004832029452369995</v>
      </c>
      <c r="J22" s="15">
        <v>6</v>
      </c>
      <c r="K22" s="16">
        <v>0.0026327336551118913</v>
      </c>
      <c r="L22" s="15">
        <v>20</v>
      </c>
      <c r="M22" s="16">
        <v>0.007677543186180422</v>
      </c>
      <c r="N22" s="15">
        <v>4</v>
      </c>
      <c r="O22" s="16">
        <v>0.0037914691943127963</v>
      </c>
      <c r="P22" s="15">
        <v>2</v>
      </c>
      <c r="Q22" s="16">
        <v>0.0027548209366391185</v>
      </c>
      <c r="R22" s="15">
        <v>205</v>
      </c>
      <c r="S22" s="16">
        <v>0.00545662647395459</v>
      </c>
    </row>
    <row r="23" spans="1:19" ht="14.25">
      <c r="A23" s="57" t="s">
        <v>95</v>
      </c>
      <c r="B23" s="15">
        <v>1027</v>
      </c>
      <c r="C23" s="16">
        <v>0.0538006181570538</v>
      </c>
      <c r="D23" s="15">
        <v>193</v>
      </c>
      <c r="E23" s="16">
        <v>0.05427446569178852</v>
      </c>
      <c r="F23" s="15">
        <v>159</v>
      </c>
      <c r="G23" s="16">
        <v>0.040633784819831334</v>
      </c>
      <c r="H23" s="15">
        <v>163</v>
      </c>
      <c r="I23" s="16">
        <v>0.037505752416014726</v>
      </c>
      <c r="J23" s="15">
        <v>83</v>
      </c>
      <c r="K23" s="16">
        <v>0.03641948222904782</v>
      </c>
      <c r="L23" s="15">
        <v>123</v>
      </c>
      <c r="M23" s="16">
        <v>0.047216890595009595</v>
      </c>
      <c r="N23" s="15">
        <v>49</v>
      </c>
      <c r="O23" s="16">
        <v>0.04644549763033176</v>
      </c>
      <c r="P23" s="15">
        <v>24</v>
      </c>
      <c r="Q23" s="16">
        <v>0.03305785123966942</v>
      </c>
      <c r="R23" s="15">
        <v>1821</v>
      </c>
      <c r="S23" s="16">
        <v>0.04847081370278687</v>
      </c>
    </row>
    <row r="24" spans="1:19" ht="14.25">
      <c r="A24" s="57" t="s">
        <v>104</v>
      </c>
      <c r="B24" s="15">
        <v>191</v>
      </c>
      <c r="C24" s="16">
        <v>0.010005762481010006</v>
      </c>
      <c r="D24" s="15">
        <v>34</v>
      </c>
      <c r="E24" s="16">
        <v>0.009561304836895388</v>
      </c>
      <c r="F24" s="15">
        <v>32</v>
      </c>
      <c r="G24" s="16">
        <v>0.008177868642984922</v>
      </c>
      <c r="H24" s="15">
        <v>30</v>
      </c>
      <c r="I24" s="16">
        <v>0.006902899217671422</v>
      </c>
      <c r="J24" s="15">
        <v>17</v>
      </c>
      <c r="K24" s="16">
        <v>0.007459412022817024</v>
      </c>
      <c r="L24" s="15">
        <v>19</v>
      </c>
      <c r="M24" s="16">
        <v>0.007293666026871401</v>
      </c>
      <c r="N24" s="15">
        <v>15</v>
      </c>
      <c r="O24" s="16">
        <v>0.014218009478672987</v>
      </c>
      <c r="P24" s="15">
        <v>6</v>
      </c>
      <c r="Q24" s="16">
        <v>0.008264462809917356</v>
      </c>
      <c r="R24" s="15">
        <v>344</v>
      </c>
      <c r="S24" s="16">
        <v>0.009156485400196972</v>
      </c>
    </row>
    <row r="25" spans="1:19" ht="14.25">
      <c r="A25" s="57" t="s">
        <v>96</v>
      </c>
      <c r="B25" s="15">
        <v>397</v>
      </c>
      <c r="C25" s="16">
        <v>0.020797317827020798</v>
      </c>
      <c r="D25" s="15">
        <v>97</v>
      </c>
      <c r="E25" s="16">
        <v>0.027277840269966252</v>
      </c>
      <c r="F25" s="15">
        <v>65</v>
      </c>
      <c r="G25" s="16">
        <v>0.016611295681063124</v>
      </c>
      <c r="H25" s="15">
        <v>83</v>
      </c>
      <c r="I25" s="16">
        <v>0.019098021168890936</v>
      </c>
      <c r="J25" s="15">
        <v>44</v>
      </c>
      <c r="K25" s="16">
        <v>0.019306713470820535</v>
      </c>
      <c r="L25" s="15">
        <v>48</v>
      </c>
      <c r="M25" s="16">
        <v>0.018426103646833013</v>
      </c>
      <c r="N25" s="15">
        <v>7</v>
      </c>
      <c r="O25" s="16">
        <v>0.006635071090047393</v>
      </c>
      <c r="P25" s="15">
        <v>7</v>
      </c>
      <c r="Q25" s="16">
        <v>0.009641873278236915</v>
      </c>
      <c r="R25" s="15">
        <v>748</v>
      </c>
      <c r="S25" s="16">
        <v>0.019910032207405042</v>
      </c>
    </row>
    <row r="26" spans="1:19" ht="14.25">
      <c r="A26" s="57" t="s">
        <v>112</v>
      </c>
      <c r="B26" s="15">
        <v>160</v>
      </c>
      <c r="C26" s="16">
        <v>0.008381790560008382</v>
      </c>
      <c r="D26" s="15">
        <v>32</v>
      </c>
      <c r="E26" s="16">
        <v>0.008998875140607425</v>
      </c>
      <c r="F26" s="15">
        <v>43</v>
      </c>
      <c r="G26" s="16">
        <v>0.01098901098901099</v>
      </c>
      <c r="H26" s="15">
        <v>52</v>
      </c>
      <c r="I26" s="16">
        <v>0.011965025310630463</v>
      </c>
      <c r="J26" s="15">
        <v>19</v>
      </c>
      <c r="K26" s="16">
        <v>0.00833698990785432</v>
      </c>
      <c r="L26" s="15">
        <v>44</v>
      </c>
      <c r="M26" s="16">
        <v>0.01689059500959693</v>
      </c>
      <c r="N26" s="15">
        <v>22</v>
      </c>
      <c r="O26" s="16">
        <v>0.020853080568720383</v>
      </c>
      <c r="P26" s="15">
        <v>16</v>
      </c>
      <c r="Q26" s="16">
        <v>0.02203856749311295</v>
      </c>
      <c r="R26" s="15">
        <v>388</v>
      </c>
      <c r="S26" s="16">
        <v>0.010327663765338444</v>
      </c>
    </row>
    <row r="27" spans="1:19" ht="14.25">
      <c r="A27" s="57" t="s">
        <v>113</v>
      </c>
      <c r="B27" s="15">
        <v>622</v>
      </c>
      <c r="C27" s="16">
        <v>0.032584210802032575</v>
      </c>
      <c r="D27" s="15">
        <v>176</v>
      </c>
      <c r="E27" s="16">
        <v>0.049493813273340834</v>
      </c>
      <c r="F27" s="15">
        <v>269</v>
      </c>
      <c r="G27" s="16">
        <v>0.06874520828009201</v>
      </c>
      <c r="H27" s="15">
        <v>276</v>
      </c>
      <c r="I27" s="16">
        <v>0.06350667280257709</v>
      </c>
      <c r="J27" s="15">
        <v>103</v>
      </c>
      <c r="K27" s="16">
        <v>0.045195261079420804</v>
      </c>
      <c r="L27" s="15">
        <v>165</v>
      </c>
      <c r="M27" s="16">
        <v>0.06333973128598848</v>
      </c>
      <c r="N27" s="15">
        <v>58</v>
      </c>
      <c r="O27" s="16">
        <v>0.054976303317535544</v>
      </c>
      <c r="P27" s="15">
        <v>53</v>
      </c>
      <c r="Q27" s="16">
        <v>0.07300275482093664</v>
      </c>
      <c r="R27" s="15">
        <v>1722</v>
      </c>
      <c r="S27" s="16">
        <v>0.045835662381218556</v>
      </c>
    </row>
    <row r="28" spans="1:19" ht="14.25">
      <c r="A28" s="57" t="s">
        <v>97</v>
      </c>
      <c r="B28" s="15">
        <v>365</v>
      </c>
      <c r="C28" s="16">
        <v>0.01912095971501912</v>
      </c>
      <c r="D28" s="15">
        <v>119</v>
      </c>
      <c r="E28" s="16">
        <v>0.03346456692913386</v>
      </c>
      <c r="F28" s="15">
        <v>136</v>
      </c>
      <c r="G28" s="16">
        <v>0.03475594173268592</v>
      </c>
      <c r="H28" s="15">
        <v>138</v>
      </c>
      <c r="I28" s="16">
        <v>0.031753336401288544</v>
      </c>
      <c r="J28" s="15">
        <v>73</v>
      </c>
      <c r="K28" s="16">
        <v>0.03203159280386134</v>
      </c>
      <c r="L28" s="15">
        <v>124</v>
      </c>
      <c r="M28" s="16">
        <v>0.04760076775431862</v>
      </c>
      <c r="N28" s="15">
        <v>60</v>
      </c>
      <c r="O28" s="16">
        <v>0.05687203791469195</v>
      </c>
      <c r="P28" s="15">
        <v>43</v>
      </c>
      <c r="Q28" s="16">
        <v>0.059228650137741055</v>
      </c>
      <c r="R28" s="15">
        <v>1058</v>
      </c>
      <c r="S28" s="16">
        <v>0.02816151614362906</v>
      </c>
    </row>
    <row r="29" spans="1:19" ht="14.25">
      <c r="A29" s="57" t="s">
        <v>98</v>
      </c>
      <c r="B29" s="15">
        <v>85</v>
      </c>
      <c r="C29" s="16">
        <v>0.0044528262350044525</v>
      </c>
      <c r="D29" s="15">
        <v>8</v>
      </c>
      <c r="E29" s="16">
        <v>0.0022497187851518562</v>
      </c>
      <c r="F29" s="15">
        <v>40</v>
      </c>
      <c r="G29" s="16">
        <v>0.010222335803731154</v>
      </c>
      <c r="H29" s="15">
        <v>49</v>
      </c>
      <c r="I29" s="16">
        <v>0.011274735388863321</v>
      </c>
      <c r="J29" s="15">
        <v>15</v>
      </c>
      <c r="K29" s="16">
        <v>0.006581834137779726</v>
      </c>
      <c r="L29" s="15">
        <v>21</v>
      </c>
      <c r="M29" s="16">
        <v>0.008061420345489444</v>
      </c>
      <c r="N29" s="15">
        <v>7</v>
      </c>
      <c r="O29" s="16">
        <v>0.006635071090047393</v>
      </c>
      <c r="P29" s="15">
        <v>3</v>
      </c>
      <c r="Q29" s="16">
        <v>0.004132231404958678</v>
      </c>
      <c r="R29" s="15">
        <v>228</v>
      </c>
      <c r="S29" s="16">
        <v>0.0060688333466421785</v>
      </c>
    </row>
    <row r="30" spans="1:19" ht="14.25">
      <c r="A30" s="57" t="s">
        <v>102</v>
      </c>
      <c r="B30" s="15">
        <v>236</v>
      </c>
      <c r="C30" s="16">
        <v>0.012363141076012362</v>
      </c>
      <c r="D30" s="15">
        <v>62</v>
      </c>
      <c r="E30" s="16">
        <v>0.017435320584926885</v>
      </c>
      <c r="F30" s="15">
        <v>92</v>
      </c>
      <c r="G30" s="16">
        <v>0.023511372348581652</v>
      </c>
      <c r="H30" s="15">
        <v>100</v>
      </c>
      <c r="I30" s="16">
        <v>0.02300966405890474</v>
      </c>
      <c r="J30" s="15">
        <v>46</v>
      </c>
      <c r="K30" s="16">
        <v>0.020184291355857833</v>
      </c>
      <c r="L30" s="15">
        <v>80</v>
      </c>
      <c r="M30" s="16">
        <v>0.030710172744721688</v>
      </c>
      <c r="N30" s="15">
        <v>38</v>
      </c>
      <c r="O30" s="16">
        <v>0.03601895734597156</v>
      </c>
      <c r="P30" s="15">
        <v>25</v>
      </c>
      <c r="Q30" s="16">
        <v>0.03443526170798898</v>
      </c>
      <c r="R30" s="15">
        <v>679</v>
      </c>
      <c r="S30" s="16">
        <v>0.018073411589342277</v>
      </c>
    </row>
    <row r="31" spans="1:19" ht="14.25">
      <c r="A31" s="57" t="s">
        <v>15</v>
      </c>
      <c r="B31" s="15">
        <v>305</v>
      </c>
      <c r="C31" s="16">
        <v>0.015977788255015977</v>
      </c>
      <c r="D31" s="15">
        <v>64</v>
      </c>
      <c r="E31" s="16">
        <v>0.01799775028121485</v>
      </c>
      <c r="F31" s="15">
        <v>72</v>
      </c>
      <c r="G31" s="16">
        <v>0.018400204446716074</v>
      </c>
      <c r="H31" s="15">
        <v>116</v>
      </c>
      <c r="I31" s="16">
        <v>0.02669121030832949</v>
      </c>
      <c r="J31" s="15">
        <v>50</v>
      </c>
      <c r="K31" s="16">
        <v>0.02193944712593242</v>
      </c>
      <c r="L31" s="15">
        <v>74</v>
      </c>
      <c r="M31" s="16">
        <v>0.028406909788867566</v>
      </c>
      <c r="N31" s="15">
        <v>37</v>
      </c>
      <c r="O31" s="16">
        <v>0.035071090047393366</v>
      </c>
      <c r="P31" s="15">
        <v>22</v>
      </c>
      <c r="Q31" s="16">
        <v>0.030303030303030297</v>
      </c>
      <c r="R31" s="15">
        <v>740</v>
      </c>
      <c r="S31" s="16">
        <v>0.019697090686470232</v>
      </c>
    </row>
    <row r="32" spans="1:19" ht="14.25">
      <c r="A32" s="57" t="s">
        <v>99</v>
      </c>
      <c r="B32" s="15">
        <v>213</v>
      </c>
      <c r="C32" s="16">
        <v>0.011158258683011159</v>
      </c>
      <c r="D32" s="15">
        <v>40</v>
      </c>
      <c r="E32" s="16">
        <v>0.011248593925759281</v>
      </c>
      <c r="F32" s="15">
        <v>56</v>
      </c>
      <c r="G32" s="16">
        <v>0.014311270125223614</v>
      </c>
      <c r="H32" s="15">
        <v>77</v>
      </c>
      <c r="I32" s="16">
        <v>0.01771744132535665</v>
      </c>
      <c r="J32" s="15">
        <v>51</v>
      </c>
      <c r="K32" s="16">
        <v>0.02237823606845107</v>
      </c>
      <c r="L32" s="15">
        <v>50</v>
      </c>
      <c r="M32" s="16">
        <v>0.019193857965451054</v>
      </c>
      <c r="N32" s="15">
        <v>22</v>
      </c>
      <c r="O32" s="16">
        <v>0.020853080568720383</v>
      </c>
      <c r="P32" s="15">
        <v>14</v>
      </c>
      <c r="Q32" s="16">
        <v>0.01928374655647383</v>
      </c>
      <c r="R32" s="15">
        <v>523</v>
      </c>
      <c r="S32" s="16">
        <v>0.013921051931113418</v>
      </c>
    </row>
    <row r="33" spans="1:19" ht="14.25">
      <c r="A33" s="57" t="s">
        <v>105</v>
      </c>
      <c r="B33" s="15">
        <v>253</v>
      </c>
      <c r="C33" s="16">
        <v>0.013253706323013257</v>
      </c>
      <c r="D33" s="15">
        <v>66</v>
      </c>
      <c r="E33" s="16">
        <v>0.01856017997750281</v>
      </c>
      <c r="F33" s="15">
        <v>77</v>
      </c>
      <c r="G33" s="16">
        <v>0.01967799642218247</v>
      </c>
      <c r="H33" s="15">
        <v>87</v>
      </c>
      <c r="I33" s="16">
        <v>0.020018407731247124</v>
      </c>
      <c r="J33" s="15">
        <v>40</v>
      </c>
      <c r="K33" s="16">
        <v>0.017551557700745943</v>
      </c>
      <c r="L33" s="15">
        <v>34</v>
      </c>
      <c r="M33" s="16">
        <v>0.013051823416506719</v>
      </c>
      <c r="N33" s="15">
        <v>24</v>
      </c>
      <c r="O33" s="16">
        <v>0.022748815165876776</v>
      </c>
      <c r="P33" s="15">
        <v>13</v>
      </c>
      <c r="Q33" s="16">
        <v>0.01790633608815427</v>
      </c>
      <c r="R33" s="15">
        <v>594</v>
      </c>
      <c r="S33" s="16">
        <v>0.015810907929409885</v>
      </c>
    </row>
    <row r="34" spans="1:19" ht="14.25">
      <c r="A34" s="57" t="s">
        <v>100</v>
      </c>
      <c r="B34" s="15">
        <v>1282</v>
      </c>
      <c r="C34" s="16">
        <v>0.06715909686206716</v>
      </c>
      <c r="D34" s="15">
        <v>230</v>
      </c>
      <c r="E34" s="16">
        <v>0.06467941507311586</v>
      </c>
      <c r="F34" s="15">
        <v>298</v>
      </c>
      <c r="G34" s="16">
        <v>0.07615640173779709</v>
      </c>
      <c r="H34" s="15">
        <v>425</v>
      </c>
      <c r="I34" s="16">
        <v>0.09779107225034514</v>
      </c>
      <c r="J34" s="15">
        <v>213</v>
      </c>
      <c r="K34" s="16">
        <v>0.09346204475647214</v>
      </c>
      <c r="L34" s="15">
        <v>157</v>
      </c>
      <c r="M34" s="16">
        <v>0.06026871401151632</v>
      </c>
      <c r="N34" s="15">
        <v>73</v>
      </c>
      <c r="O34" s="16">
        <v>0.06919431279620855</v>
      </c>
      <c r="P34" s="15">
        <v>72</v>
      </c>
      <c r="Q34" s="16">
        <v>0.09917355371900827</v>
      </c>
      <c r="R34" s="15">
        <v>2750</v>
      </c>
      <c r="S34" s="16">
        <v>0.07319864782134207</v>
      </c>
    </row>
    <row r="35" spans="1:19" ht="14.25">
      <c r="A35" s="57" t="s">
        <v>16</v>
      </c>
      <c r="B35" s="15">
        <v>435</v>
      </c>
      <c r="C35" s="16">
        <v>0.022787993085022787</v>
      </c>
      <c r="D35" s="15">
        <v>79</v>
      </c>
      <c r="E35" s="16">
        <v>0.022215973003374582</v>
      </c>
      <c r="F35" s="15">
        <v>120</v>
      </c>
      <c r="G35" s="16">
        <v>0.030667007411193457</v>
      </c>
      <c r="H35" s="15">
        <v>156</v>
      </c>
      <c r="I35" s="16">
        <v>0.035895075931891396</v>
      </c>
      <c r="J35" s="15">
        <v>67</v>
      </c>
      <c r="K35" s="16">
        <v>0.029398859148749453</v>
      </c>
      <c r="L35" s="15">
        <v>64</v>
      </c>
      <c r="M35" s="16">
        <v>0.024568138195777352</v>
      </c>
      <c r="N35" s="15">
        <v>29</v>
      </c>
      <c r="O35" s="16">
        <v>0.027488151658767772</v>
      </c>
      <c r="P35" s="15">
        <v>14</v>
      </c>
      <c r="Q35" s="16">
        <v>0.01928374655647383</v>
      </c>
      <c r="R35" s="15">
        <v>964</v>
      </c>
      <c r="S35" s="16">
        <v>0.025659453272644996</v>
      </c>
    </row>
    <row r="36" spans="1:19" ht="14.25">
      <c r="A36" s="57" t="s">
        <v>109</v>
      </c>
      <c r="B36" s="15">
        <v>170</v>
      </c>
      <c r="C36" s="16">
        <v>0.008905652470008905</v>
      </c>
      <c r="D36" s="15">
        <v>48</v>
      </c>
      <c r="E36" s="16">
        <v>0.013498312710911136</v>
      </c>
      <c r="F36" s="15">
        <v>49</v>
      </c>
      <c r="G36" s="16">
        <v>0.012522361359570662</v>
      </c>
      <c r="H36" s="15">
        <v>56</v>
      </c>
      <c r="I36" s="16">
        <v>0.012885411872986655</v>
      </c>
      <c r="J36" s="15">
        <v>29</v>
      </c>
      <c r="K36" s="16">
        <v>0.012724879333040808</v>
      </c>
      <c r="L36" s="15">
        <v>40</v>
      </c>
      <c r="M36" s="16">
        <v>0.015355086372360844</v>
      </c>
      <c r="N36" s="15">
        <v>15</v>
      </c>
      <c r="O36" s="16">
        <v>0.014218009478672987</v>
      </c>
      <c r="P36" s="15">
        <v>11</v>
      </c>
      <c r="Q36" s="16">
        <v>0.015151515151515148</v>
      </c>
      <c r="R36" s="15">
        <v>418</v>
      </c>
      <c r="S36" s="16">
        <v>0.011126194468843992</v>
      </c>
    </row>
    <row r="37" spans="1:19" ht="14.25">
      <c r="A37" s="57" t="s">
        <v>17</v>
      </c>
      <c r="B37" s="15">
        <v>671</v>
      </c>
      <c r="C37" s="16">
        <v>0.03515113416103515</v>
      </c>
      <c r="D37" s="15">
        <v>113</v>
      </c>
      <c r="E37" s="16">
        <v>0.031777277840269964</v>
      </c>
      <c r="F37" s="15">
        <v>107</v>
      </c>
      <c r="G37" s="16">
        <v>0.027344748274980825</v>
      </c>
      <c r="H37" s="15">
        <v>140</v>
      </c>
      <c r="I37" s="16">
        <v>0.03221352968246664</v>
      </c>
      <c r="J37" s="15">
        <v>70</v>
      </c>
      <c r="K37" s="16">
        <v>0.030715225976305396</v>
      </c>
      <c r="L37" s="15">
        <v>127</v>
      </c>
      <c r="M37" s="16">
        <v>0.04875239923224568</v>
      </c>
      <c r="N37" s="15">
        <v>34</v>
      </c>
      <c r="O37" s="16">
        <v>0.032227488151658774</v>
      </c>
      <c r="P37" s="15">
        <v>29</v>
      </c>
      <c r="Q37" s="16">
        <v>0.03994490358126722</v>
      </c>
      <c r="R37" s="15">
        <v>1291</v>
      </c>
      <c r="S37" s="16">
        <v>0.034363437940855494</v>
      </c>
    </row>
    <row r="38" spans="1:19" ht="14.25">
      <c r="A38" s="57" t="s">
        <v>18</v>
      </c>
      <c r="B38" s="15">
        <v>327</v>
      </c>
      <c r="C38" s="16">
        <v>0.01713028445701713</v>
      </c>
      <c r="D38" s="15">
        <v>46</v>
      </c>
      <c r="E38" s="16">
        <v>0.012935883014623173</v>
      </c>
      <c r="F38" s="15">
        <v>50</v>
      </c>
      <c r="G38" s="16">
        <v>0.01277791975466394</v>
      </c>
      <c r="H38" s="15">
        <v>65</v>
      </c>
      <c r="I38" s="16">
        <v>0.01495628163828808</v>
      </c>
      <c r="J38" s="15">
        <v>34</v>
      </c>
      <c r="K38" s="16">
        <v>0.014918824045634048</v>
      </c>
      <c r="L38" s="15">
        <v>44</v>
      </c>
      <c r="M38" s="16">
        <v>0.01689059500959693</v>
      </c>
      <c r="N38" s="15">
        <v>16</v>
      </c>
      <c r="O38" s="16">
        <v>0.015165876777251185</v>
      </c>
      <c r="P38" s="15">
        <v>11</v>
      </c>
      <c r="Q38" s="16">
        <v>0.015151515151515148</v>
      </c>
      <c r="R38" s="15">
        <v>593</v>
      </c>
      <c r="S38" s="16">
        <v>0.015784290239293036</v>
      </c>
    </row>
    <row r="39" spans="1:19" ht="14.25">
      <c r="A39" s="57" t="s">
        <v>107</v>
      </c>
      <c r="B39" s="15">
        <v>296</v>
      </c>
      <c r="C39" s="16">
        <v>0.015506312536015506</v>
      </c>
      <c r="D39" s="15">
        <v>33</v>
      </c>
      <c r="E39" s="16">
        <v>0.009280089988751405</v>
      </c>
      <c r="F39" s="15">
        <v>45</v>
      </c>
      <c r="G39" s="16">
        <v>0.011500127779197546</v>
      </c>
      <c r="H39" s="15">
        <v>67</v>
      </c>
      <c r="I39" s="16">
        <v>0.015416474919466176</v>
      </c>
      <c r="J39" s="15">
        <v>37</v>
      </c>
      <c r="K39" s="16">
        <v>0.016235190873189996</v>
      </c>
      <c r="L39" s="15">
        <v>50</v>
      </c>
      <c r="M39" s="16">
        <v>0.019193857965451054</v>
      </c>
      <c r="N39" s="15">
        <v>15</v>
      </c>
      <c r="O39" s="16">
        <v>0.014218009478672987</v>
      </c>
      <c r="P39" s="15">
        <v>5</v>
      </c>
      <c r="Q39" s="16">
        <v>0.006887052341597797</v>
      </c>
      <c r="R39" s="15">
        <v>548</v>
      </c>
      <c r="S39" s="16">
        <v>0.014586494184034708</v>
      </c>
    </row>
    <row r="40" spans="1:19" ht="14.25">
      <c r="A40" s="57" t="s">
        <v>106</v>
      </c>
      <c r="B40" s="15">
        <v>55</v>
      </c>
      <c r="C40" s="16">
        <v>0.0028812405050028813</v>
      </c>
      <c r="D40" s="15">
        <v>17</v>
      </c>
      <c r="E40" s="16">
        <v>0.004780652418447694</v>
      </c>
      <c r="F40" s="15">
        <v>14</v>
      </c>
      <c r="G40" s="16">
        <v>0.0035778175313059034</v>
      </c>
      <c r="H40" s="15">
        <v>23</v>
      </c>
      <c r="I40" s="16">
        <v>0.005292222733548091</v>
      </c>
      <c r="J40" s="15">
        <v>9</v>
      </c>
      <c r="K40" s="16">
        <v>0.003949100482667836</v>
      </c>
      <c r="L40" s="15">
        <v>11</v>
      </c>
      <c r="M40" s="16">
        <v>0.004222648752399232</v>
      </c>
      <c r="N40" s="15">
        <v>4</v>
      </c>
      <c r="O40" s="16">
        <v>0.0037914691943127963</v>
      </c>
      <c r="P40" s="15">
        <v>3</v>
      </c>
      <c r="Q40" s="16">
        <v>0.004132231404958678</v>
      </c>
      <c r="R40" s="15">
        <v>136</v>
      </c>
      <c r="S40" s="16">
        <v>0.0036200058558918257</v>
      </c>
    </row>
    <row r="41" spans="1:19" ht="14.25">
      <c r="A41" s="57" t="s">
        <v>114</v>
      </c>
      <c r="B41" s="15">
        <v>76</v>
      </c>
      <c r="C41" s="16">
        <v>0.0039813505160039816</v>
      </c>
      <c r="D41" s="15">
        <v>14</v>
      </c>
      <c r="E41" s="16">
        <v>0.003937007874015748</v>
      </c>
      <c r="F41" s="15">
        <v>11</v>
      </c>
      <c r="G41" s="16">
        <v>0.002811142346026067</v>
      </c>
      <c r="H41" s="15">
        <v>27</v>
      </c>
      <c r="I41" s="16">
        <v>0.0062126092959042785</v>
      </c>
      <c r="J41" s="15">
        <v>15</v>
      </c>
      <c r="K41" s="16">
        <v>0.006581834137779726</v>
      </c>
      <c r="L41" s="15">
        <v>18</v>
      </c>
      <c r="M41" s="16">
        <v>0.00690978886756238</v>
      </c>
      <c r="N41" s="15">
        <v>5</v>
      </c>
      <c r="O41" s="16">
        <v>0.004739336492890996</v>
      </c>
      <c r="P41" s="15">
        <v>5</v>
      </c>
      <c r="Q41" s="16">
        <v>0.006887052341597797</v>
      </c>
      <c r="R41" s="15">
        <v>171</v>
      </c>
      <c r="S41" s="16">
        <v>0.004551625009981633</v>
      </c>
    </row>
    <row r="42" spans="1:19" ht="14.25">
      <c r="A42" s="57" t="s">
        <v>19</v>
      </c>
      <c r="B42" s="15">
        <v>116</v>
      </c>
      <c r="C42" s="16">
        <v>0.0060767981560060766</v>
      </c>
      <c r="D42" s="15">
        <v>26</v>
      </c>
      <c r="E42" s="16">
        <v>0.007311586051743532</v>
      </c>
      <c r="F42" s="15">
        <v>27</v>
      </c>
      <c r="G42" s="16">
        <v>0.006900076667518528</v>
      </c>
      <c r="H42" s="15">
        <v>29</v>
      </c>
      <c r="I42" s="16">
        <v>0.006672802577082373</v>
      </c>
      <c r="J42" s="15">
        <v>18</v>
      </c>
      <c r="K42" s="16">
        <v>0.007898200965335672</v>
      </c>
      <c r="L42" s="15">
        <v>31</v>
      </c>
      <c r="M42" s="16">
        <v>0.011900191938579654</v>
      </c>
      <c r="N42" s="15">
        <v>15</v>
      </c>
      <c r="O42" s="16">
        <v>0.014218009478672987</v>
      </c>
      <c r="P42" s="15">
        <v>9</v>
      </c>
      <c r="Q42" s="16">
        <v>0.012396694214876033</v>
      </c>
      <c r="R42" s="15">
        <v>271</v>
      </c>
      <c r="S42" s="16">
        <v>0.007213394021666802</v>
      </c>
    </row>
    <row r="43" spans="1:19" ht="14.25">
      <c r="A43" s="57" t="s">
        <v>20</v>
      </c>
      <c r="B43" s="15">
        <v>122</v>
      </c>
      <c r="C43" s="16">
        <v>0.006391115302006391</v>
      </c>
      <c r="D43" s="15">
        <v>22</v>
      </c>
      <c r="E43" s="16">
        <v>0.006186726659167604</v>
      </c>
      <c r="F43" s="15">
        <v>26</v>
      </c>
      <c r="G43" s="16">
        <v>0.006644518272425249</v>
      </c>
      <c r="H43" s="15">
        <v>26</v>
      </c>
      <c r="I43" s="16">
        <v>0.0059825126553152315</v>
      </c>
      <c r="J43" s="15">
        <v>16</v>
      </c>
      <c r="K43" s="16">
        <v>0.0070206230802983775</v>
      </c>
      <c r="L43" s="15">
        <v>25</v>
      </c>
      <c r="M43" s="16">
        <v>0.009596928982725527</v>
      </c>
      <c r="N43" s="15">
        <v>15</v>
      </c>
      <c r="O43" s="16">
        <v>0.014218009478672987</v>
      </c>
      <c r="P43" s="15">
        <v>8</v>
      </c>
      <c r="Q43" s="16">
        <v>0.011019283746556474</v>
      </c>
      <c r="R43" s="15">
        <v>260</v>
      </c>
      <c r="S43" s="16">
        <v>0.006920599430381431</v>
      </c>
    </row>
    <row r="44" spans="1:19" ht="14.25">
      <c r="A44" s="57" t="s">
        <v>21</v>
      </c>
      <c r="B44" s="15">
        <v>63</v>
      </c>
      <c r="C44" s="16">
        <v>0.0033003300330033</v>
      </c>
      <c r="D44" s="15">
        <v>13</v>
      </c>
      <c r="E44" s="16">
        <v>0.003655793025871766</v>
      </c>
      <c r="F44" s="15">
        <v>7</v>
      </c>
      <c r="G44" s="16">
        <v>0.0017889087656529517</v>
      </c>
      <c r="H44" s="15">
        <v>16</v>
      </c>
      <c r="I44" s="16">
        <v>0.0036815462494247586</v>
      </c>
      <c r="J44" s="15">
        <v>11</v>
      </c>
      <c r="K44" s="16">
        <v>0.004826678367705134</v>
      </c>
      <c r="L44" s="15">
        <v>13</v>
      </c>
      <c r="M44" s="16">
        <v>0.0049904030710172746</v>
      </c>
      <c r="N44" s="15">
        <v>7</v>
      </c>
      <c r="O44" s="16">
        <v>0.006635071090047393</v>
      </c>
      <c r="P44" s="15">
        <v>3</v>
      </c>
      <c r="Q44" s="16">
        <v>0.004132231404958678</v>
      </c>
      <c r="R44" s="15">
        <v>133</v>
      </c>
      <c r="S44" s="16">
        <v>0.0035401527855412705</v>
      </c>
    </row>
    <row r="45" spans="1:19" ht="14.25">
      <c r="A45" s="57" t="s">
        <v>22</v>
      </c>
      <c r="B45" s="15">
        <v>192</v>
      </c>
      <c r="C45" s="16">
        <v>0.010058148672010058</v>
      </c>
      <c r="D45" s="15">
        <v>53</v>
      </c>
      <c r="E45" s="16">
        <v>0.014904386951631049</v>
      </c>
      <c r="F45" s="15">
        <v>56</v>
      </c>
      <c r="G45" s="16">
        <v>0.014311270125223614</v>
      </c>
      <c r="H45" s="15">
        <v>54</v>
      </c>
      <c r="I45" s="16">
        <v>0.012425218591808557</v>
      </c>
      <c r="J45" s="15">
        <v>44</v>
      </c>
      <c r="K45" s="16">
        <v>0.019306713470820535</v>
      </c>
      <c r="L45" s="15">
        <v>45</v>
      </c>
      <c r="M45" s="16">
        <v>0.01727447216890595</v>
      </c>
      <c r="N45" s="15">
        <v>19</v>
      </c>
      <c r="O45" s="16">
        <v>0.01800947867298578</v>
      </c>
      <c r="P45" s="15">
        <v>17</v>
      </c>
      <c r="Q45" s="16">
        <v>0.023415977961432508</v>
      </c>
      <c r="R45" s="15">
        <v>480</v>
      </c>
      <c r="S45" s="16">
        <v>0.012776491256088797</v>
      </c>
    </row>
    <row r="46" spans="1:19" ht="14.25">
      <c r="A46" s="57" t="s">
        <v>108</v>
      </c>
      <c r="B46" s="15">
        <v>518</v>
      </c>
      <c r="C46" s="16">
        <v>0.027136046938027136</v>
      </c>
      <c r="D46" s="15">
        <v>128</v>
      </c>
      <c r="E46" s="16">
        <v>0.0359955005624297</v>
      </c>
      <c r="F46" s="15">
        <v>158</v>
      </c>
      <c r="G46" s="16">
        <v>0.04037822642473805</v>
      </c>
      <c r="H46" s="15">
        <v>182</v>
      </c>
      <c r="I46" s="16">
        <v>0.041877588587206624</v>
      </c>
      <c r="J46" s="15">
        <v>86</v>
      </c>
      <c r="K46" s="16">
        <v>0.03773584905660377</v>
      </c>
      <c r="L46" s="15">
        <v>129</v>
      </c>
      <c r="M46" s="16">
        <v>0.04952015355086373</v>
      </c>
      <c r="N46" s="15">
        <v>56</v>
      </c>
      <c r="O46" s="16">
        <v>0.05308056872037915</v>
      </c>
      <c r="P46" s="15">
        <v>45</v>
      </c>
      <c r="Q46" s="16">
        <v>0.06198347107438017</v>
      </c>
      <c r="R46" s="15">
        <v>1302</v>
      </c>
      <c r="S46" s="16">
        <v>0.03465623253214086</v>
      </c>
    </row>
    <row r="47" spans="1:19" ht="14.25">
      <c r="A47" s="57" t="s">
        <v>23</v>
      </c>
      <c r="B47" s="15">
        <v>143</v>
      </c>
      <c r="C47" s="16">
        <v>0.007491225313007491</v>
      </c>
      <c r="D47" s="15">
        <v>38</v>
      </c>
      <c r="E47" s="16">
        <v>0.010686164229471318</v>
      </c>
      <c r="F47" s="15">
        <v>43</v>
      </c>
      <c r="G47" s="16">
        <v>0.01098901098901099</v>
      </c>
      <c r="H47" s="15">
        <v>46</v>
      </c>
      <c r="I47" s="16">
        <v>0.010584445467096183</v>
      </c>
      <c r="J47" s="15">
        <v>28</v>
      </c>
      <c r="K47" s="16">
        <v>0.01228609039052216</v>
      </c>
      <c r="L47" s="15">
        <v>30</v>
      </c>
      <c r="M47" s="16">
        <v>0.011516314779270634</v>
      </c>
      <c r="N47" s="15">
        <v>9</v>
      </c>
      <c r="O47" s="16">
        <v>0.008530805687203791</v>
      </c>
      <c r="P47" s="15">
        <v>6</v>
      </c>
      <c r="Q47" s="16">
        <v>0.008264462809917356</v>
      </c>
      <c r="R47" s="15">
        <v>343</v>
      </c>
      <c r="S47" s="16">
        <v>0.00912986771008012</v>
      </c>
    </row>
    <row r="48" spans="1:19" ht="14.25">
      <c r="A48" s="57" t="s">
        <v>110</v>
      </c>
      <c r="B48" s="15">
        <v>67</v>
      </c>
      <c r="C48" s="16">
        <v>0.0035098747970035097</v>
      </c>
      <c r="D48" s="15">
        <v>8</v>
      </c>
      <c r="E48" s="16">
        <v>0.0022497187851518562</v>
      </c>
      <c r="F48" s="15">
        <v>11</v>
      </c>
      <c r="G48" s="16">
        <v>0.002811142346026067</v>
      </c>
      <c r="H48" s="15">
        <v>12</v>
      </c>
      <c r="I48" s="16">
        <v>0.002761159687068569</v>
      </c>
      <c r="J48" s="15">
        <v>10</v>
      </c>
      <c r="K48" s="16">
        <v>0.004387889425186486</v>
      </c>
      <c r="L48" s="15">
        <v>4</v>
      </c>
      <c r="M48" s="16">
        <v>0.0015355086372360845</v>
      </c>
      <c r="N48" s="15">
        <v>2</v>
      </c>
      <c r="O48" s="16">
        <v>0.0018957345971563982</v>
      </c>
      <c r="P48" s="15">
        <v>1</v>
      </c>
      <c r="Q48" s="16">
        <v>0.0013774104683195593</v>
      </c>
      <c r="R48" s="15">
        <v>115</v>
      </c>
      <c r="S48" s="16">
        <v>0.003061034363437941</v>
      </c>
    </row>
    <row r="49" spans="1:19" ht="27">
      <c r="A49" s="57" t="s">
        <v>115</v>
      </c>
      <c r="B49" s="15">
        <v>2193</v>
      </c>
      <c r="C49" s="16">
        <v>0.11488291686311487</v>
      </c>
      <c r="D49" s="15">
        <v>8</v>
      </c>
      <c r="E49" s="16">
        <v>0.0022497187851518562</v>
      </c>
      <c r="F49" s="15">
        <v>14</v>
      </c>
      <c r="G49" s="16">
        <v>0.0035778175313059034</v>
      </c>
      <c r="H49" s="15">
        <v>22</v>
      </c>
      <c r="I49" s="16">
        <v>0.0050621260929590425</v>
      </c>
      <c r="J49" s="15">
        <v>9</v>
      </c>
      <c r="K49" s="16">
        <v>0.003949100482667836</v>
      </c>
      <c r="L49" s="15">
        <v>11</v>
      </c>
      <c r="M49" s="16">
        <v>0.004222648752399232</v>
      </c>
      <c r="N49" s="15">
        <v>2</v>
      </c>
      <c r="O49" s="16">
        <v>0.0018957345971563982</v>
      </c>
      <c r="P49" s="15">
        <v>0</v>
      </c>
      <c r="Q49" s="16">
        <v>0</v>
      </c>
      <c r="R49" s="15">
        <v>2259</v>
      </c>
      <c r="S49" s="16">
        <v>0.060129361973967906</v>
      </c>
    </row>
    <row r="50" spans="1:19" ht="14.25">
      <c r="A50" s="60" t="s">
        <v>116</v>
      </c>
      <c r="B50" s="18">
        <v>9</v>
      </c>
      <c r="C50" s="19">
        <v>0.0004714757190004715</v>
      </c>
      <c r="D50" s="18">
        <v>1</v>
      </c>
      <c r="E50" s="19">
        <v>0.00028121484814398203</v>
      </c>
      <c r="F50" s="18">
        <v>3</v>
      </c>
      <c r="G50" s="19">
        <v>0.0007666751852798365</v>
      </c>
      <c r="H50" s="18">
        <v>0</v>
      </c>
      <c r="I50" s="19">
        <v>0</v>
      </c>
      <c r="J50" s="18">
        <v>0</v>
      </c>
      <c r="K50" s="19">
        <v>0</v>
      </c>
      <c r="L50" s="18">
        <v>1</v>
      </c>
      <c r="M50" s="19">
        <v>0.00038387715930902113</v>
      </c>
      <c r="N50" s="18">
        <v>0</v>
      </c>
      <c r="O50" s="19">
        <v>0</v>
      </c>
      <c r="P50" s="18">
        <v>1</v>
      </c>
      <c r="Q50" s="19">
        <v>0.0013774104683195593</v>
      </c>
      <c r="R50" s="18">
        <v>15</v>
      </c>
      <c r="S50" s="19">
        <v>0.0003992653517527749</v>
      </c>
    </row>
    <row r="51" spans="1:19" ht="15" thickBot="1">
      <c r="A51" s="77" t="s">
        <v>111</v>
      </c>
      <c r="B51" s="18">
        <v>3</v>
      </c>
      <c r="C51" s="19">
        <v>0.00015715857300015716</v>
      </c>
      <c r="D51" s="18">
        <v>0</v>
      </c>
      <c r="E51" s="19">
        <v>0</v>
      </c>
      <c r="F51" s="18">
        <v>0</v>
      </c>
      <c r="G51" s="19">
        <v>0</v>
      </c>
      <c r="H51" s="18">
        <v>0</v>
      </c>
      <c r="I51" s="19">
        <v>0</v>
      </c>
      <c r="J51" s="18">
        <v>0</v>
      </c>
      <c r="K51" s="19">
        <v>0</v>
      </c>
      <c r="L51" s="18">
        <v>0</v>
      </c>
      <c r="M51" s="19">
        <v>0</v>
      </c>
      <c r="N51" s="18">
        <v>0</v>
      </c>
      <c r="O51" s="19">
        <v>0</v>
      </c>
      <c r="P51" s="18">
        <v>0</v>
      </c>
      <c r="Q51" s="19">
        <v>0</v>
      </c>
      <c r="R51" s="18">
        <v>3</v>
      </c>
      <c r="S51" s="19">
        <v>7.985307035055497E-05</v>
      </c>
    </row>
    <row r="52" spans="1:19" ht="15" thickBot="1">
      <c r="A52" s="20" t="s">
        <v>117</v>
      </c>
      <c r="B52" s="51">
        <v>19089</v>
      </c>
      <c r="C52" s="22">
        <v>1</v>
      </c>
      <c r="D52" s="51">
        <v>3556</v>
      </c>
      <c r="E52" s="22">
        <v>1</v>
      </c>
      <c r="F52" s="51">
        <v>3913</v>
      </c>
      <c r="G52" s="22">
        <v>1</v>
      </c>
      <c r="H52" s="51">
        <v>4346</v>
      </c>
      <c r="I52" s="22">
        <v>1</v>
      </c>
      <c r="J52" s="51">
        <v>2279</v>
      </c>
      <c r="K52" s="22">
        <v>1</v>
      </c>
      <c r="L52" s="51">
        <v>2605</v>
      </c>
      <c r="M52" s="22">
        <v>1</v>
      </c>
      <c r="N52" s="51">
        <v>1055</v>
      </c>
      <c r="O52" s="22">
        <v>1</v>
      </c>
      <c r="P52" s="51">
        <v>726</v>
      </c>
      <c r="Q52" s="22">
        <v>1</v>
      </c>
      <c r="R52" s="51">
        <v>37569</v>
      </c>
      <c r="S52" s="22">
        <v>1</v>
      </c>
    </row>
    <row r="55" ht="14.25">
      <c r="R55" s="72"/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7.28125" style="56" bestFit="1" customWidth="1"/>
    <col min="2" max="4" width="10.7109375" style="56" hidden="1" customWidth="1"/>
    <col min="5" max="5" width="17.28125" style="56" hidden="1" customWidth="1"/>
    <col min="6" max="9" width="22.7109375" style="56" customWidth="1"/>
    <col min="10" max="16384" width="8.8515625" style="56" customWidth="1"/>
  </cols>
  <sheetData>
    <row r="1" spans="1:9" ht="24.75" customHeight="1" thickBot="1" thickTop="1">
      <c r="A1" s="81" t="s">
        <v>74</v>
      </c>
      <c r="B1" s="82"/>
      <c r="C1" s="82"/>
      <c r="D1" s="82"/>
      <c r="E1" s="82"/>
      <c r="F1" s="82"/>
      <c r="G1" s="82"/>
      <c r="H1" s="82"/>
      <c r="I1" s="83"/>
    </row>
    <row r="2" spans="1:9" ht="24.75" customHeight="1" thickBot="1" thickTop="1">
      <c r="A2" s="126" t="s">
        <v>163</v>
      </c>
      <c r="B2" s="127"/>
      <c r="C2" s="127"/>
      <c r="D2" s="127"/>
      <c r="E2" s="127"/>
      <c r="F2" s="127"/>
      <c r="G2" s="127"/>
      <c r="H2" s="127"/>
      <c r="I2" s="128"/>
    </row>
    <row r="3" spans="1:9" ht="24.75" customHeight="1" thickBot="1" thickTop="1">
      <c r="A3" s="87" t="s">
        <v>9</v>
      </c>
      <c r="B3" s="129" t="s">
        <v>81</v>
      </c>
      <c r="C3" s="79"/>
      <c r="D3" s="79"/>
      <c r="E3" s="79"/>
      <c r="F3" s="79"/>
      <c r="G3" s="79"/>
      <c r="H3" s="79"/>
      <c r="I3" s="80"/>
    </row>
    <row r="4" spans="1:9" ht="24.75" customHeight="1">
      <c r="A4" s="87"/>
      <c r="B4" s="89">
        <v>2012</v>
      </c>
      <c r="C4" s="90"/>
      <c r="D4" s="89">
        <v>2013</v>
      </c>
      <c r="E4" s="90"/>
      <c r="F4" s="89">
        <v>2015</v>
      </c>
      <c r="G4" s="90"/>
      <c r="H4" s="89">
        <v>2016</v>
      </c>
      <c r="I4" s="90"/>
    </row>
    <row r="5" spans="1:9" ht="24.75" customHeight="1" thickBot="1">
      <c r="A5" s="88"/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0" t="s">
        <v>11</v>
      </c>
      <c r="H5" s="9" t="s">
        <v>10</v>
      </c>
      <c r="I5" s="10" t="s">
        <v>11</v>
      </c>
    </row>
    <row r="6" spans="1:9" ht="14.25">
      <c r="A6" s="11" t="s">
        <v>141</v>
      </c>
      <c r="B6" s="12">
        <v>12085</v>
      </c>
      <c r="C6" s="13">
        <v>0.08944034103524327</v>
      </c>
      <c r="D6" s="12">
        <v>11218</v>
      </c>
      <c r="E6" s="13">
        <v>0.08852169247036915</v>
      </c>
      <c r="F6" s="12">
        <v>4067</v>
      </c>
      <c r="G6" s="13">
        <v>0.1115224306241088</v>
      </c>
      <c r="H6" s="12">
        <v>4067</v>
      </c>
      <c r="I6" s="62">
        <v>0.1082541457052357</v>
      </c>
    </row>
    <row r="7" spans="1:9" ht="14.25">
      <c r="A7" s="14" t="s">
        <v>27</v>
      </c>
      <c r="B7" s="15">
        <v>13957</v>
      </c>
      <c r="C7" s="16">
        <v>0.10329489779304016</v>
      </c>
      <c r="D7" s="15">
        <v>12693</v>
      </c>
      <c r="E7" s="16">
        <v>0.10016097722645709</v>
      </c>
      <c r="F7" s="15">
        <v>2134</v>
      </c>
      <c r="G7" s="16">
        <v>0.05851705604913897</v>
      </c>
      <c r="H7" s="12">
        <v>2156</v>
      </c>
      <c r="I7" s="63">
        <v>0.057387739891932174</v>
      </c>
    </row>
    <row r="8" spans="1:9" ht="14.25">
      <c r="A8" s="14" t="s">
        <v>28</v>
      </c>
      <c r="B8" s="15">
        <v>4498</v>
      </c>
      <c r="C8" s="16">
        <v>0.033289421098595305</v>
      </c>
      <c r="D8" s="15">
        <v>4527</v>
      </c>
      <c r="E8" s="16">
        <v>0.035722740400549215</v>
      </c>
      <c r="F8" s="15">
        <v>401</v>
      </c>
      <c r="G8" s="16">
        <v>0.010995941647471757</v>
      </c>
      <c r="H8" s="12">
        <v>421</v>
      </c>
      <c r="I8" s="63">
        <v>0.011206047539194549</v>
      </c>
    </row>
    <row r="9" spans="1:9" ht="14.25">
      <c r="A9" s="14" t="s">
        <v>29</v>
      </c>
      <c r="B9" s="15">
        <v>5528</v>
      </c>
      <c r="C9" s="16">
        <v>0.04091238769075919</v>
      </c>
      <c r="D9" s="15">
        <v>5073</v>
      </c>
      <c r="E9" s="16">
        <v>0.040031248520429906</v>
      </c>
      <c r="F9" s="15">
        <v>728</v>
      </c>
      <c r="G9" s="16">
        <v>0.019962707030821543</v>
      </c>
      <c r="H9" s="12">
        <v>696</v>
      </c>
      <c r="I9" s="63">
        <v>0.018525912321328754</v>
      </c>
    </row>
    <row r="10" spans="1:9" ht="14.25">
      <c r="A10" s="14" t="s">
        <v>30</v>
      </c>
      <c r="B10" s="15">
        <v>6005</v>
      </c>
      <c r="C10" s="16">
        <v>0.04444263532615936</v>
      </c>
      <c r="D10" s="15">
        <v>5703</v>
      </c>
      <c r="E10" s="16">
        <v>0.04500260404336916</v>
      </c>
      <c r="F10" s="15">
        <v>931</v>
      </c>
      <c r="G10" s="16">
        <v>0.025529231106723702</v>
      </c>
      <c r="H10" s="12">
        <v>920</v>
      </c>
      <c r="I10" s="63">
        <v>0.024488274907503528</v>
      </c>
    </row>
    <row r="11" spans="1:9" ht="14.25">
      <c r="A11" s="14" t="s">
        <v>31</v>
      </c>
      <c r="B11" s="15">
        <v>3030</v>
      </c>
      <c r="C11" s="16">
        <v>0.022424843470152014</v>
      </c>
      <c r="D11" s="15">
        <v>2708</v>
      </c>
      <c r="E11" s="16">
        <v>0.021368937708126194</v>
      </c>
      <c r="F11" s="15">
        <v>265</v>
      </c>
      <c r="G11" s="16">
        <v>0.0072666447296259725</v>
      </c>
      <c r="H11" s="12">
        <v>264</v>
      </c>
      <c r="I11" s="63">
        <v>0.007027070190848838</v>
      </c>
    </row>
    <row r="12" spans="1:9" ht="14.25">
      <c r="A12" s="14" t="s">
        <v>32</v>
      </c>
      <c r="B12" s="15">
        <v>1582</v>
      </c>
      <c r="C12" s="16">
        <v>0.01170828461048861</v>
      </c>
      <c r="D12" s="15">
        <v>1446</v>
      </c>
      <c r="E12" s="16">
        <v>0.01141044458122248</v>
      </c>
      <c r="F12" s="15">
        <v>302</v>
      </c>
      <c r="G12" s="16">
        <v>0.008281232861686959</v>
      </c>
      <c r="H12" s="12">
        <v>246</v>
      </c>
      <c r="I12" s="63">
        <v>0.006547951768745509</v>
      </c>
    </row>
    <row r="13" spans="1:9" ht="14.25">
      <c r="A13" s="14" t="s">
        <v>33</v>
      </c>
      <c r="B13" s="15">
        <v>2404</v>
      </c>
      <c r="C13" s="16">
        <v>0.01779185600734173</v>
      </c>
      <c r="D13" s="15">
        <v>2385</v>
      </c>
      <c r="E13" s="16">
        <v>0.01882013162255575</v>
      </c>
      <c r="F13" s="15">
        <v>494</v>
      </c>
      <c r="G13" s="16">
        <v>0.013546122628057475</v>
      </c>
      <c r="H13" s="12">
        <v>507</v>
      </c>
      <c r="I13" s="63">
        <v>0.013495168889243792</v>
      </c>
    </row>
    <row r="14" spans="1:9" ht="14.25">
      <c r="A14" s="14" t="s">
        <v>34</v>
      </c>
      <c r="B14" s="15">
        <v>1913</v>
      </c>
      <c r="C14" s="16">
        <v>0.014157995233795646</v>
      </c>
      <c r="D14" s="15">
        <v>1838</v>
      </c>
      <c r="E14" s="16">
        <v>0.014503732462162461</v>
      </c>
      <c r="F14" s="15">
        <v>250</v>
      </c>
      <c r="G14" s="16">
        <v>0.006855325216628277</v>
      </c>
      <c r="H14" s="12">
        <v>257</v>
      </c>
      <c r="I14" s="63">
        <v>0.0068407463600308775</v>
      </c>
    </row>
    <row r="15" spans="1:9" ht="14.25">
      <c r="A15" s="14" t="s">
        <v>35</v>
      </c>
      <c r="B15" s="15">
        <v>965</v>
      </c>
      <c r="C15" s="16">
        <v>0.007141905593629272</v>
      </c>
      <c r="D15" s="15">
        <v>880</v>
      </c>
      <c r="E15" s="16">
        <v>0.006944115651089752</v>
      </c>
      <c r="F15" s="15">
        <v>125</v>
      </c>
      <c r="G15" s="16">
        <v>0.0034276626083141384</v>
      </c>
      <c r="H15" s="12">
        <v>113</v>
      </c>
      <c r="I15" s="63">
        <v>0.0030077989832042375</v>
      </c>
    </row>
    <row r="16" spans="1:9" ht="14.25">
      <c r="A16" s="14" t="s">
        <v>36</v>
      </c>
      <c r="B16" s="15">
        <v>8135</v>
      </c>
      <c r="C16" s="16">
        <v>0.06020663420121671</v>
      </c>
      <c r="D16" s="15">
        <v>8033</v>
      </c>
      <c r="E16" s="16">
        <v>0.0633887284377318</v>
      </c>
      <c r="F16" s="15">
        <v>1252</v>
      </c>
      <c r="G16" s="16">
        <v>0.03433146868487441</v>
      </c>
      <c r="H16" s="12">
        <v>1410</v>
      </c>
      <c r="I16" s="63">
        <v>0.03753094306476084</v>
      </c>
    </row>
    <row r="17" spans="1:9" ht="14.25">
      <c r="A17" s="14" t="s">
        <v>37</v>
      </c>
      <c r="B17" s="15">
        <v>1597</v>
      </c>
      <c r="C17" s="16">
        <v>0.01181929868707352</v>
      </c>
      <c r="D17" s="15">
        <v>1474</v>
      </c>
      <c r="E17" s="16">
        <v>0.011631393715575335</v>
      </c>
      <c r="F17" s="15">
        <v>166</v>
      </c>
      <c r="G17" s="16">
        <v>0.004551935943841176</v>
      </c>
      <c r="H17" s="12">
        <v>143</v>
      </c>
      <c r="I17" s="63">
        <v>0.0038063296867097873</v>
      </c>
    </row>
    <row r="18" spans="1:9" ht="14.25">
      <c r="A18" s="14" t="s">
        <v>38</v>
      </c>
      <c r="B18" s="15">
        <v>3479</v>
      </c>
      <c r="C18" s="16">
        <v>0.02574786482926035</v>
      </c>
      <c r="D18" s="15">
        <v>3087</v>
      </c>
      <c r="E18" s="16">
        <v>0.024359642062402348</v>
      </c>
      <c r="F18" s="15">
        <v>416</v>
      </c>
      <c r="G18" s="16">
        <v>0.011407261160469452</v>
      </c>
      <c r="H18" s="12">
        <v>478</v>
      </c>
      <c r="I18" s="63">
        <v>0.012723255875855093</v>
      </c>
    </row>
    <row r="19" spans="1:9" ht="14.25">
      <c r="A19" s="14" t="s">
        <v>39</v>
      </c>
      <c r="B19" s="15">
        <v>7431</v>
      </c>
      <c r="C19" s="16">
        <v>0.05499637354016489</v>
      </c>
      <c r="D19" s="15">
        <v>7185</v>
      </c>
      <c r="E19" s="16">
        <v>0.05669712608304531</v>
      </c>
      <c r="F19" s="15">
        <v>812</v>
      </c>
      <c r="G19" s="16">
        <v>0.02226609630360864</v>
      </c>
      <c r="H19" s="12">
        <v>908</v>
      </c>
      <c r="I19" s="63">
        <v>0.024168862626101306</v>
      </c>
    </row>
    <row r="20" spans="1:9" ht="14.25">
      <c r="A20" s="14" t="s">
        <v>40</v>
      </c>
      <c r="B20" s="15">
        <v>4467</v>
      </c>
      <c r="C20" s="16">
        <v>0.033059992006986484</v>
      </c>
      <c r="D20" s="15">
        <v>4356</v>
      </c>
      <c r="E20" s="16">
        <v>0.03437337247289428</v>
      </c>
      <c r="F20" s="15">
        <v>612</v>
      </c>
      <c r="G20" s="16">
        <v>0.01678183613030602</v>
      </c>
      <c r="H20" s="12">
        <v>594</v>
      </c>
      <c r="I20" s="63">
        <v>0.015810907929409885</v>
      </c>
    </row>
    <row r="21" spans="1:9" ht="14.25">
      <c r="A21" s="14" t="s">
        <v>41</v>
      </c>
      <c r="B21" s="15">
        <v>4164</v>
      </c>
      <c r="C21" s="16">
        <v>0.030817507659971283</v>
      </c>
      <c r="D21" s="15">
        <v>3846</v>
      </c>
      <c r="E21" s="16">
        <v>0.03034894181146726</v>
      </c>
      <c r="F21" s="15">
        <v>800</v>
      </c>
      <c r="G21" s="16">
        <v>0.021937040693210487</v>
      </c>
      <c r="H21" s="12">
        <v>820</v>
      </c>
      <c r="I21" s="63">
        <v>0.02182650589581836</v>
      </c>
    </row>
    <row r="22" spans="1:9" ht="14.25">
      <c r="A22" s="14" t="s">
        <v>42</v>
      </c>
      <c r="B22" s="15">
        <v>569</v>
      </c>
      <c r="C22" s="16">
        <v>0.004211133971787622</v>
      </c>
      <c r="D22" s="15">
        <v>529</v>
      </c>
      <c r="E22" s="16">
        <v>0.0041743604311664535</v>
      </c>
      <c r="F22" s="15">
        <v>69</v>
      </c>
      <c r="G22" s="16">
        <v>0.0018920697597894043</v>
      </c>
      <c r="H22" s="12">
        <v>61</v>
      </c>
      <c r="I22" s="63">
        <v>0.0016236790971279511</v>
      </c>
    </row>
    <row r="23" spans="1:9" ht="14.25">
      <c r="A23" s="14" t="s">
        <v>43</v>
      </c>
      <c r="B23" s="15">
        <v>1710</v>
      </c>
      <c r="C23" s="16">
        <v>0.01265560473067985</v>
      </c>
      <c r="D23" s="15">
        <v>1679</v>
      </c>
      <c r="E23" s="16">
        <v>0.013249057020658744</v>
      </c>
      <c r="F23" s="15">
        <v>166</v>
      </c>
      <c r="G23" s="16">
        <v>0.004551935943841176</v>
      </c>
      <c r="H23" s="12">
        <v>157</v>
      </c>
      <c r="I23" s="63">
        <v>0.00417897734834571</v>
      </c>
    </row>
    <row r="24" spans="1:9" ht="14.25">
      <c r="A24" s="14" t="s">
        <v>44</v>
      </c>
      <c r="B24" s="15">
        <v>4889</v>
      </c>
      <c r="C24" s="16">
        <v>0.03618318802824198</v>
      </c>
      <c r="D24" s="15">
        <v>4689</v>
      </c>
      <c r="E24" s="16">
        <v>0.037001088963590736</v>
      </c>
      <c r="F24" s="15">
        <v>467</v>
      </c>
      <c r="G24" s="16">
        <v>0.012805747504661619</v>
      </c>
      <c r="H24" s="12">
        <v>422</v>
      </c>
      <c r="I24" s="63">
        <v>0.0112326652293114</v>
      </c>
    </row>
    <row r="25" spans="1:9" ht="14.25">
      <c r="A25" s="14" t="s">
        <v>45</v>
      </c>
      <c r="B25" s="15">
        <v>1666</v>
      </c>
      <c r="C25" s="16">
        <v>0.012329963439364112</v>
      </c>
      <c r="D25" s="15">
        <v>1567</v>
      </c>
      <c r="E25" s="16">
        <v>0.012365260483247322</v>
      </c>
      <c r="F25" s="15">
        <v>403</v>
      </c>
      <c r="G25" s="16">
        <v>0.011050784249204783</v>
      </c>
      <c r="H25" s="12">
        <v>428</v>
      </c>
      <c r="I25" s="63">
        <v>0.01139237137001251</v>
      </c>
    </row>
    <row r="26" spans="1:9" ht="14.25">
      <c r="A26" s="14" t="s">
        <v>46</v>
      </c>
      <c r="B26" s="15">
        <v>3071</v>
      </c>
      <c r="C26" s="16">
        <v>0.022728281946150772</v>
      </c>
      <c r="D26" s="15">
        <v>2966</v>
      </c>
      <c r="E26" s="16">
        <v>0.023404826160377507</v>
      </c>
      <c r="F26" s="15">
        <v>154</v>
      </c>
      <c r="G26" s="16">
        <v>0.004222880333443019</v>
      </c>
      <c r="H26" s="12">
        <v>163</v>
      </c>
      <c r="I26" s="63">
        <v>0.004338683489046821</v>
      </c>
    </row>
    <row r="27" spans="1:9" ht="14.25">
      <c r="A27" s="14" t="s">
        <v>47</v>
      </c>
      <c r="B27" s="15">
        <v>1688</v>
      </c>
      <c r="C27" s="16">
        <v>0.01249278408502198</v>
      </c>
      <c r="D27" s="15">
        <v>1563</v>
      </c>
      <c r="E27" s="16">
        <v>0.012333696321196913</v>
      </c>
      <c r="F27" s="15">
        <v>91</v>
      </c>
      <c r="G27" s="16">
        <v>0.002495338378852693</v>
      </c>
      <c r="H27" s="12">
        <v>99</v>
      </c>
      <c r="I27" s="63">
        <v>0.002635151321568314</v>
      </c>
    </row>
    <row r="28" spans="1:9" ht="14.25">
      <c r="A28" s="14" t="s">
        <v>48</v>
      </c>
      <c r="B28" s="15">
        <v>835</v>
      </c>
      <c r="C28" s="16">
        <v>0.006179783596560044</v>
      </c>
      <c r="D28" s="15">
        <v>836</v>
      </c>
      <c r="E28" s="16">
        <v>0.006596909868535265</v>
      </c>
      <c r="F28" s="15">
        <v>169</v>
      </c>
      <c r="G28" s="16">
        <v>0.0046341998464407156</v>
      </c>
      <c r="H28" s="12">
        <v>198</v>
      </c>
      <c r="I28" s="63">
        <v>0.005270302643136628</v>
      </c>
    </row>
    <row r="29" spans="1:9" ht="14.25">
      <c r="A29" s="14" t="s">
        <v>153</v>
      </c>
      <c r="B29" s="15">
        <v>3792</v>
      </c>
      <c r="C29" s="16">
        <v>0.02806435856066549</v>
      </c>
      <c r="D29" s="15">
        <v>3616</v>
      </c>
      <c r="E29" s="16">
        <v>0.028534002493568803</v>
      </c>
      <c r="F29" s="15">
        <v>725</v>
      </c>
      <c r="G29" s="16">
        <v>0.019880443128222004</v>
      </c>
      <c r="H29" s="12">
        <v>733</v>
      </c>
      <c r="I29" s="63">
        <v>0.019510766855652267</v>
      </c>
    </row>
    <row r="30" spans="1:9" ht="14.25">
      <c r="A30" s="14" t="s">
        <v>152</v>
      </c>
      <c r="B30" s="15">
        <v>781</v>
      </c>
      <c r="C30" s="16">
        <v>0.0057801329208543644</v>
      </c>
      <c r="D30" s="15">
        <v>792</v>
      </c>
      <c r="E30" s="16">
        <v>0.006249704085980777</v>
      </c>
      <c r="F30" s="15">
        <v>160</v>
      </c>
      <c r="G30" s="16">
        <v>0.0043874081386420976</v>
      </c>
      <c r="H30" s="12">
        <v>183</v>
      </c>
      <c r="I30" s="63">
        <v>0.004871037291383854</v>
      </c>
    </row>
    <row r="31" spans="1:9" ht="14.25">
      <c r="A31" s="14" t="s">
        <v>49</v>
      </c>
      <c r="B31" s="15">
        <v>4509</v>
      </c>
      <c r="C31" s="16">
        <v>0.03337083142142424</v>
      </c>
      <c r="D31" s="15">
        <v>4223</v>
      </c>
      <c r="E31" s="16">
        <v>0.03332386408471821</v>
      </c>
      <c r="F31" s="15">
        <v>1454</v>
      </c>
      <c r="G31" s="16">
        <v>0.03987057145991005</v>
      </c>
      <c r="H31" s="12">
        <v>1500</v>
      </c>
      <c r="I31" s="63">
        <v>0.039926535175277486</v>
      </c>
    </row>
    <row r="32" spans="1:9" ht="14.25">
      <c r="A32" s="14" t="s">
        <v>151</v>
      </c>
      <c r="B32" s="15">
        <v>2228</v>
      </c>
      <c r="C32" s="16">
        <v>0.016489290842078775</v>
      </c>
      <c r="D32" s="15">
        <v>2102</v>
      </c>
      <c r="E32" s="16">
        <v>0.016586967157489387</v>
      </c>
      <c r="F32" s="15">
        <v>770</v>
      </c>
      <c r="G32" s="16">
        <v>0.021114401667215094</v>
      </c>
      <c r="H32" s="12">
        <v>848</v>
      </c>
      <c r="I32" s="63">
        <v>0.022571801219090207</v>
      </c>
    </row>
    <row r="33" spans="1:9" ht="14.25">
      <c r="A33" s="14" t="s">
        <v>150</v>
      </c>
      <c r="B33" s="15">
        <v>1292</v>
      </c>
      <c r="C33" s="16">
        <v>0.00956201246318033</v>
      </c>
      <c r="D33" s="15">
        <v>1230</v>
      </c>
      <c r="E33" s="16">
        <v>0.00970597983050045</v>
      </c>
      <c r="F33" s="15">
        <v>181</v>
      </c>
      <c r="G33" s="16">
        <v>0.004963255456838872</v>
      </c>
      <c r="H33" s="12">
        <v>146</v>
      </c>
      <c r="I33" s="63">
        <v>0.0038861827570603417</v>
      </c>
    </row>
    <row r="34" spans="1:9" ht="14.25">
      <c r="A34" s="14" t="s">
        <v>149</v>
      </c>
      <c r="B34" s="15">
        <v>2147</v>
      </c>
      <c r="C34" s="16">
        <v>0.015889814828520258</v>
      </c>
      <c r="D34" s="15">
        <v>1646</v>
      </c>
      <c r="E34" s="16">
        <v>0.012988652683742878</v>
      </c>
      <c r="F34" s="15">
        <v>418</v>
      </c>
      <c r="G34" s="16">
        <v>0.01146210376220248</v>
      </c>
      <c r="H34" s="12">
        <v>400</v>
      </c>
      <c r="I34" s="63">
        <v>0.010647076046740665</v>
      </c>
    </row>
    <row r="35" spans="1:9" ht="14.25">
      <c r="A35" s="14" t="s">
        <v>50</v>
      </c>
      <c r="B35" s="15">
        <v>970</v>
      </c>
      <c r="C35" s="16">
        <v>0.007178910285824243</v>
      </c>
      <c r="D35" s="15">
        <v>887</v>
      </c>
      <c r="E35" s="16">
        <v>0.0069993529346779665</v>
      </c>
      <c r="F35" s="15">
        <v>335</v>
      </c>
      <c r="G35" s="16">
        <v>0.009186135790281892</v>
      </c>
      <c r="H35" s="12">
        <v>382</v>
      </c>
      <c r="I35" s="63">
        <v>0.010167957624637333</v>
      </c>
    </row>
    <row r="36" spans="1:9" ht="14.25">
      <c r="A36" s="14" t="s">
        <v>148</v>
      </c>
      <c r="B36" s="15">
        <v>2203</v>
      </c>
      <c r="C36" s="16">
        <v>0.016304267381103923</v>
      </c>
      <c r="D36" s="15">
        <v>2119</v>
      </c>
      <c r="E36" s="16">
        <v>0.01672111484620362</v>
      </c>
      <c r="F36" s="15">
        <v>475</v>
      </c>
      <c r="G36" s="16">
        <v>0.013025117911593727</v>
      </c>
      <c r="H36" s="12">
        <v>426</v>
      </c>
      <c r="I36" s="63">
        <v>0.011339135989778808</v>
      </c>
    </row>
    <row r="37" spans="1:9" ht="14.25">
      <c r="A37" s="14" t="s">
        <v>147</v>
      </c>
      <c r="B37" s="15">
        <v>1105</v>
      </c>
      <c r="C37" s="16">
        <v>0.008178036975088442</v>
      </c>
      <c r="D37" s="15">
        <v>993</v>
      </c>
      <c r="E37" s="16">
        <v>0.007835803229013777</v>
      </c>
      <c r="F37" s="15">
        <v>303</v>
      </c>
      <c r="G37" s="16">
        <v>0.008308654162553473</v>
      </c>
      <c r="H37" s="12">
        <v>321</v>
      </c>
      <c r="I37" s="63">
        <v>0.008544278527509382</v>
      </c>
    </row>
    <row r="38" spans="1:9" ht="14.25">
      <c r="A38" s="14" t="s">
        <v>146</v>
      </c>
      <c r="B38" s="15">
        <v>7666</v>
      </c>
      <c r="C38" s="16">
        <v>0.056735594073328496</v>
      </c>
      <c r="D38" s="15">
        <v>6807</v>
      </c>
      <c r="E38" s="16">
        <v>0.053714312769281757</v>
      </c>
      <c r="F38" s="15">
        <v>2435</v>
      </c>
      <c r="G38" s="16">
        <v>0.06677086760995941</v>
      </c>
      <c r="H38" s="12">
        <v>2425</v>
      </c>
      <c r="I38" s="63">
        <v>0.06454789853336527</v>
      </c>
    </row>
    <row r="39" spans="1:9" ht="14.25">
      <c r="A39" s="14" t="s">
        <v>145</v>
      </c>
      <c r="B39" s="15">
        <v>537</v>
      </c>
      <c r="C39" s="16">
        <v>0.003974303941739812</v>
      </c>
      <c r="D39" s="15">
        <v>563</v>
      </c>
      <c r="E39" s="16">
        <v>0.004442655808594921</v>
      </c>
      <c r="F39" s="15">
        <v>145</v>
      </c>
      <c r="G39" s="16">
        <v>0.003976088625644401</v>
      </c>
      <c r="H39" s="12">
        <v>172</v>
      </c>
      <c r="I39" s="63">
        <v>0.004578242700098486</v>
      </c>
    </row>
    <row r="40" spans="1:9" ht="14.25">
      <c r="A40" s="14" t="s">
        <v>144</v>
      </c>
      <c r="B40" s="15">
        <v>2290</v>
      </c>
      <c r="C40" s="16">
        <v>0.016948149025296406</v>
      </c>
      <c r="D40" s="15">
        <v>2082</v>
      </c>
      <c r="E40" s="16">
        <v>0.016429146347237345</v>
      </c>
      <c r="F40" s="15">
        <v>553</v>
      </c>
      <c r="G40" s="16">
        <v>0.015163979379181744</v>
      </c>
      <c r="H40" s="12">
        <v>563</v>
      </c>
      <c r="I40" s="63">
        <v>0.014985759535787487</v>
      </c>
    </row>
    <row r="41" spans="1:9" ht="14.25">
      <c r="A41" s="14" t="s">
        <v>51</v>
      </c>
      <c r="B41" s="15">
        <v>1058</v>
      </c>
      <c r="C41" s="16">
        <v>0.00783019286845572</v>
      </c>
      <c r="D41" s="15">
        <v>992</v>
      </c>
      <c r="E41" s="16">
        <v>0.007827912188501176</v>
      </c>
      <c r="F41" s="15">
        <v>149</v>
      </c>
      <c r="G41" s="16">
        <v>0.004085773829110452</v>
      </c>
      <c r="H41" s="12">
        <v>133</v>
      </c>
      <c r="I41" s="63">
        <v>0.0035401527855412705</v>
      </c>
    </row>
    <row r="42" spans="1:9" ht="14.25">
      <c r="A42" s="14" t="s">
        <v>143</v>
      </c>
      <c r="B42" s="15">
        <v>509</v>
      </c>
      <c r="C42" s="16">
        <v>0.0037670776654479786</v>
      </c>
      <c r="D42" s="15">
        <v>488</v>
      </c>
      <c r="E42" s="16">
        <v>0.003850827770149772</v>
      </c>
      <c r="F42" s="15">
        <v>194</v>
      </c>
      <c r="G42" s="16">
        <v>0.005319732368103544</v>
      </c>
      <c r="H42" s="12">
        <v>235</v>
      </c>
      <c r="I42" s="63">
        <v>0.00625515717746014</v>
      </c>
    </row>
    <row r="43" spans="1:9" ht="14.25">
      <c r="A43" s="14" t="s">
        <v>52</v>
      </c>
      <c r="B43" s="15">
        <v>386</v>
      </c>
      <c r="C43" s="16">
        <v>0.002856762237451709</v>
      </c>
      <c r="D43" s="15">
        <v>353</v>
      </c>
      <c r="E43" s="16">
        <v>0.002785537300948503</v>
      </c>
      <c r="F43" s="15">
        <v>123</v>
      </c>
      <c r="G43" s="16">
        <v>0.003372820006581112</v>
      </c>
      <c r="H43" s="12">
        <v>122</v>
      </c>
      <c r="I43" s="63">
        <v>0.0032473581942559023</v>
      </c>
    </row>
    <row r="44" spans="1:9" ht="14.25">
      <c r="A44" s="14" t="s">
        <v>53</v>
      </c>
      <c r="B44" s="15">
        <v>541</v>
      </c>
      <c r="C44" s="16">
        <v>0.004003907695495789</v>
      </c>
      <c r="D44" s="15">
        <v>544</v>
      </c>
      <c r="E44" s="16">
        <v>0.004292726038855483</v>
      </c>
      <c r="F44" s="15">
        <v>164</v>
      </c>
      <c r="G44" s="16">
        <v>0.00449709334210815</v>
      </c>
      <c r="H44" s="12">
        <v>174</v>
      </c>
      <c r="I44" s="63">
        <v>0.0046314780803321885</v>
      </c>
    </row>
    <row r="45" spans="1:9" ht="14.25">
      <c r="A45" s="14" t="s">
        <v>54</v>
      </c>
      <c r="B45" s="15">
        <v>530</v>
      </c>
      <c r="C45" s="16">
        <v>0.0039224973726668545</v>
      </c>
      <c r="D45" s="15">
        <v>513</v>
      </c>
      <c r="E45" s="16">
        <v>0.004048103782964821</v>
      </c>
      <c r="F45" s="15">
        <v>223</v>
      </c>
      <c r="G45" s="16">
        <v>0.006114950093232423</v>
      </c>
      <c r="H45" s="12">
        <v>216</v>
      </c>
      <c r="I45" s="63">
        <v>0.0057494210652399595</v>
      </c>
    </row>
    <row r="46" spans="1:9" ht="14.25">
      <c r="A46" s="14" t="s">
        <v>55</v>
      </c>
      <c r="B46" s="15">
        <v>284</v>
      </c>
      <c r="C46" s="16">
        <v>0.0021018665166743144</v>
      </c>
      <c r="D46" s="15">
        <v>266</v>
      </c>
      <c r="E46" s="16">
        <v>0.0020990167763521297</v>
      </c>
      <c r="F46" s="15">
        <v>77</v>
      </c>
      <c r="G46" s="16">
        <v>0.0021114401667215094</v>
      </c>
      <c r="H46" s="12">
        <v>59</v>
      </c>
      <c r="I46" s="63">
        <v>0.0015704437168942479</v>
      </c>
    </row>
    <row r="47" spans="1:9" ht="14.25">
      <c r="A47" s="14" t="s">
        <v>56</v>
      </c>
      <c r="B47" s="15">
        <v>1003</v>
      </c>
      <c r="C47" s="16">
        <v>0.0074231412543110465</v>
      </c>
      <c r="D47" s="15">
        <v>1012</v>
      </c>
      <c r="E47" s="16">
        <v>0.007985732998753216</v>
      </c>
      <c r="F47" s="15">
        <v>213</v>
      </c>
      <c r="G47" s="16">
        <v>0.005840737084567293</v>
      </c>
      <c r="H47" s="12">
        <v>254</v>
      </c>
      <c r="I47" s="63">
        <v>0.006760893289680322</v>
      </c>
    </row>
    <row r="48" spans="1:9" ht="14.25">
      <c r="A48" s="14" t="s">
        <v>142</v>
      </c>
      <c r="B48" s="15">
        <v>3328</v>
      </c>
      <c r="C48" s="16">
        <v>0.024630323124972247</v>
      </c>
      <c r="D48" s="15">
        <v>3179</v>
      </c>
      <c r="E48" s="16">
        <v>0.025085617789561733</v>
      </c>
      <c r="F48" s="15">
        <v>867</v>
      </c>
      <c r="G48" s="16">
        <v>0.023774267851266864</v>
      </c>
      <c r="H48" s="12">
        <v>858</v>
      </c>
      <c r="I48" s="63">
        <v>0.022837978120258725</v>
      </c>
    </row>
    <row r="49" spans="1:9" ht="14.25">
      <c r="A49" s="14" t="s">
        <v>57</v>
      </c>
      <c r="B49" s="15">
        <v>509</v>
      </c>
      <c r="C49" s="16">
        <v>0.0037670776654479786</v>
      </c>
      <c r="D49" s="15">
        <v>423</v>
      </c>
      <c r="E49" s="16">
        <v>0.0033379101368306427</v>
      </c>
      <c r="F49" s="15">
        <v>140</v>
      </c>
      <c r="G49" s="16">
        <v>0.003838982121311835</v>
      </c>
      <c r="H49" s="12">
        <v>147</v>
      </c>
      <c r="I49" s="63">
        <v>0.003912800447177194</v>
      </c>
    </row>
    <row r="50" spans="1:9" ht="14.25">
      <c r="A50" s="14" t="s">
        <v>154</v>
      </c>
      <c r="B50" s="15">
        <v>1496</v>
      </c>
      <c r="C50" s="16">
        <v>0.01107180390473512</v>
      </c>
      <c r="D50" s="15">
        <v>1357</v>
      </c>
      <c r="E50" s="16">
        <v>0.010708141975600903</v>
      </c>
      <c r="F50" s="15">
        <v>93</v>
      </c>
      <c r="G50" s="16">
        <v>0.002550180980585719</v>
      </c>
      <c r="H50" s="12">
        <v>76</v>
      </c>
      <c r="I50" s="63">
        <v>0.002022944448880726</v>
      </c>
    </row>
    <row r="51" spans="1:9" ht="15" thickBot="1">
      <c r="A51" s="17" t="s">
        <v>111</v>
      </c>
      <c r="B51" s="18">
        <v>286</v>
      </c>
      <c r="C51" s="19">
        <v>0.0021166683935523022</v>
      </c>
      <c r="D51" s="18">
        <v>258</v>
      </c>
      <c r="E51" s="16">
        <v>0.0020358884522513137</v>
      </c>
      <c r="F51" s="18">
        <v>10997</v>
      </c>
      <c r="G51" s="16">
        <v>0.30155204562904464</v>
      </c>
      <c r="H51" s="70">
        <v>11668</v>
      </c>
      <c r="I51" s="71">
        <v>0.3105752082834251</v>
      </c>
    </row>
    <row r="52" spans="1:9" ht="15" thickBot="1">
      <c r="A52" s="20" t="s">
        <v>117</v>
      </c>
      <c r="B52" s="21">
        <v>135118</v>
      </c>
      <c r="C52" s="22">
        <v>1</v>
      </c>
      <c r="D52" s="21">
        <v>126726</v>
      </c>
      <c r="E52" s="22">
        <v>1</v>
      </c>
      <c r="F52" s="21">
        <v>36468</v>
      </c>
      <c r="G52" s="22">
        <v>1</v>
      </c>
      <c r="H52" s="45">
        <v>37569</v>
      </c>
      <c r="I52" s="64">
        <v>1</v>
      </c>
    </row>
  </sheetData>
  <sheetProtection/>
  <mergeCells count="8">
    <mergeCell ref="H4:I4"/>
    <mergeCell ref="A1:I1"/>
    <mergeCell ref="A2:I2"/>
    <mergeCell ref="B3:I3"/>
    <mergeCell ref="A3:A5"/>
    <mergeCell ref="B4:C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4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87.421875" style="56" customWidth="1"/>
    <col min="2" max="8" width="15.7109375" style="56" hidden="1" customWidth="1"/>
    <col min="9" max="10" width="14.7109375" style="56" customWidth="1"/>
    <col min="11" max="18" width="14.7109375" style="56" hidden="1" customWidth="1"/>
    <col min="19" max="20" width="14.7109375" style="56" customWidth="1"/>
    <col min="21" max="21" width="14.7109375" style="56" hidden="1" customWidth="1"/>
    <col min="22" max="23" width="14.7109375" style="56" customWidth="1"/>
    <col min="24" max="16384" width="8.8515625" style="56" customWidth="1"/>
  </cols>
  <sheetData>
    <row r="1" spans="1:23" ht="24.75" customHeight="1" thickBot="1" thickTop="1">
      <c r="A1" s="93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23" ht="24.75" customHeight="1" thickBot="1" thickTop="1">
      <c r="A2" s="96" t="s">
        <v>9</v>
      </c>
      <c r="B2" s="99" t="s">
        <v>121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  <c r="V2" s="102" t="s">
        <v>119</v>
      </c>
      <c r="W2" s="103"/>
    </row>
    <row r="3" spans="1:23" ht="24.75" customHeight="1" thickBot="1">
      <c r="A3" s="97"/>
      <c r="B3" s="104" t="s">
        <v>118</v>
      </c>
      <c r="C3" s="105"/>
      <c r="D3" s="105"/>
      <c r="E3" s="105"/>
      <c r="F3" s="105"/>
      <c r="G3" s="105"/>
      <c r="H3" s="105"/>
      <c r="I3" s="106"/>
      <c r="J3" s="107"/>
      <c r="K3" s="105" t="s">
        <v>120</v>
      </c>
      <c r="L3" s="106"/>
      <c r="M3" s="106"/>
      <c r="N3" s="106"/>
      <c r="O3" s="106"/>
      <c r="P3" s="106"/>
      <c r="Q3" s="106"/>
      <c r="R3" s="106"/>
      <c r="S3" s="108"/>
      <c r="T3" s="109"/>
      <c r="U3" s="75" t="s">
        <v>24</v>
      </c>
      <c r="V3" s="102"/>
      <c r="W3" s="103"/>
    </row>
    <row r="4" spans="1:23" ht="24.75" customHeight="1" thickBot="1">
      <c r="A4" s="98"/>
      <c r="B4" s="25" t="s">
        <v>10</v>
      </c>
      <c r="C4" s="24" t="s">
        <v>11</v>
      </c>
      <c r="D4" s="25" t="s">
        <v>10</v>
      </c>
      <c r="E4" s="24" t="s">
        <v>11</v>
      </c>
      <c r="F4" s="23" t="s">
        <v>10</v>
      </c>
      <c r="G4" s="32" t="s">
        <v>11</v>
      </c>
      <c r="H4" s="33" t="s">
        <v>10</v>
      </c>
      <c r="I4" s="26" t="s">
        <v>10</v>
      </c>
      <c r="J4" s="34" t="s">
        <v>11</v>
      </c>
      <c r="K4" s="23" t="s">
        <v>10</v>
      </c>
      <c r="L4" s="32" t="s">
        <v>11</v>
      </c>
      <c r="M4" s="25" t="s">
        <v>10</v>
      </c>
      <c r="N4" s="24" t="s">
        <v>11</v>
      </c>
      <c r="O4" s="35" t="s">
        <v>10</v>
      </c>
      <c r="P4" s="36" t="s">
        <v>11</v>
      </c>
      <c r="Q4" s="23" t="s">
        <v>10</v>
      </c>
      <c r="R4" s="32" t="s">
        <v>11</v>
      </c>
      <c r="S4" s="37" t="s">
        <v>10</v>
      </c>
      <c r="T4" s="38" t="s">
        <v>11</v>
      </c>
      <c r="U4" s="35" t="s">
        <v>10</v>
      </c>
      <c r="V4" s="35" t="s">
        <v>10</v>
      </c>
      <c r="W4" s="39" t="s">
        <v>11</v>
      </c>
    </row>
    <row r="5" spans="1:23" ht="14.25">
      <c r="A5" s="11" t="s">
        <v>141</v>
      </c>
      <c r="B5" s="27"/>
      <c r="C5" s="28"/>
      <c r="D5" s="27"/>
      <c r="E5" s="28"/>
      <c r="F5" s="27"/>
      <c r="G5" s="28"/>
      <c r="H5" s="40"/>
      <c r="I5" s="27">
        <v>1538</v>
      </c>
      <c r="J5" s="28">
        <v>0.08753059017699619</v>
      </c>
      <c r="K5" s="27"/>
      <c r="L5" s="28"/>
      <c r="M5" s="27"/>
      <c r="N5" s="28"/>
      <c r="O5" s="27"/>
      <c r="P5" s="28"/>
      <c r="Q5" s="27"/>
      <c r="R5" s="28"/>
      <c r="S5" s="27">
        <v>2529</v>
      </c>
      <c r="T5" s="28">
        <v>0.12646264626462647</v>
      </c>
      <c r="U5" s="40"/>
      <c r="V5" s="27">
        <v>4067</v>
      </c>
      <c r="W5" s="28">
        <v>0.1082541457052357</v>
      </c>
    </row>
    <row r="6" spans="1:23" ht="14.25">
      <c r="A6" s="11" t="s">
        <v>27</v>
      </c>
      <c r="B6" s="29"/>
      <c r="C6" s="16"/>
      <c r="D6" s="29"/>
      <c r="E6" s="16"/>
      <c r="F6" s="29"/>
      <c r="G6" s="16"/>
      <c r="H6" s="41"/>
      <c r="I6" s="29">
        <v>796</v>
      </c>
      <c r="J6" s="16">
        <v>0.045301917932957715</v>
      </c>
      <c r="K6" s="29"/>
      <c r="L6" s="16"/>
      <c r="M6" s="29"/>
      <c r="N6" s="16"/>
      <c r="O6" s="29"/>
      <c r="P6" s="16"/>
      <c r="Q6" s="29"/>
      <c r="R6" s="16"/>
      <c r="S6" s="29">
        <v>1360</v>
      </c>
      <c r="T6" s="16">
        <v>0.06800680068006801</v>
      </c>
      <c r="U6" s="41"/>
      <c r="V6" s="29">
        <v>2156</v>
      </c>
      <c r="W6" s="16">
        <v>0.057387739891932174</v>
      </c>
    </row>
    <row r="7" spans="1:23" ht="14.25">
      <c r="A7" s="11" t="s">
        <v>28</v>
      </c>
      <c r="B7" s="29"/>
      <c r="C7" s="16"/>
      <c r="D7" s="29"/>
      <c r="E7" s="16"/>
      <c r="F7" s="29"/>
      <c r="G7" s="16"/>
      <c r="H7" s="41"/>
      <c r="I7" s="29">
        <v>176</v>
      </c>
      <c r="J7" s="16">
        <v>0.01001650446758864</v>
      </c>
      <c r="K7" s="29"/>
      <c r="L7" s="16"/>
      <c r="M7" s="29"/>
      <c r="N7" s="16"/>
      <c r="O7" s="29"/>
      <c r="P7" s="16"/>
      <c r="Q7" s="29"/>
      <c r="R7" s="16"/>
      <c r="S7" s="29">
        <v>245</v>
      </c>
      <c r="T7" s="16">
        <v>0.01225122512251225</v>
      </c>
      <c r="U7" s="41"/>
      <c r="V7" s="29">
        <v>421</v>
      </c>
      <c r="W7" s="16">
        <v>0.011206047539194549</v>
      </c>
    </row>
    <row r="8" spans="1:23" ht="14.25">
      <c r="A8" s="11" t="s">
        <v>29</v>
      </c>
      <c r="B8" s="29"/>
      <c r="C8" s="16"/>
      <c r="D8" s="29"/>
      <c r="E8" s="16"/>
      <c r="F8" s="29"/>
      <c r="G8" s="16"/>
      <c r="H8" s="41"/>
      <c r="I8" s="29">
        <v>292</v>
      </c>
      <c r="J8" s="16">
        <v>0.01661829150304479</v>
      </c>
      <c r="K8" s="29"/>
      <c r="L8" s="16"/>
      <c r="M8" s="29"/>
      <c r="N8" s="16"/>
      <c r="O8" s="29"/>
      <c r="P8" s="16"/>
      <c r="Q8" s="29"/>
      <c r="R8" s="16"/>
      <c r="S8" s="29">
        <v>404</v>
      </c>
      <c r="T8" s="16">
        <v>0.020202020202020204</v>
      </c>
      <c r="U8" s="41"/>
      <c r="V8" s="29">
        <v>696</v>
      </c>
      <c r="W8" s="16">
        <v>0.018525912321328754</v>
      </c>
    </row>
    <row r="9" spans="1:23" ht="14.25">
      <c r="A9" s="11" t="s">
        <v>30</v>
      </c>
      <c r="B9" s="29"/>
      <c r="C9" s="16"/>
      <c r="D9" s="29"/>
      <c r="E9" s="16"/>
      <c r="F9" s="29"/>
      <c r="G9" s="16"/>
      <c r="H9" s="41"/>
      <c r="I9" s="29">
        <v>441</v>
      </c>
      <c r="J9" s="16">
        <v>0.02509817312617381</v>
      </c>
      <c r="K9" s="29"/>
      <c r="L9" s="16"/>
      <c r="M9" s="29"/>
      <c r="N9" s="16"/>
      <c r="O9" s="29"/>
      <c r="P9" s="16"/>
      <c r="Q9" s="29"/>
      <c r="R9" s="16"/>
      <c r="S9" s="29">
        <v>479</v>
      </c>
      <c r="T9" s="16">
        <v>0.023952395239523954</v>
      </c>
      <c r="U9" s="41"/>
      <c r="V9" s="29">
        <v>920</v>
      </c>
      <c r="W9" s="16">
        <v>0.024488274907503528</v>
      </c>
    </row>
    <row r="10" spans="1:23" ht="14.25">
      <c r="A10" s="11" t="s">
        <v>31</v>
      </c>
      <c r="B10" s="29"/>
      <c r="C10" s="16"/>
      <c r="D10" s="29"/>
      <c r="E10" s="16"/>
      <c r="F10" s="29"/>
      <c r="G10" s="16"/>
      <c r="H10" s="41"/>
      <c r="I10" s="29">
        <v>111</v>
      </c>
      <c r="J10" s="16">
        <v>0.006317227249445109</v>
      </c>
      <c r="K10" s="29"/>
      <c r="L10" s="16"/>
      <c r="M10" s="29"/>
      <c r="N10" s="16"/>
      <c r="O10" s="29"/>
      <c r="P10" s="16"/>
      <c r="Q10" s="29"/>
      <c r="R10" s="16"/>
      <c r="S10" s="29">
        <v>153</v>
      </c>
      <c r="T10" s="16">
        <v>0.00765076507650765</v>
      </c>
      <c r="U10" s="41"/>
      <c r="V10" s="29">
        <v>264</v>
      </c>
      <c r="W10" s="16">
        <v>0.007027070190848838</v>
      </c>
    </row>
    <row r="11" spans="1:23" ht="14.25">
      <c r="A11" s="11" t="s">
        <v>32</v>
      </c>
      <c r="B11" s="29"/>
      <c r="C11" s="16"/>
      <c r="D11" s="29"/>
      <c r="E11" s="16"/>
      <c r="F11" s="29"/>
      <c r="G11" s="16"/>
      <c r="H11" s="41"/>
      <c r="I11" s="29">
        <v>106</v>
      </c>
      <c r="J11" s="16">
        <v>0.006032667463434067</v>
      </c>
      <c r="K11" s="29"/>
      <c r="L11" s="16"/>
      <c r="M11" s="29"/>
      <c r="N11" s="16"/>
      <c r="O11" s="29"/>
      <c r="P11" s="16"/>
      <c r="Q11" s="29"/>
      <c r="R11" s="16"/>
      <c r="S11" s="29">
        <v>140</v>
      </c>
      <c r="T11" s="16">
        <v>0.007000700070007001</v>
      </c>
      <c r="U11" s="41"/>
      <c r="V11" s="29">
        <v>246</v>
      </c>
      <c r="W11" s="16">
        <v>0.006547951768745509</v>
      </c>
    </row>
    <row r="12" spans="1:23" ht="14.25">
      <c r="A12" s="11" t="s">
        <v>33</v>
      </c>
      <c r="B12" s="29"/>
      <c r="C12" s="16"/>
      <c r="D12" s="29"/>
      <c r="E12" s="16"/>
      <c r="F12" s="29"/>
      <c r="G12" s="16"/>
      <c r="H12" s="41"/>
      <c r="I12" s="29">
        <v>242</v>
      </c>
      <c r="J12" s="16">
        <v>0.01377269364293438</v>
      </c>
      <c r="K12" s="29"/>
      <c r="L12" s="16"/>
      <c r="M12" s="29"/>
      <c r="N12" s="16"/>
      <c r="O12" s="29"/>
      <c r="P12" s="16"/>
      <c r="Q12" s="29"/>
      <c r="R12" s="16"/>
      <c r="S12" s="29">
        <v>265</v>
      </c>
      <c r="T12" s="16">
        <v>0.013251325132513252</v>
      </c>
      <c r="U12" s="41"/>
      <c r="V12" s="29">
        <v>507</v>
      </c>
      <c r="W12" s="16">
        <v>0.013495168889243792</v>
      </c>
    </row>
    <row r="13" spans="1:23" ht="14.25">
      <c r="A13" s="11" t="s">
        <v>34</v>
      </c>
      <c r="B13" s="29"/>
      <c r="C13" s="16"/>
      <c r="D13" s="29"/>
      <c r="E13" s="16"/>
      <c r="F13" s="29"/>
      <c r="G13" s="16"/>
      <c r="H13" s="41"/>
      <c r="I13" s="29">
        <v>122</v>
      </c>
      <c r="J13" s="16">
        <v>0.006943258778669399</v>
      </c>
      <c r="K13" s="29"/>
      <c r="L13" s="16"/>
      <c r="M13" s="29"/>
      <c r="N13" s="16"/>
      <c r="O13" s="29"/>
      <c r="P13" s="16"/>
      <c r="Q13" s="29"/>
      <c r="R13" s="16"/>
      <c r="S13" s="29">
        <v>135</v>
      </c>
      <c r="T13" s="16">
        <v>0.0067506750675067504</v>
      </c>
      <c r="U13" s="41"/>
      <c r="V13" s="29">
        <v>257</v>
      </c>
      <c r="W13" s="16">
        <v>0.0068407463600308775</v>
      </c>
    </row>
    <row r="14" spans="1:23" ht="14.25">
      <c r="A14" s="11" t="s">
        <v>35</v>
      </c>
      <c r="B14" s="29"/>
      <c r="C14" s="16"/>
      <c r="D14" s="29"/>
      <c r="E14" s="16"/>
      <c r="F14" s="29"/>
      <c r="G14" s="16"/>
      <c r="H14" s="41"/>
      <c r="I14" s="29">
        <v>45</v>
      </c>
      <c r="J14" s="16">
        <v>0.0025610380740993684</v>
      </c>
      <c r="K14" s="29"/>
      <c r="L14" s="16"/>
      <c r="M14" s="29"/>
      <c r="N14" s="16"/>
      <c r="O14" s="29"/>
      <c r="P14" s="16"/>
      <c r="Q14" s="29"/>
      <c r="R14" s="16"/>
      <c r="S14" s="29">
        <v>68</v>
      </c>
      <c r="T14" s="16">
        <v>0.0034003400340033994</v>
      </c>
      <c r="U14" s="41"/>
      <c r="V14" s="29">
        <v>113</v>
      </c>
      <c r="W14" s="16">
        <v>0.0030077989832042375</v>
      </c>
    </row>
    <row r="15" spans="1:23" ht="14.25">
      <c r="A15" s="11" t="s">
        <v>36</v>
      </c>
      <c r="B15" s="29"/>
      <c r="C15" s="16"/>
      <c r="D15" s="29"/>
      <c r="E15" s="16"/>
      <c r="F15" s="29"/>
      <c r="G15" s="16"/>
      <c r="H15" s="41"/>
      <c r="I15" s="29">
        <v>655</v>
      </c>
      <c r="J15" s="16">
        <v>0.037277331967446356</v>
      </c>
      <c r="K15" s="29"/>
      <c r="L15" s="16"/>
      <c r="M15" s="29"/>
      <c r="N15" s="16"/>
      <c r="O15" s="29"/>
      <c r="P15" s="16"/>
      <c r="Q15" s="29"/>
      <c r="R15" s="16"/>
      <c r="S15" s="29">
        <v>755</v>
      </c>
      <c r="T15" s="16">
        <v>0.037753775377537754</v>
      </c>
      <c r="U15" s="41"/>
      <c r="V15" s="29">
        <v>1410</v>
      </c>
      <c r="W15" s="16">
        <v>0.03753094306476084</v>
      </c>
    </row>
    <row r="16" spans="1:23" ht="14.25">
      <c r="A16" s="11" t="s">
        <v>37</v>
      </c>
      <c r="B16" s="29"/>
      <c r="C16" s="16"/>
      <c r="D16" s="29"/>
      <c r="E16" s="16"/>
      <c r="F16" s="29"/>
      <c r="G16" s="16"/>
      <c r="H16" s="41"/>
      <c r="I16" s="29">
        <v>62</v>
      </c>
      <c r="J16" s="16">
        <v>0.0035285413465369077</v>
      </c>
      <c r="K16" s="29"/>
      <c r="L16" s="16"/>
      <c r="M16" s="29"/>
      <c r="N16" s="16"/>
      <c r="O16" s="29"/>
      <c r="P16" s="16"/>
      <c r="Q16" s="29"/>
      <c r="R16" s="16"/>
      <c r="S16" s="29">
        <v>81</v>
      </c>
      <c r="T16" s="16">
        <v>0.004050405040504051</v>
      </c>
      <c r="U16" s="41"/>
      <c r="V16" s="29">
        <v>143</v>
      </c>
      <c r="W16" s="16">
        <v>0.0038063296867097873</v>
      </c>
    </row>
    <row r="17" spans="1:23" ht="14.25">
      <c r="A17" s="11" t="s">
        <v>38</v>
      </c>
      <c r="B17" s="29"/>
      <c r="C17" s="16"/>
      <c r="D17" s="29"/>
      <c r="E17" s="16"/>
      <c r="F17" s="29"/>
      <c r="G17" s="16"/>
      <c r="H17" s="41"/>
      <c r="I17" s="29">
        <v>193</v>
      </c>
      <c r="J17" s="16">
        <v>0.01098400774002618</v>
      </c>
      <c r="K17" s="29"/>
      <c r="L17" s="16"/>
      <c r="M17" s="29"/>
      <c r="N17" s="16"/>
      <c r="O17" s="29"/>
      <c r="P17" s="16"/>
      <c r="Q17" s="29"/>
      <c r="R17" s="16"/>
      <c r="S17" s="29">
        <v>285</v>
      </c>
      <c r="T17" s="16">
        <v>0.014251425142514252</v>
      </c>
      <c r="U17" s="41"/>
      <c r="V17" s="29">
        <v>478</v>
      </c>
      <c r="W17" s="16">
        <v>0.012723255875855093</v>
      </c>
    </row>
    <row r="18" spans="1:23" ht="14.25">
      <c r="A18" s="11" t="s">
        <v>39</v>
      </c>
      <c r="B18" s="29"/>
      <c r="C18" s="16"/>
      <c r="D18" s="29"/>
      <c r="E18" s="16"/>
      <c r="F18" s="29"/>
      <c r="G18" s="16"/>
      <c r="H18" s="41"/>
      <c r="I18" s="29">
        <v>328</v>
      </c>
      <c r="J18" s="16">
        <v>0.018667121962324285</v>
      </c>
      <c r="K18" s="29"/>
      <c r="L18" s="16"/>
      <c r="M18" s="29"/>
      <c r="N18" s="16"/>
      <c r="O18" s="29"/>
      <c r="P18" s="16"/>
      <c r="Q18" s="29"/>
      <c r="R18" s="16"/>
      <c r="S18" s="29">
        <v>580</v>
      </c>
      <c r="T18" s="16">
        <v>0.029002900290029006</v>
      </c>
      <c r="U18" s="41"/>
      <c r="V18" s="29">
        <v>908</v>
      </c>
      <c r="W18" s="16">
        <v>0.024168862626101306</v>
      </c>
    </row>
    <row r="19" spans="1:23" ht="14.25">
      <c r="A19" s="11" t="s">
        <v>40</v>
      </c>
      <c r="B19" s="29"/>
      <c r="C19" s="16"/>
      <c r="D19" s="29"/>
      <c r="E19" s="16"/>
      <c r="F19" s="29"/>
      <c r="G19" s="16"/>
      <c r="H19" s="41"/>
      <c r="I19" s="29">
        <v>230</v>
      </c>
      <c r="J19" s="16">
        <v>0.013089750156507882</v>
      </c>
      <c r="K19" s="29"/>
      <c r="L19" s="16"/>
      <c r="M19" s="29"/>
      <c r="N19" s="16"/>
      <c r="O19" s="29"/>
      <c r="P19" s="16"/>
      <c r="Q19" s="29"/>
      <c r="R19" s="16"/>
      <c r="S19" s="29">
        <v>364</v>
      </c>
      <c r="T19" s="16">
        <v>0.018201820182018203</v>
      </c>
      <c r="U19" s="41"/>
      <c r="V19" s="29">
        <v>594</v>
      </c>
      <c r="W19" s="16">
        <v>0.015810907929409885</v>
      </c>
    </row>
    <row r="20" spans="1:23" ht="14.25">
      <c r="A20" s="11" t="s">
        <v>41</v>
      </c>
      <c r="B20" s="29"/>
      <c r="C20" s="16"/>
      <c r="D20" s="29"/>
      <c r="E20" s="16"/>
      <c r="F20" s="29"/>
      <c r="G20" s="16"/>
      <c r="H20" s="41"/>
      <c r="I20" s="29">
        <v>418</v>
      </c>
      <c r="J20" s="16">
        <v>0.023789198110523026</v>
      </c>
      <c r="K20" s="29"/>
      <c r="L20" s="16"/>
      <c r="M20" s="29"/>
      <c r="N20" s="16"/>
      <c r="O20" s="29"/>
      <c r="P20" s="16"/>
      <c r="Q20" s="29"/>
      <c r="R20" s="16"/>
      <c r="S20" s="29">
        <v>402</v>
      </c>
      <c r="T20" s="16">
        <v>0.020102010201020103</v>
      </c>
      <c r="U20" s="41"/>
      <c r="V20" s="29">
        <v>820</v>
      </c>
      <c r="W20" s="16">
        <v>0.02182650589581836</v>
      </c>
    </row>
    <row r="21" spans="1:23" ht="14.25">
      <c r="A21" s="11" t="s">
        <v>42</v>
      </c>
      <c r="B21" s="29"/>
      <c r="C21" s="16"/>
      <c r="D21" s="29"/>
      <c r="E21" s="16"/>
      <c r="F21" s="29"/>
      <c r="G21" s="16"/>
      <c r="H21" s="41"/>
      <c r="I21" s="29">
        <v>20</v>
      </c>
      <c r="J21" s="16">
        <v>0.0011382391440441636</v>
      </c>
      <c r="K21" s="29"/>
      <c r="L21" s="16"/>
      <c r="M21" s="29"/>
      <c r="N21" s="16"/>
      <c r="O21" s="29"/>
      <c r="P21" s="16"/>
      <c r="Q21" s="29"/>
      <c r="R21" s="16"/>
      <c r="S21" s="29">
        <v>41</v>
      </c>
      <c r="T21" s="16">
        <v>0.0020502050205020504</v>
      </c>
      <c r="U21" s="41"/>
      <c r="V21" s="29">
        <v>61</v>
      </c>
      <c r="W21" s="16">
        <v>0.0016236790971279511</v>
      </c>
    </row>
    <row r="22" spans="1:23" ht="14.25">
      <c r="A22" s="11" t="s">
        <v>43</v>
      </c>
      <c r="B22" s="29"/>
      <c r="C22" s="16"/>
      <c r="D22" s="29"/>
      <c r="E22" s="16"/>
      <c r="F22" s="29"/>
      <c r="G22" s="16"/>
      <c r="H22" s="41"/>
      <c r="I22" s="29">
        <v>66</v>
      </c>
      <c r="J22" s="16">
        <v>0.0037561891753457406</v>
      </c>
      <c r="K22" s="29"/>
      <c r="L22" s="16"/>
      <c r="M22" s="29"/>
      <c r="N22" s="16"/>
      <c r="O22" s="29"/>
      <c r="P22" s="16"/>
      <c r="Q22" s="29"/>
      <c r="R22" s="16"/>
      <c r="S22" s="29">
        <v>91</v>
      </c>
      <c r="T22" s="16">
        <v>0.004550455045504551</v>
      </c>
      <c r="U22" s="41"/>
      <c r="V22" s="29">
        <v>157</v>
      </c>
      <c r="W22" s="16">
        <v>0.00417897734834571</v>
      </c>
    </row>
    <row r="23" spans="1:23" ht="14.25">
      <c r="A23" s="11" t="s">
        <v>44</v>
      </c>
      <c r="B23" s="29"/>
      <c r="C23" s="16"/>
      <c r="D23" s="29"/>
      <c r="E23" s="16"/>
      <c r="F23" s="29"/>
      <c r="G23" s="16"/>
      <c r="H23" s="41"/>
      <c r="I23" s="29">
        <v>166</v>
      </c>
      <c r="J23" s="16">
        <v>0.009447384895566558</v>
      </c>
      <c r="K23" s="29"/>
      <c r="L23" s="16"/>
      <c r="M23" s="29"/>
      <c r="N23" s="16"/>
      <c r="O23" s="29"/>
      <c r="P23" s="16"/>
      <c r="Q23" s="29"/>
      <c r="R23" s="16"/>
      <c r="S23" s="29">
        <v>256</v>
      </c>
      <c r="T23" s="16">
        <v>0.012801280128012803</v>
      </c>
      <c r="U23" s="41"/>
      <c r="V23" s="29">
        <v>422</v>
      </c>
      <c r="W23" s="16">
        <v>0.0112326652293114</v>
      </c>
    </row>
    <row r="24" spans="1:23" ht="14.25">
      <c r="A24" s="11" t="s">
        <v>45</v>
      </c>
      <c r="B24" s="29"/>
      <c r="C24" s="16"/>
      <c r="D24" s="29"/>
      <c r="E24" s="16"/>
      <c r="F24" s="29"/>
      <c r="G24" s="16"/>
      <c r="H24" s="41"/>
      <c r="I24" s="29">
        <v>168</v>
      </c>
      <c r="J24" s="16">
        <v>0.009561208809970974</v>
      </c>
      <c r="K24" s="29"/>
      <c r="L24" s="16"/>
      <c r="M24" s="29"/>
      <c r="N24" s="16"/>
      <c r="O24" s="29"/>
      <c r="P24" s="16"/>
      <c r="Q24" s="29"/>
      <c r="R24" s="16"/>
      <c r="S24" s="29">
        <v>260</v>
      </c>
      <c r="T24" s="16">
        <v>0.013001300130013</v>
      </c>
      <c r="U24" s="41"/>
      <c r="V24" s="29">
        <v>428</v>
      </c>
      <c r="W24" s="16">
        <v>0.01139237137001251</v>
      </c>
    </row>
    <row r="25" spans="1:23" ht="14.25">
      <c r="A25" s="11" t="s">
        <v>46</v>
      </c>
      <c r="B25" s="29"/>
      <c r="C25" s="16"/>
      <c r="D25" s="29"/>
      <c r="E25" s="16"/>
      <c r="F25" s="29"/>
      <c r="G25" s="16"/>
      <c r="H25" s="41"/>
      <c r="I25" s="29">
        <v>68</v>
      </c>
      <c r="J25" s="16">
        <v>0.003870013089750156</v>
      </c>
      <c r="K25" s="29"/>
      <c r="L25" s="16"/>
      <c r="M25" s="29"/>
      <c r="N25" s="16"/>
      <c r="O25" s="29"/>
      <c r="P25" s="16"/>
      <c r="Q25" s="29"/>
      <c r="R25" s="16"/>
      <c r="S25" s="29">
        <v>95</v>
      </c>
      <c r="T25" s="16">
        <v>0.004750475047504751</v>
      </c>
      <c r="U25" s="41"/>
      <c r="V25" s="29">
        <v>163</v>
      </c>
      <c r="W25" s="16">
        <v>0.004338683489046821</v>
      </c>
    </row>
    <row r="26" spans="1:23" ht="14.25">
      <c r="A26" s="11" t="s">
        <v>47</v>
      </c>
      <c r="B26" s="29"/>
      <c r="C26" s="16"/>
      <c r="D26" s="29"/>
      <c r="E26" s="16"/>
      <c r="F26" s="29"/>
      <c r="G26" s="16"/>
      <c r="H26" s="41"/>
      <c r="I26" s="29">
        <v>52</v>
      </c>
      <c r="J26" s="16">
        <v>0.0029594217745148254</v>
      </c>
      <c r="K26" s="29"/>
      <c r="L26" s="16"/>
      <c r="M26" s="29"/>
      <c r="N26" s="16"/>
      <c r="O26" s="29"/>
      <c r="P26" s="16"/>
      <c r="Q26" s="29"/>
      <c r="R26" s="16"/>
      <c r="S26" s="29">
        <v>47</v>
      </c>
      <c r="T26" s="16">
        <v>0.0023502350235023502</v>
      </c>
      <c r="U26" s="41"/>
      <c r="V26" s="29">
        <v>99</v>
      </c>
      <c r="W26" s="16">
        <v>0.002635151321568314</v>
      </c>
    </row>
    <row r="27" spans="1:23" ht="14.25">
      <c r="A27" s="11" t="s">
        <v>48</v>
      </c>
      <c r="B27" s="29"/>
      <c r="C27" s="16"/>
      <c r="D27" s="29"/>
      <c r="E27" s="16"/>
      <c r="F27" s="29"/>
      <c r="G27" s="16"/>
      <c r="H27" s="41"/>
      <c r="I27" s="29">
        <v>60</v>
      </c>
      <c r="J27" s="16">
        <v>0.0034147174321324915</v>
      </c>
      <c r="K27" s="29"/>
      <c r="L27" s="16"/>
      <c r="M27" s="29"/>
      <c r="N27" s="16"/>
      <c r="O27" s="29"/>
      <c r="P27" s="16"/>
      <c r="Q27" s="29"/>
      <c r="R27" s="16"/>
      <c r="S27" s="29">
        <v>138</v>
      </c>
      <c r="T27" s="16">
        <v>0.006900690069006901</v>
      </c>
      <c r="U27" s="41"/>
      <c r="V27" s="29">
        <v>198</v>
      </c>
      <c r="W27" s="16">
        <v>0.005270302643136628</v>
      </c>
    </row>
    <row r="28" spans="1:23" ht="14.25">
      <c r="A28" s="11" t="s">
        <v>153</v>
      </c>
      <c r="B28" s="29"/>
      <c r="C28" s="16"/>
      <c r="D28" s="29"/>
      <c r="E28" s="16"/>
      <c r="F28" s="29"/>
      <c r="G28" s="16"/>
      <c r="H28" s="41"/>
      <c r="I28" s="29">
        <v>304</v>
      </c>
      <c r="J28" s="16">
        <v>0.01730123498947129</v>
      </c>
      <c r="K28" s="29"/>
      <c r="L28" s="16"/>
      <c r="M28" s="29"/>
      <c r="N28" s="16"/>
      <c r="O28" s="29"/>
      <c r="P28" s="16"/>
      <c r="Q28" s="29"/>
      <c r="R28" s="16"/>
      <c r="S28" s="29">
        <v>429</v>
      </c>
      <c r="T28" s="16">
        <v>0.02145214521452145</v>
      </c>
      <c r="U28" s="41"/>
      <c r="V28" s="29">
        <v>733</v>
      </c>
      <c r="W28" s="16">
        <v>0.019510766855652267</v>
      </c>
    </row>
    <row r="29" spans="1:23" ht="14.25">
      <c r="A29" s="11" t="s">
        <v>152</v>
      </c>
      <c r="B29" s="29"/>
      <c r="C29" s="16"/>
      <c r="D29" s="29"/>
      <c r="E29" s="16"/>
      <c r="F29" s="29"/>
      <c r="G29" s="16"/>
      <c r="H29" s="41"/>
      <c r="I29" s="29">
        <v>82</v>
      </c>
      <c r="J29" s="16">
        <v>0.004666780490581071</v>
      </c>
      <c r="K29" s="29"/>
      <c r="L29" s="16"/>
      <c r="M29" s="29"/>
      <c r="N29" s="16"/>
      <c r="O29" s="29"/>
      <c r="P29" s="16"/>
      <c r="Q29" s="29"/>
      <c r="R29" s="16"/>
      <c r="S29" s="29">
        <v>101</v>
      </c>
      <c r="T29" s="16">
        <v>0.005050505050505051</v>
      </c>
      <c r="U29" s="41"/>
      <c r="V29" s="29">
        <v>183</v>
      </c>
      <c r="W29" s="16">
        <v>0.004871037291383854</v>
      </c>
    </row>
    <row r="30" spans="1:23" ht="14.25">
      <c r="A30" s="11" t="s">
        <v>49</v>
      </c>
      <c r="B30" s="29"/>
      <c r="C30" s="16"/>
      <c r="D30" s="29"/>
      <c r="E30" s="16"/>
      <c r="F30" s="29"/>
      <c r="G30" s="16"/>
      <c r="H30" s="41"/>
      <c r="I30" s="29">
        <v>669</v>
      </c>
      <c r="J30" s="16">
        <v>0.03807409936827727</v>
      </c>
      <c r="K30" s="29"/>
      <c r="L30" s="16"/>
      <c r="M30" s="29"/>
      <c r="N30" s="16"/>
      <c r="O30" s="29"/>
      <c r="P30" s="16"/>
      <c r="Q30" s="29"/>
      <c r="R30" s="16"/>
      <c r="S30" s="29">
        <v>831</v>
      </c>
      <c r="T30" s="16">
        <v>0.041554155415541555</v>
      </c>
      <c r="U30" s="41"/>
      <c r="V30" s="29">
        <v>1500</v>
      </c>
      <c r="W30" s="16">
        <v>0.039926535175277486</v>
      </c>
    </row>
    <row r="31" spans="1:23" ht="14.25">
      <c r="A31" s="11" t="s">
        <v>151</v>
      </c>
      <c r="B31" s="29"/>
      <c r="C31" s="16"/>
      <c r="D31" s="29"/>
      <c r="E31" s="16"/>
      <c r="F31" s="29"/>
      <c r="G31" s="16"/>
      <c r="H31" s="41"/>
      <c r="I31" s="29">
        <v>385</v>
      </c>
      <c r="J31" s="16">
        <v>0.02191110352285015</v>
      </c>
      <c r="K31" s="29"/>
      <c r="L31" s="16"/>
      <c r="M31" s="29"/>
      <c r="N31" s="16"/>
      <c r="O31" s="29"/>
      <c r="P31" s="16"/>
      <c r="Q31" s="29"/>
      <c r="R31" s="16"/>
      <c r="S31" s="29">
        <v>463</v>
      </c>
      <c r="T31" s="16">
        <v>0.02315231523152315</v>
      </c>
      <c r="U31" s="41"/>
      <c r="V31" s="29">
        <v>848</v>
      </c>
      <c r="W31" s="16">
        <v>0.022571801219090207</v>
      </c>
    </row>
    <row r="32" spans="1:23" ht="14.25">
      <c r="A32" s="11" t="s">
        <v>150</v>
      </c>
      <c r="B32" s="29"/>
      <c r="C32" s="16"/>
      <c r="D32" s="29"/>
      <c r="E32" s="16"/>
      <c r="F32" s="29"/>
      <c r="G32" s="16"/>
      <c r="H32" s="41"/>
      <c r="I32" s="29">
        <v>59</v>
      </c>
      <c r="J32" s="16">
        <v>0.0033578054749302828</v>
      </c>
      <c r="K32" s="29"/>
      <c r="L32" s="16"/>
      <c r="M32" s="29"/>
      <c r="N32" s="16"/>
      <c r="O32" s="29"/>
      <c r="P32" s="16"/>
      <c r="Q32" s="29"/>
      <c r="R32" s="16"/>
      <c r="S32" s="29">
        <v>87</v>
      </c>
      <c r="T32" s="16">
        <v>0.00435043504350435</v>
      </c>
      <c r="U32" s="41"/>
      <c r="V32" s="29">
        <v>146</v>
      </c>
      <c r="W32" s="16">
        <v>0.0038861827570603417</v>
      </c>
    </row>
    <row r="33" spans="1:23" ht="14.25">
      <c r="A33" s="11" t="s">
        <v>149</v>
      </c>
      <c r="B33" s="29"/>
      <c r="C33" s="16"/>
      <c r="D33" s="29"/>
      <c r="E33" s="16"/>
      <c r="F33" s="29"/>
      <c r="G33" s="16"/>
      <c r="H33" s="41"/>
      <c r="I33" s="29">
        <v>171</v>
      </c>
      <c r="J33" s="16">
        <v>0.0097319446815776</v>
      </c>
      <c r="K33" s="29"/>
      <c r="L33" s="16"/>
      <c r="M33" s="29"/>
      <c r="N33" s="16"/>
      <c r="O33" s="29"/>
      <c r="P33" s="16"/>
      <c r="Q33" s="29"/>
      <c r="R33" s="16"/>
      <c r="S33" s="29">
        <v>229</v>
      </c>
      <c r="T33" s="16">
        <v>0.011451145114511452</v>
      </c>
      <c r="U33" s="41"/>
      <c r="V33" s="29">
        <v>400</v>
      </c>
      <c r="W33" s="16">
        <v>0.010647076046740665</v>
      </c>
    </row>
    <row r="34" spans="1:23" ht="14.25">
      <c r="A34" s="11" t="s">
        <v>50</v>
      </c>
      <c r="B34" s="29"/>
      <c r="C34" s="16"/>
      <c r="D34" s="29"/>
      <c r="E34" s="16"/>
      <c r="F34" s="29"/>
      <c r="G34" s="16"/>
      <c r="H34" s="41"/>
      <c r="I34" s="29">
        <v>175</v>
      </c>
      <c r="J34" s="16">
        <v>0.00995959251038643</v>
      </c>
      <c r="K34" s="29"/>
      <c r="L34" s="16"/>
      <c r="M34" s="29"/>
      <c r="N34" s="16"/>
      <c r="O34" s="29"/>
      <c r="P34" s="16"/>
      <c r="Q34" s="29"/>
      <c r="R34" s="16"/>
      <c r="S34" s="29">
        <v>207</v>
      </c>
      <c r="T34" s="16">
        <v>0.010351035103510351</v>
      </c>
      <c r="U34" s="41"/>
      <c r="V34" s="29">
        <v>382</v>
      </c>
      <c r="W34" s="16">
        <v>0.010167957624637333</v>
      </c>
    </row>
    <row r="35" spans="1:23" ht="14.25">
      <c r="A35" s="11" t="s">
        <v>148</v>
      </c>
      <c r="B35" s="29"/>
      <c r="C35" s="16"/>
      <c r="D35" s="29"/>
      <c r="E35" s="16"/>
      <c r="F35" s="29"/>
      <c r="G35" s="16"/>
      <c r="H35" s="41"/>
      <c r="I35" s="29">
        <v>174</v>
      </c>
      <c r="J35" s="16">
        <v>0.009902680553184225</v>
      </c>
      <c r="K35" s="29"/>
      <c r="L35" s="16"/>
      <c r="M35" s="29"/>
      <c r="N35" s="16"/>
      <c r="O35" s="29"/>
      <c r="P35" s="16"/>
      <c r="Q35" s="29"/>
      <c r="R35" s="16"/>
      <c r="S35" s="29">
        <v>252</v>
      </c>
      <c r="T35" s="16">
        <v>0.012601260126012601</v>
      </c>
      <c r="U35" s="41"/>
      <c r="V35" s="29">
        <v>426</v>
      </c>
      <c r="W35" s="16">
        <v>0.011339135989778808</v>
      </c>
    </row>
    <row r="36" spans="1:23" ht="14.25">
      <c r="A36" s="11" t="s">
        <v>147</v>
      </c>
      <c r="B36" s="29"/>
      <c r="C36" s="16"/>
      <c r="D36" s="29"/>
      <c r="E36" s="16"/>
      <c r="F36" s="29"/>
      <c r="G36" s="16"/>
      <c r="H36" s="41"/>
      <c r="I36" s="29">
        <v>133</v>
      </c>
      <c r="J36" s="16">
        <v>0.007569290307893688</v>
      </c>
      <c r="K36" s="29"/>
      <c r="L36" s="16"/>
      <c r="M36" s="29"/>
      <c r="N36" s="16"/>
      <c r="O36" s="29"/>
      <c r="P36" s="16"/>
      <c r="Q36" s="29"/>
      <c r="R36" s="16"/>
      <c r="S36" s="29">
        <v>188</v>
      </c>
      <c r="T36" s="16">
        <v>0.009400940094009401</v>
      </c>
      <c r="U36" s="41"/>
      <c r="V36" s="29">
        <v>321</v>
      </c>
      <c r="W36" s="16">
        <v>0.008544278527509382</v>
      </c>
    </row>
    <row r="37" spans="1:23" ht="14.25">
      <c r="A37" s="11" t="s">
        <v>146</v>
      </c>
      <c r="B37" s="29"/>
      <c r="C37" s="16"/>
      <c r="D37" s="29"/>
      <c r="E37" s="16"/>
      <c r="F37" s="29"/>
      <c r="G37" s="16"/>
      <c r="H37" s="41"/>
      <c r="I37" s="29">
        <v>1245</v>
      </c>
      <c r="J37" s="16">
        <v>0.0708553867167492</v>
      </c>
      <c r="K37" s="29"/>
      <c r="L37" s="16"/>
      <c r="M37" s="29"/>
      <c r="N37" s="16"/>
      <c r="O37" s="29"/>
      <c r="P37" s="16"/>
      <c r="Q37" s="29"/>
      <c r="R37" s="16"/>
      <c r="S37" s="29">
        <v>1180</v>
      </c>
      <c r="T37" s="16">
        <v>0.059005900590059016</v>
      </c>
      <c r="U37" s="41"/>
      <c r="V37" s="29">
        <v>2425</v>
      </c>
      <c r="W37" s="16">
        <v>0.06454789853336527</v>
      </c>
    </row>
    <row r="38" spans="1:23" ht="14.25">
      <c r="A38" s="11" t="s">
        <v>145</v>
      </c>
      <c r="B38" s="29"/>
      <c r="C38" s="16"/>
      <c r="D38" s="29"/>
      <c r="E38" s="16"/>
      <c r="F38" s="29"/>
      <c r="G38" s="16"/>
      <c r="H38" s="41"/>
      <c r="I38" s="29">
        <v>76</v>
      </c>
      <c r="J38" s="16">
        <v>0.004325308747367822</v>
      </c>
      <c r="K38" s="29"/>
      <c r="L38" s="16"/>
      <c r="M38" s="29"/>
      <c r="N38" s="16"/>
      <c r="O38" s="29"/>
      <c r="P38" s="16"/>
      <c r="Q38" s="29"/>
      <c r="R38" s="16"/>
      <c r="S38" s="29">
        <v>96</v>
      </c>
      <c r="T38" s="16">
        <v>0.004800480048004801</v>
      </c>
      <c r="U38" s="41"/>
      <c r="V38" s="29">
        <v>172</v>
      </c>
      <c r="W38" s="16">
        <v>0.004578242700098486</v>
      </c>
    </row>
    <row r="39" spans="1:23" ht="14.25">
      <c r="A39" s="11" t="s">
        <v>144</v>
      </c>
      <c r="B39" s="29"/>
      <c r="C39" s="16"/>
      <c r="D39" s="29"/>
      <c r="E39" s="16"/>
      <c r="F39" s="29"/>
      <c r="G39" s="16"/>
      <c r="H39" s="41"/>
      <c r="I39" s="29">
        <v>276</v>
      </c>
      <c r="J39" s="16">
        <v>0.01570770018780946</v>
      </c>
      <c r="K39" s="29"/>
      <c r="L39" s="16"/>
      <c r="M39" s="29"/>
      <c r="N39" s="16"/>
      <c r="O39" s="29"/>
      <c r="P39" s="16"/>
      <c r="Q39" s="29"/>
      <c r="R39" s="16"/>
      <c r="S39" s="29">
        <v>287</v>
      </c>
      <c r="T39" s="16">
        <v>0.01435143514351435</v>
      </c>
      <c r="U39" s="41"/>
      <c r="V39" s="29">
        <v>563</v>
      </c>
      <c r="W39" s="16">
        <v>0.014985759535787487</v>
      </c>
    </row>
    <row r="40" spans="1:23" ht="14.25">
      <c r="A40" s="11" t="s">
        <v>51</v>
      </c>
      <c r="B40" s="29"/>
      <c r="C40" s="16"/>
      <c r="D40" s="29"/>
      <c r="E40" s="16"/>
      <c r="F40" s="29"/>
      <c r="G40" s="16"/>
      <c r="H40" s="41"/>
      <c r="I40" s="29">
        <v>47</v>
      </c>
      <c r="J40" s="16">
        <v>0.0026748619885037846</v>
      </c>
      <c r="K40" s="29"/>
      <c r="L40" s="16"/>
      <c r="M40" s="29"/>
      <c r="N40" s="16"/>
      <c r="O40" s="29"/>
      <c r="P40" s="16"/>
      <c r="Q40" s="29"/>
      <c r="R40" s="16"/>
      <c r="S40" s="29">
        <v>86</v>
      </c>
      <c r="T40" s="16">
        <v>0.004300430043004301</v>
      </c>
      <c r="U40" s="41"/>
      <c r="V40" s="29">
        <v>133</v>
      </c>
      <c r="W40" s="16">
        <v>0.0035401527855412705</v>
      </c>
    </row>
    <row r="41" spans="1:23" ht="14.25">
      <c r="A41" s="11" t="s">
        <v>143</v>
      </c>
      <c r="B41" s="29"/>
      <c r="C41" s="16"/>
      <c r="D41" s="29"/>
      <c r="E41" s="16"/>
      <c r="F41" s="29"/>
      <c r="G41" s="16"/>
      <c r="H41" s="41"/>
      <c r="I41" s="29">
        <v>143</v>
      </c>
      <c r="J41" s="16">
        <v>0.00813840987991577</v>
      </c>
      <c r="K41" s="29"/>
      <c r="L41" s="16"/>
      <c r="M41" s="29"/>
      <c r="N41" s="16"/>
      <c r="O41" s="29"/>
      <c r="P41" s="16"/>
      <c r="Q41" s="29"/>
      <c r="R41" s="16"/>
      <c r="S41" s="29">
        <v>92</v>
      </c>
      <c r="T41" s="16">
        <v>0.0046004600460046</v>
      </c>
      <c r="U41" s="41"/>
      <c r="V41" s="29">
        <v>235</v>
      </c>
      <c r="W41" s="16">
        <v>0.00625515717746014</v>
      </c>
    </row>
    <row r="42" spans="1:23" ht="14.25">
      <c r="A42" s="11" t="s">
        <v>52</v>
      </c>
      <c r="B42" s="29"/>
      <c r="C42" s="16"/>
      <c r="D42" s="29"/>
      <c r="E42" s="16"/>
      <c r="F42" s="29"/>
      <c r="G42" s="16"/>
      <c r="H42" s="41"/>
      <c r="I42" s="29">
        <v>56</v>
      </c>
      <c r="J42" s="16">
        <v>0.0031870696033236582</v>
      </c>
      <c r="K42" s="29"/>
      <c r="L42" s="16"/>
      <c r="M42" s="29"/>
      <c r="N42" s="16"/>
      <c r="O42" s="29"/>
      <c r="P42" s="16"/>
      <c r="Q42" s="29"/>
      <c r="R42" s="16"/>
      <c r="S42" s="29">
        <v>66</v>
      </c>
      <c r="T42" s="16">
        <v>0.0033003300330033</v>
      </c>
      <c r="U42" s="41"/>
      <c r="V42" s="29">
        <v>122</v>
      </c>
      <c r="W42" s="16">
        <v>0.0032473581942559023</v>
      </c>
    </row>
    <row r="43" spans="1:23" ht="14.25">
      <c r="A43" s="11" t="s">
        <v>53</v>
      </c>
      <c r="B43" s="29"/>
      <c r="C43" s="16"/>
      <c r="D43" s="29"/>
      <c r="E43" s="16"/>
      <c r="F43" s="29"/>
      <c r="G43" s="16"/>
      <c r="H43" s="41"/>
      <c r="I43" s="29">
        <v>90</v>
      </c>
      <c r="J43" s="16">
        <v>0.005122076148198737</v>
      </c>
      <c r="K43" s="29"/>
      <c r="L43" s="16"/>
      <c r="M43" s="29"/>
      <c r="N43" s="16"/>
      <c r="O43" s="29"/>
      <c r="P43" s="16"/>
      <c r="Q43" s="29"/>
      <c r="R43" s="16"/>
      <c r="S43" s="29">
        <v>84</v>
      </c>
      <c r="T43" s="16">
        <v>0.0042004200420042</v>
      </c>
      <c r="U43" s="41"/>
      <c r="V43" s="29">
        <v>174</v>
      </c>
      <c r="W43" s="16">
        <v>0.0046314780803321885</v>
      </c>
    </row>
    <row r="44" spans="1:23" ht="14.25">
      <c r="A44" s="11" t="s">
        <v>54</v>
      </c>
      <c r="B44" s="29"/>
      <c r="C44" s="16"/>
      <c r="D44" s="29"/>
      <c r="E44" s="16"/>
      <c r="F44" s="29"/>
      <c r="G44" s="16"/>
      <c r="H44" s="41"/>
      <c r="I44" s="29">
        <v>101</v>
      </c>
      <c r="J44" s="16">
        <v>0.005748107677423026</v>
      </c>
      <c r="K44" s="29"/>
      <c r="L44" s="16"/>
      <c r="M44" s="29"/>
      <c r="N44" s="16"/>
      <c r="O44" s="29"/>
      <c r="P44" s="16"/>
      <c r="Q44" s="29"/>
      <c r="R44" s="16"/>
      <c r="S44" s="29">
        <v>115</v>
      </c>
      <c r="T44" s="16">
        <v>0.005750575057505751</v>
      </c>
      <c r="U44" s="41"/>
      <c r="V44" s="29">
        <v>216</v>
      </c>
      <c r="W44" s="16">
        <v>0.0057494210652399595</v>
      </c>
    </row>
    <row r="45" spans="1:23" ht="14.25">
      <c r="A45" s="11" t="s">
        <v>55</v>
      </c>
      <c r="B45" s="29"/>
      <c r="C45" s="16"/>
      <c r="D45" s="29"/>
      <c r="E45" s="16"/>
      <c r="F45" s="29"/>
      <c r="G45" s="16"/>
      <c r="H45" s="41"/>
      <c r="I45" s="29">
        <v>29</v>
      </c>
      <c r="J45" s="16">
        <v>0.0016504467588640379</v>
      </c>
      <c r="K45" s="29"/>
      <c r="L45" s="16"/>
      <c r="M45" s="29"/>
      <c r="N45" s="16"/>
      <c r="O45" s="29"/>
      <c r="P45" s="16"/>
      <c r="Q45" s="29"/>
      <c r="R45" s="16"/>
      <c r="S45" s="29">
        <v>30</v>
      </c>
      <c r="T45" s="16">
        <v>0.0015001500150015</v>
      </c>
      <c r="U45" s="41"/>
      <c r="V45" s="29">
        <v>59</v>
      </c>
      <c r="W45" s="16">
        <v>0.0015704437168942479</v>
      </c>
    </row>
    <row r="46" spans="1:23" ht="14.25">
      <c r="A46" s="11" t="s">
        <v>56</v>
      </c>
      <c r="B46" s="29"/>
      <c r="C46" s="16"/>
      <c r="D46" s="29"/>
      <c r="E46" s="16"/>
      <c r="F46" s="29"/>
      <c r="G46" s="16"/>
      <c r="H46" s="41"/>
      <c r="I46" s="29">
        <v>76</v>
      </c>
      <c r="J46" s="16">
        <v>0.004325308747367822</v>
      </c>
      <c r="K46" s="29"/>
      <c r="L46" s="16"/>
      <c r="M46" s="29"/>
      <c r="N46" s="16"/>
      <c r="O46" s="29"/>
      <c r="P46" s="16"/>
      <c r="Q46" s="29"/>
      <c r="R46" s="16"/>
      <c r="S46" s="29">
        <v>178</v>
      </c>
      <c r="T46" s="16">
        <v>0.0089008900890089</v>
      </c>
      <c r="U46" s="41"/>
      <c r="V46" s="29">
        <v>254</v>
      </c>
      <c r="W46" s="16">
        <v>0.006760893289680322</v>
      </c>
    </row>
    <row r="47" spans="1:23" ht="14.25">
      <c r="A47" s="11" t="s">
        <v>142</v>
      </c>
      <c r="B47" s="29"/>
      <c r="C47" s="16"/>
      <c r="D47" s="29"/>
      <c r="E47" s="16"/>
      <c r="F47" s="29"/>
      <c r="G47" s="16"/>
      <c r="H47" s="41"/>
      <c r="I47" s="29">
        <v>398</v>
      </c>
      <c r="J47" s="16">
        <v>0.022650958966478858</v>
      </c>
      <c r="K47" s="29"/>
      <c r="L47" s="16"/>
      <c r="M47" s="29"/>
      <c r="N47" s="16"/>
      <c r="O47" s="29"/>
      <c r="P47" s="16"/>
      <c r="Q47" s="29"/>
      <c r="R47" s="16"/>
      <c r="S47" s="29">
        <v>460</v>
      </c>
      <c r="T47" s="16">
        <v>0.023002300230023004</v>
      </c>
      <c r="U47" s="41"/>
      <c r="V47" s="29">
        <v>858</v>
      </c>
      <c r="W47" s="16">
        <v>0.022837978120258725</v>
      </c>
    </row>
    <row r="48" spans="1:23" ht="14.25">
      <c r="A48" s="11" t="s">
        <v>57</v>
      </c>
      <c r="B48" s="29"/>
      <c r="C48" s="16"/>
      <c r="D48" s="29"/>
      <c r="E48" s="16"/>
      <c r="F48" s="29"/>
      <c r="G48" s="16"/>
      <c r="H48" s="41"/>
      <c r="I48" s="29">
        <v>44</v>
      </c>
      <c r="J48" s="16">
        <v>0.00250412611689716</v>
      </c>
      <c r="K48" s="29"/>
      <c r="L48" s="16"/>
      <c r="M48" s="29"/>
      <c r="N48" s="16"/>
      <c r="O48" s="29"/>
      <c r="P48" s="16"/>
      <c r="Q48" s="29"/>
      <c r="R48" s="16"/>
      <c r="S48" s="29">
        <v>103</v>
      </c>
      <c r="T48" s="16">
        <v>0.0051505150515051504</v>
      </c>
      <c r="U48" s="41"/>
      <c r="V48" s="29">
        <v>147</v>
      </c>
      <c r="W48" s="16">
        <v>0.003912800447177194</v>
      </c>
    </row>
    <row r="49" spans="1:23" ht="14.25">
      <c r="A49" s="11" t="s">
        <v>154</v>
      </c>
      <c r="B49" s="30"/>
      <c r="C49" s="19"/>
      <c r="D49" s="30"/>
      <c r="E49" s="19"/>
      <c r="F49" s="30"/>
      <c r="G49" s="19"/>
      <c r="H49" s="44"/>
      <c r="I49" s="30">
        <v>28</v>
      </c>
      <c r="J49" s="19">
        <v>0.0015935348016618291</v>
      </c>
      <c r="K49" s="30"/>
      <c r="L49" s="19"/>
      <c r="M49" s="30"/>
      <c r="N49" s="19"/>
      <c r="O49" s="30"/>
      <c r="P49" s="19"/>
      <c r="Q49" s="30"/>
      <c r="R49" s="19"/>
      <c r="S49" s="30">
        <v>48</v>
      </c>
      <c r="T49" s="19">
        <v>0.0024002400240024004</v>
      </c>
      <c r="U49" s="44"/>
      <c r="V49" s="30">
        <v>76</v>
      </c>
      <c r="W49" s="19">
        <v>0.002022944448880726</v>
      </c>
    </row>
    <row r="50" spans="1:23" ht="15" thickBot="1">
      <c r="A50" s="42" t="s">
        <v>111</v>
      </c>
      <c r="B50" s="67"/>
      <c r="C50" s="68"/>
      <c r="D50" s="69"/>
      <c r="E50" s="68"/>
      <c r="F50" s="69"/>
      <c r="G50" s="68"/>
      <c r="H50" s="69"/>
      <c r="I50" s="69">
        <v>6455</v>
      </c>
      <c r="J50" s="68">
        <v>0.36736668374025383</v>
      </c>
      <c r="K50" s="69"/>
      <c r="L50" s="68"/>
      <c r="M50" s="69"/>
      <c r="N50" s="68"/>
      <c r="O50" s="69"/>
      <c r="P50" s="68"/>
      <c r="Q50" s="69"/>
      <c r="R50" s="68"/>
      <c r="S50" s="69">
        <v>5213</v>
      </c>
      <c r="T50" s="68">
        <v>0.26067606760676065</v>
      </c>
      <c r="U50" s="43"/>
      <c r="V50" s="69">
        <v>11668</v>
      </c>
      <c r="W50" s="68">
        <v>0.3105752082834251</v>
      </c>
    </row>
    <row r="51" spans="1:23" ht="15" thickBot="1">
      <c r="A51" s="20" t="s">
        <v>117</v>
      </c>
      <c r="B51" s="21"/>
      <c r="C51" s="22"/>
      <c r="D51" s="21"/>
      <c r="E51" s="22"/>
      <c r="F51" s="21"/>
      <c r="G51" s="22"/>
      <c r="H51" s="21"/>
      <c r="I51" s="21">
        <v>17571</v>
      </c>
      <c r="J51" s="22">
        <v>1</v>
      </c>
      <c r="K51" s="21"/>
      <c r="L51" s="22"/>
      <c r="M51" s="21"/>
      <c r="N51" s="22"/>
      <c r="O51" s="21"/>
      <c r="P51" s="22"/>
      <c r="Q51" s="21"/>
      <c r="R51" s="22"/>
      <c r="S51" s="21">
        <v>19998</v>
      </c>
      <c r="T51" s="22">
        <v>1</v>
      </c>
      <c r="U51" s="45"/>
      <c r="V51" s="21">
        <v>37569</v>
      </c>
      <c r="W51" s="22">
        <v>1</v>
      </c>
    </row>
    <row r="54" ht="14.25">
      <c r="V54" s="72"/>
    </row>
  </sheetData>
  <sheetProtection/>
  <mergeCells count="6">
    <mergeCell ref="A1:W1"/>
    <mergeCell ref="A2:A4"/>
    <mergeCell ref="B2:U2"/>
    <mergeCell ref="V2:W3"/>
    <mergeCell ref="B3:J3"/>
    <mergeCell ref="K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2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7.28125" style="56" bestFit="1" customWidth="1"/>
    <col min="2" max="14" width="11.421875" style="56" customWidth="1"/>
    <col min="15" max="15" width="10.140625" style="56" customWidth="1"/>
    <col min="16" max="16384" width="8.8515625" style="56" customWidth="1"/>
  </cols>
  <sheetData>
    <row r="1" spans="1:15" ht="24.75" customHeight="1" thickBot="1" thickTop="1">
      <c r="A1" s="126" t="s">
        <v>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5" ht="24.75" customHeight="1" thickBot="1" thickTop="1">
      <c r="A2" s="87" t="s">
        <v>25</v>
      </c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131</v>
      </c>
      <c r="O2" s="112"/>
    </row>
    <row r="3" spans="1:15" ht="24.75" customHeight="1">
      <c r="A3" s="87"/>
      <c r="B3" s="91" t="s">
        <v>124</v>
      </c>
      <c r="C3" s="92"/>
      <c r="D3" s="91" t="s">
        <v>125</v>
      </c>
      <c r="E3" s="92"/>
      <c r="F3" s="113" t="s">
        <v>126</v>
      </c>
      <c r="G3" s="114"/>
      <c r="H3" s="113" t="s">
        <v>127</v>
      </c>
      <c r="I3" s="114"/>
      <c r="J3" s="113" t="s">
        <v>128</v>
      </c>
      <c r="K3" s="114"/>
      <c r="L3" s="113" t="s">
        <v>130</v>
      </c>
      <c r="M3" s="114"/>
      <c r="N3" s="111"/>
      <c r="O3" s="112"/>
    </row>
    <row r="4" spans="1:15" ht="24.75" customHeight="1" thickBot="1">
      <c r="A4" s="88"/>
      <c r="B4" s="9" t="s">
        <v>10</v>
      </c>
      <c r="C4" s="10" t="s">
        <v>11</v>
      </c>
      <c r="D4" s="9" t="s">
        <v>10</v>
      </c>
      <c r="E4" s="10" t="s">
        <v>11</v>
      </c>
      <c r="F4" s="9" t="s">
        <v>10</v>
      </c>
      <c r="G4" s="46" t="s">
        <v>11</v>
      </c>
      <c r="H4" s="9" t="s">
        <v>10</v>
      </c>
      <c r="I4" s="10" t="s">
        <v>11</v>
      </c>
      <c r="J4" s="9" t="s">
        <v>10</v>
      </c>
      <c r="K4" s="10" t="s">
        <v>11</v>
      </c>
      <c r="L4" s="9" t="s">
        <v>10</v>
      </c>
      <c r="M4" s="10" t="s">
        <v>11</v>
      </c>
      <c r="N4" s="9" t="s">
        <v>10</v>
      </c>
      <c r="O4" s="10" t="s">
        <v>11</v>
      </c>
    </row>
    <row r="5" spans="1:15" ht="14.25">
      <c r="A5" s="11" t="s">
        <v>141</v>
      </c>
      <c r="B5" s="47">
        <v>16</v>
      </c>
      <c r="C5" s="28">
        <v>0.07239819004524888</v>
      </c>
      <c r="D5" s="47">
        <v>848</v>
      </c>
      <c r="E5" s="28">
        <v>0.13276968842962267</v>
      </c>
      <c r="F5" s="27">
        <v>1192</v>
      </c>
      <c r="G5" s="48">
        <v>0.12552653748946924</v>
      </c>
      <c r="H5" s="47">
        <v>1052</v>
      </c>
      <c r="I5" s="28">
        <v>0.1033906633906634</v>
      </c>
      <c r="J5" s="27">
        <v>859</v>
      </c>
      <c r="K5" s="48">
        <v>0.08361724909958143</v>
      </c>
      <c r="L5" s="47">
        <v>100</v>
      </c>
      <c r="M5" s="28">
        <v>0.0983284169124877</v>
      </c>
      <c r="N5" s="47">
        <v>4067</v>
      </c>
      <c r="O5" s="28">
        <v>0.1082541457052357</v>
      </c>
    </row>
    <row r="6" spans="1:15" ht="14.25">
      <c r="A6" s="11" t="s">
        <v>27</v>
      </c>
      <c r="B6" s="15">
        <v>19</v>
      </c>
      <c r="C6" s="16">
        <v>0.08597285067873303</v>
      </c>
      <c r="D6" s="15">
        <v>386</v>
      </c>
      <c r="E6" s="16">
        <v>0.06043525912008768</v>
      </c>
      <c r="F6" s="29">
        <v>534</v>
      </c>
      <c r="G6" s="49">
        <v>0.05623420387531592</v>
      </c>
      <c r="H6" s="15">
        <v>544</v>
      </c>
      <c r="I6" s="16">
        <v>0.053464373464373466</v>
      </c>
      <c r="J6" s="29">
        <v>612</v>
      </c>
      <c r="K6" s="49">
        <v>0.059573639637885714</v>
      </c>
      <c r="L6" s="15">
        <v>61</v>
      </c>
      <c r="M6" s="16">
        <v>0.059980334316617506</v>
      </c>
      <c r="N6" s="15">
        <v>2156</v>
      </c>
      <c r="O6" s="16">
        <v>0.057387739891932174</v>
      </c>
    </row>
    <row r="7" spans="1:15" ht="14.25">
      <c r="A7" s="11" t="s">
        <v>28</v>
      </c>
      <c r="B7" s="15">
        <v>4</v>
      </c>
      <c r="C7" s="16">
        <v>0.01809954751131222</v>
      </c>
      <c r="D7" s="15">
        <v>61</v>
      </c>
      <c r="E7" s="16">
        <v>0.009550649757319556</v>
      </c>
      <c r="F7" s="29">
        <v>107</v>
      </c>
      <c r="G7" s="49">
        <v>0.011267902274641955</v>
      </c>
      <c r="H7" s="15">
        <v>107</v>
      </c>
      <c r="I7" s="16">
        <v>0.010515970515970516</v>
      </c>
      <c r="J7" s="29">
        <v>131</v>
      </c>
      <c r="K7" s="49">
        <v>0.012751873844057238</v>
      </c>
      <c r="L7" s="15">
        <v>11</v>
      </c>
      <c r="M7" s="16">
        <v>0.010816125860373648</v>
      </c>
      <c r="N7" s="15">
        <v>421</v>
      </c>
      <c r="O7" s="16">
        <v>0.011206047539194549</v>
      </c>
    </row>
    <row r="8" spans="1:15" ht="14.25">
      <c r="A8" s="11" t="s">
        <v>29</v>
      </c>
      <c r="B8" s="15">
        <v>3</v>
      </c>
      <c r="C8" s="16">
        <v>0.013574660633484163</v>
      </c>
      <c r="D8" s="15">
        <v>104</v>
      </c>
      <c r="E8" s="16">
        <v>0.0162830749960858</v>
      </c>
      <c r="F8" s="29">
        <v>156</v>
      </c>
      <c r="G8" s="49">
        <v>0.016427969671440605</v>
      </c>
      <c r="H8" s="15">
        <v>175</v>
      </c>
      <c r="I8" s="16">
        <v>0.0171990171990172</v>
      </c>
      <c r="J8" s="29">
        <v>246</v>
      </c>
      <c r="K8" s="49">
        <v>0.023946266913267785</v>
      </c>
      <c r="L8" s="15">
        <v>12</v>
      </c>
      <c r="M8" s="16">
        <v>0.011799410029498525</v>
      </c>
      <c r="N8" s="15">
        <v>696</v>
      </c>
      <c r="O8" s="16">
        <v>0.018525912321328754</v>
      </c>
    </row>
    <row r="9" spans="1:15" ht="14.25">
      <c r="A9" s="11" t="s">
        <v>30</v>
      </c>
      <c r="B9" s="15">
        <v>1</v>
      </c>
      <c r="C9" s="16">
        <v>0.004524886877828055</v>
      </c>
      <c r="D9" s="15">
        <v>144</v>
      </c>
      <c r="E9" s="16">
        <v>0.02254579614842649</v>
      </c>
      <c r="F9" s="29">
        <v>239</v>
      </c>
      <c r="G9" s="49">
        <v>0.02516849199663016</v>
      </c>
      <c r="H9" s="15">
        <v>256</v>
      </c>
      <c r="I9" s="16">
        <v>0.02515970515970516</v>
      </c>
      <c r="J9" s="29">
        <v>257</v>
      </c>
      <c r="K9" s="49">
        <v>0.02501703494597489</v>
      </c>
      <c r="L9" s="15">
        <v>23</v>
      </c>
      <c r="M9" s="16">
        <v>0.022615535889872175</v>
      </c>
      <c r="N9" s="15">
        <v>920</v>
      </c>
      <c r="O9" s="16">
        <v>0.024488274907503528</v>
      </c>
    </row>
    <row r="10" spans="1:15" ht="14.25">
      <c r="A10" s="11" t="s">
        <v>31</v>
      </c>
      <c r="B10" s="15">
        <v>1</v>
      </c>
      <c r="C10" s="16">
        <v>0.004524886877828055</v>
      </c>
      <c r="D10" s="15">
        <v>36</v>
      </c>
      <c r="E10" s="16">
        <v>0.0056364490371066224</v>
      </c>
      <c r="F10" s="29">
        <v>56</v>
      </c>
      <c r="G10" s="49">
        <v>0.005897219882055602</v>
      </c>
      <c r="H10" s="15">
        <v>69</v>
      </c>
      <c r="I10" s="16">
        <v>0.006781326781326782</v>
      </c>
      <c r="J10" s="29">
        <v>97</v>
      </c>
      <c r="K10" s="49">
        <v>0.00944222719750803</v>
      </c>
      <c r="L10" s="15">
        <v>5</v>
      </c>
      <c r="M10" s="16">
        <v>0.004916420845624386</v>
      </c>
      <c r="N10" s="15">
        <v>264</v>
      </c>
      <c r="O10" s="16">
        <v>0.007027070190848838</v>
      </c>
    </row>
    <row r="11" spans="1:15" ht="14.25">
      <c r="A11" s="11" t="s">
        <v>32</v>
      </c>
      <c r="B11" s="15">
        <v>0</v>
      </c>
      <c r="C11" s="16">
        <v>0</v>
      </c>
      <c r="D11" s="15">
        <v>37</v>
      </c>
      <c r="E11" s="16">
        <v>0.005793017065915141</v>
      </c>
      <c r="F11" s="29">
        <v>65</v>
      </c>
      <c r="G11" s="49">
        <v>0.006844987363100252</v>
      </c>
      <c r="H11" s="15">
        <v>64</v>
      </c>
      <c r="I11" s="16">
        <v>0.00628992628992629</v>
      </c>
      <c r="J11" s="29">
        <v>68</v>
      </c>
      <c r="K11" s="49">
        <v>0.006619293293098414</v>
      </c>
      <c r="L11" s="15">
        <v>12</v>
      </c>
      <c r="M11" s="16">
        <v>0.011799410029498525</v>
      </c>
      <c r="N11" s="15">
        <v>246</v>
      </c>
      <c r="O11" s="16">
        <v>0.006547951768745509</v>
      </c>
    </row>
    <row r="12" spans="1:15" ht="14.25">
      <c r="A12" s="11" t="s">
        <v>33</v>
      </c>
      <c r="B12" s="15">
        <v>11</v>
      </c>
      <c r="C12" s="16">
        <v>0.0497737556561086</v>
      </c>
      <c r="D12" s="15">
        <v>102</v>
      </c>
      <c r="E12" s="16">
        <v>0.015969938938468764</v>
      </c>
      <c r="F12" s="29">
        <v>122</v>
      </c>
      <c r="G12" s="49">
        <v>0.012847514743049706</v>
      </c>
      <c r="H12" s="15">
        <v>118</v>
      </c>
      <c r="I12" s="16">
        <v>0.011597051597051595</v>
      </c>
      <c r="J12" s="29">
        <v>137</v>
      </c>
      <c r="K12" s="49">
        <v>0.013335929134624742</v>
      </c>
      <c r="L12" s="15">
        <v>17</v>
      </c>
      <c r="M12" s="16">
        <v>0.01671583087512291</v>
      </c>
      <c r="N12" s="15">
        <v>507</v>
      </c>
      <c r="O12" s="16">
        <v>0.013495168889243792</v>
      </c>
    </row>
    <row r="13" spans="1:15" ht="14.25">
      <c r="A13" s="11" t="s">
        <v>34</v>
      </c>
      <c r="B13" s="15">
        <v>2</v>
      </c>
      <c r="C13" s="16">
        <v>0.00904977375565611</v>
      </c>
      <c r="D13" s="15">
        <v>45</v>
      </c>
      <c r="E13" s="16">
        <v>0.0070455612963832796</v>
      </c>
      <c r="F13" s="29">
        <v>53</v>
      </c>
      <c r="G13" s="49">
        <v>0.005581297388374052</v>
      </c>
      <c r="H13" s="15">
        <v>73</v>
      </c>
      <c r="I13" s="16">
        <v>0.007174447174447174</v>
      </c>
      <c r="J13" s="29">
        <v>80</v>
      </c>
      <c r="K13" s="49">
        <v>0.007787403874233427</v>
      </c>
      <c r="L13" s="15">
        <v>4</v>
      </c>
      <c r="M13" s="16">
        <v>0.003933136676499508</v>
      </c>
      <c r="N13" s="15">
        <v>257</v>
      </c>
      <c r="O13" s="16">
        <v>0.0068407463600308775</v>
      </c>
    </row>
    <row r="14" spans="1:15" ht="14.25">
      <c r="A14" s="11" t="s">
        <v>35</v>
      </c>
      <c r="B14" s="15">
        <v>2</v>
      </c>
      <c r="C14" s="16">
        <v>0.00904977375565611</v>
      </c>
      <c r="D14" s="15">
        <v>26</v>
      </c>
      <c r="E14" s="16">
        <v>0.00407076874902145</v>
      </c>
      <c r="F14" s="29">
        <v>26</v>
      </c>
      <c r="G14" s="49">
        <v>0.0027379949452401007</v>
      </c>
      <c r="H14" s="15">
        <v>23</v>
      </c>
      <c r="I14" s="16">
        <v>0.0022604422604422603</v>
      </c>
      <c r="J14" s="29">
        <v>33</v>
      </c>
      <c r="K14" s="49">
        <v>0.0032123040981212885</v>
      </c>
      <c r="L14" s="15">
        <v>3</v>
      </c>
      <c r="M14" s="16">
        <v>0.0029498525073746312</v>
      </c>
      <c r="N14" s="15">
        <v>113</v>
      </c>
      <c r="O14" s="16">
        <v>0.0030077989832042375</v>
      </c>
    </row>
    <row r="15" spans="1:15" ht="14.25">
      <c r="A15" s="11" t="s">
        <v>36</v>
      </c>
      <c r="B15" s="15">
        <v>5</v>
      </c>
      <c r="C15" s="16">
        <v>0.02262443438914027</v>
      </c>
      <c r="D15" s="15">
        <v>280</v>
      </c>
      <c r="E15" s="16">
        <v>0.043839048066384854</v>
      </c>
      <c r="F15" s="29">
        <v>341</v>
      </c>
      <c r="G15" s="49">
        <v>0.03590985678180286</v>
      </c>
      <c r="H15" s="15">
        <v>373</v>
      </c>
      <c r="I15" s="16">
        <v>0.03665847665847666</v>
      </c>
      <c r="J15" s="29">
        <v>378</v>
      </c>
      <c r="K15" s="49">
        <v>0.03679548330575295</v>
      </c>
      <c r="L15" s="15">
        <v>33</v>
      </c>
      <c r="M15" s="16">
        <v>0.032448377581120944</v>
      </c>
      <c r="N15" s="15">
        <v>1410</v>
      </c>
      <c r="O15" s="16">
        <v>0.03753094306476084</v>
      </c>
    </row>
    <row r="16" spans="1:15" ht="14.25">
      <c r="A16" s="11" t="s">
        <v>37</v>
      </c>
      <c r="B16" s="15">
        <v>0</v>
      </c>
      <c r="C16" s="16">
        <v>0</v>
      </c>
      <c r="D16" s="15">
        <v>31</v>
      </c>
      <c r="E16" s="16">
        <v>0.004853608893064036</v>
      </c>
      <c r="F16" s="29">
        <v>25</v>
      </c>
      <c r="G16" s="49">
        <v>0.0026326874473462506</v>
      </c>
      <c r="H16" s="15">
        <v>38</v>
      </c>
      <c r="I16" s="16">
        <v>0.003734643734643734</v>
      </c>
      <c r="J16" s="29">
        <v>44</v>
      </c>
      <c r="K16" s="49">
        <v>0.004283072130828385</v>
      </c>
      <c r="L16" s="15">
        <v>5</v>
      </c>
      <c r="M16" s="16">
        <v>0.004916420845624386</v>
      </c>
      <c r="N16" s="15">
        <v>143</v>
      </c>
      <c r="O16" s="16">
        <v>0.0038063296867097873</v>
      </c>
    </row>
    <row r="17" spans="1:15" ht="14.25">
      <c r="A17" s="11" t="s">
        <v>38</v>
      </c>
      <c r="B17" s="15">
        <v>10</v>
      </c>
      <c r="C17" s="16">
        <v>0.04524886877828054</v>
      </c>
      <c r="D17" s="15">
        <v>80</v>
      </c>
      <c r="E17" s="16">
        <v>0.012525442304681384</v>
      </c>
      <c r="F17" s="29">
        <v>114</v>
      </c>
      <c r="G17" s="49">
        <v>0.012005054759898905</v>
      </c>
      <c r="H17" s="15">
        <v>124</v>
      </c>
      <c r="I17" s="16">
        <v>0.012186732186732187</v>
      </c>
      <c r="J17" s="29">
        <v>135</v>
      </c>
      <c r="K17" s="49">
        <v>0.01314124403776891</v>
      </c>
      <c r="L17" s="15">
        <v>15</v>
      </c>
      <c r="M17" s="16">
        <v>0.014749262536873156</v>
      </c>
      <c r="N17" s="15">
        <v>478</v>
      </c>
      <c r="O17" s="16">
        <v>0.012723255875855093</v>
      </c>
    </row>
    <row r="18" spans="1:15" ht="14.25">
      <c r="A18" s="11" t="s">
        <v>39</v>
      </c>
      <c r="B18" s="15">
        <v>7</v>
      </c>
      <c r="C18" s="16">
        <v>0.031674208144796386</v>
      </c>
      <c r="D18" s="15">
        <v>161</v>
      </c>
      <c r="E18" s="16">
        <v>0.025207452638171285</v>
      </c>
      <c r="F18" s="29">
        <v>214</v>
      </c>
      <c r="G18" s="49">
        <v>0.02253580454928391</v>
      </c>
      <c r="H18" s="15">
        <v>246</v>
      </c>
      <c r="I18" s="16">
        <v>0.024176904176904178</v>
      </c>
      <c r="J18" s="29">
        <v>252</v>
      </c>
      <c r="K18" s="49">
        <v>0.024530322203835296</v>
      </c>
      <c r="L18" s="15">
        <v>28</v>
      </c>
      <c r="M18" s="16">
        <v>0.027531956735496563</v>
      </c>
      <c r="N18" s="15">
        <v>908</v>
      </c>
      <c r="O18" s="16">
        <v>0.024168862626101306</v>
      </c>
    </row>
    <row r="19" spans="1:15" ht="14.25">
      <c r="A19" s="11" t="s">
        <v>40</v>
      </c>
      <c r="B19" s="15">
        <v>6</v>
      </c>
      <c r="C19" s="16">
        <v>0.027149321266968326</v>
      </c>
      <c r="D19" s="15">
        <v>105</v>
      </c>
      <c r="E19" s="16">
        <v>0.016439643024894316</v>
      </c>
      <c r="F19" s="29">
        <v>126</v>
      </c>
      <c r="G19" s="49">
        <v>0.013268744734625105</v>
      </c>
      <c r="H19" s="15">
        <v>173</v>
      </c>
      <c r="I19" s="16">
        <v>0.017002457002457002</v>
      </c>
      <c r="J19" s="29">
        <v>167</v>
      </c>
      <c r="K19" s="49">
        <v>0.016256205587462283</v>
      </c>
      <c r="L19" s="15">
        <v>17</v>
      </c>
      <c r="M19" s="16">
        <v>0.01671583087512291</v>
      </c>
      <c r="N19" s="15">
        <v>594</v>
      </c>
      <c r="O19" s="16">
        <v>0.015810907929409885</v>
      </c>
    </row>
    <row r="20" spans="1:15" ht="14.25">
      <c r="A20" s="11" t="s">
        <v>41</v>
      </c>
      <c r="B20" s="15">
        <v>7</v>
      </c>
      <c r="C20" s="16">
        <v>0.031674208144796386</v>
      </c>
      <c r="D20" s="15">
        <v>154</v>
      </c>
      <c r="E20" s="16">
        <v>0.024111476436511663</v>
      </c>
      <c r="F20" s="29">
        <v>181</v>
      </c>
      <c r="G20" s="49">
        <v>0.019060657118786854</v>
      </c>
      <c r="H20" s="15">
        <v>210</v>
      </c>
      <c r="I20" s="16">
        <v>0.020638820638820637</v>
      </c>
      <c r="J20" s="29">
        <v>240</v>
      </c>
      <c r="K20" s="49">
        <v>0.02336221162270028</v>
      </c>
      <c r="L20" s="15">
        <v>28</v>
      </c>
      <c r="M20" s="16">
        <v>0.027531956735496563</v>
      </c>
      <c r="N20" s="15">
        <v>820</v>
      </c>
      <c r="O20" s="16">
        <v>0.02182650589581836</v>
      </c>
    </row>
    <row r="21" spans="1:15" ht="14.25">
      <c r="A21" s="11" t="s">
        <v>42</v>
      </c>
      <c r="B21" s="15">
        <v>1</v>
      </c>
      <c r="C21" s="16">
        <v>0.004524886877828055</v>
      </c>
      <c r="D21" s="15">
        <v>5</v>
      </c>
      <c r="E21" s="16">
        <v>0.0007828401440425865</v>
      </c>
      <c r="F21" s="29">
        <v>12</v>
      </c>
      <c r="G21" s="49">
        <v>0.0012636899747262003</v>
      </c>
      <c r="H21" s="15">
        <v>13</v>
      </c>
      <c r="I21" s="16">
        <v>0.0012776412776412777</v>
      </c>
      <c r="J21" s="29">
        <v>28</v>
      </c>
      <c r="K21" s="49">
        <v>0.0027255913559816997</v>
      </c>
      <c r="L21" s="15">
        <v>2</v>
      </c>
      <c r="M21" s="16">
        <v>0.001966568338249754</v>
      </c>
      <c r="N21" s="15">
        <v>61</v>
      </c>
      <c r="O21" s="16">
        <v>0.0016236790971279511</v>
      </c>
    </row>
    <row r="22" spans="1:15" ht="14.25">
      <c r="A22" s="11" t="s">
        <v>43</v>
      </c>
      <c r="B22" s="15">
        <v>5</v>
      </c>
      <c r="C22" s="16">
        <v>0.02262443438914027</v>
      </c>
      <c r="D22" s="15">
        <v>29</v>
      </c>
      <c r="E22" s="16">
        <v>0.004540472835447002</v>
      </c>
      <c r="F22" s="29">
        <v>32</v>
      </c>
      <c r="G22" s="49">
        <v>0.0033698399326032007</v>
      </c>
      <c r="H22" s="15">
        <v>37</v>
      </c>
      <c r="I22" s="16">
        <v>0.0036363636363636364</v>
      </c>
      <c r="J22" s="29">
        <v>52</v>
      </c>
      <c r="K22" s="49">
        <v>0.005061812518251729</v>
      </c>
      <c r="L22" s="15">
        <v>2</v>
      </c>
      <c r="M22" s="16">
        <v>0.001966568338249754</v>
      </c>
      <c r="N22" s="15">
        <v>157</v>
      </c>
      <c r="O22" s="16">
        <v>0.00417897734834571</v>
      </c>
    </row>
    <row r="23" spans="1:15" ht="14.25">
      <c r="A23" s="11" t="s">
        <v>44</v>
      </c>
      <c r="B23" s="15">
        <v>3</v>
      </c>
      <c r="C23" s="16">
        <v>0.013574660633484163</v>
      </c>
      <c r="D23" s="15">
        <v>60</v>
      </c>
      <c r="E23" s="16">
        <v>0.009394081728511038</v>
      </c>
      <c r="F23" s="29">
        <v>118</v>
      </c>
      <c r="G23" s="49">
        <v>0.012426284751474306</v>
      </c>
      <c r="H23" s="15">
        <v>97</v>
      </c>
      <c r="I23" s="16">
        <v>0.009533169533169534</v>
      </c>
      <c r="J23" s="29">
        <v>132</v>
      </c>
      <c r="K23" s="49">
        <v>0.012849216392485154</v>
      </c>
      <c r="L23" s="15">
        <v>12</v>
      </c>
      <c r="M23" s="16">
        <v>0.011799410029498525</v>
      </c>
      <c r="N23" s="15">
        <v>422</v>
      </c>
      <c r="O23" s="16">
        <v>0.0112326652293114</v>
      </c>
    </row>
    <row r="24" spans="1:15" ht="14.25">
      <c r="A24" s="11" t="s">
        <v>45</v>
      </c>
      <c r="B24" s="15">
        <v>13</v>
      </c>
      <c r="C24" s="16">
        <v>0.05882352941176469</v>
      </c>
      <c r="D24" s="15">
        <v>84</v>
      </c>
      <c r="E24" s="16">
        <v>0.013151714419915451</v>
      </c>
      <c r="F24" s="29">
        <v>95</v>
      </c>
      <c r="G24" s="49">
        <v>0.010004212299915754</v>
      </c>
      <c r="H24" s="15">
        <v>129</v>
      </c>
      <c r="I24" s="16">
        <v>0.012678132678132678</v>
      </c>
      <c r="J24" s="29">
        <v>100</v>
      </c>
      <c r="K24" s="49">
        <v>0.009734254842791785</v>
      </c>
      <c r="L24" s="15">
        <v>7</v>
      </c>
      <c r="M24" s="16">
        <v>0.006882989183874141</v>
      </c>
      <c r="N24" s="15">
        <v>428</v>
      </c>
      <c r="O24" s="16">
        <v>0.01139237137001251</v>
      </c>
    </row>
    <row r="25" spans="1:15" ht="14.25">
      <c r="A25" s="11" t="s">
        <v>46</v>
      </c>
      <c r="B25" s="15">
        <v>3</v>
      </c>
      <c r="C25" s="16">
        <v>0.013574660633484163</v>
      </c>
      <c r="D25" s="15">
        <v>26</v>
      </c>
      <c r="E25" s="16">
        <v>0.00407076874902145</v>
      </c>
      <c r="F25" s="29">
        <v>45</v>
      </c>
      <c r="G25" s="49">
        <v>0.004738837405223253</v>
      </c>
      <c r="H25" s="15">
        <v>48</v>
      </c>
      <c r="I25" s="16">
        <v>0.004717444717444718</v>
      </c>
      <c r="J25" s="29">
        <v>38</v>
      </c>
      <c r="K25" s="49">
        <v>0.003699016840260878</v>
      </c>
      <c r="L25" s="15">
        <v>3</v>
      </c>
      <c r="M25" s="16">
        <v>0.0029498525073746312</v>
      </c>
      <c r="N25" s="15">
        <v>163</v>
      </c>
      <c r="O25" s="16">
        <v>0.004338683489046821</v>
      </c>
    </row>
    <row r="26" spans="1:15" ht="14.25">
      <c r="A26" s="11" t="s">
        <v>47</v>
      </c>
      <c r="B26" s="15">
        <v>1</v>
      </c>
      <c r="C26" s="16">
        <v>0.004524886877828055</v>
      </c>
      <c r="D26" s="15">
        <v>18</v>
      </c>
      <c r="E26" s="16">
        <v>0.0028182245185533112</v>
      </c>
      <c r="F26" s="29">
        <v>15</v>
      </c>
      <c r="G26" s="49">
        <v>0.0015796124684077505</v>
      </c>
      <c r="H26" s="15">
        <v>34</v>
      </c>
      <c r="I26" s="16">
        <v>0.0033415233415233416</v>
      </c>
      <c r="J26" s="29">
        <v>31</v>
      </c>
      <c r="K26" s="49">
        <v>0.003017619001265453</v>
      </c>
      <c r="L26" s="15">
        <v>0</v>
      </c>
      <c r="M26" s="16">
        <v>0</v>
      </c>
      <c r="N26" s="15">
        <v>99</v>
      </c>
      <c r="O26" s="16">
        <v>0.002635151321568314</v>
      </c>
    </row>
    <row r="27" spans="1:15" ht="14.25">
      <c r="A27" s="11" t="s">
        <v>48</v>
      </c>
      <c r="B27" s="15">
        <v>5</v>
      </c>
      <c r="C27" s="16">
        <v>0.02262443438914027</v>
      </c>
      <c r="D27" s="15">
        <v>39</v>
      </c>
      <c r="E27" s="16">
        <v>0.0061061531235321745</v>
      </c>
      <c r="F27" s="29">
        <v>41</v>
      </c>
      <c r="G27" s="49">
        <v>0.0043176074136478506</v>
      </c>
      <c r="H27" s="15">
        <v>51</v>
      </c>
      <c r="I27" s="16">
        <v>0.005012285012285012</v>
      </c>
      <c r="J27" s="29">
        <v>57</v>
      </c>
      <c r="K27" s="49">
        <v>0.005548525260391317</v>
      </c>
      <c r="L27" s="15">
        <v>5</v>
      </c>
      <c r="M27" s="16">
        <v>0.004916420845624386</v>
      </c>
      <c r="N27" s="15">
        <v>198</v>
      </c>
      <c r="O27" s="16">
        <v>0.005270302643136628</v>
      </c>
    </row>
    <row r="28" spans="1:15" ht="14.25">
      <c r="A28" s="11" t="s">
        <v>153</v>
      </c>
      <c r="B28" s="15">
        <v>5</v>
      </c>
      <c r="C28" s="16">
        <v>0.02262443438914027</v>
      </c>
      <c r="D28" s="15">
        <v>114</v>
      </c>
      <c r="E28" s="16">
        <v>0.017848755284170972</v>
      </c>
      <c r="F28" s="29">
        <v>168</v>
      </c>
      <c r="G28" s="49">
        <v>0.017691659646166806</v>
      </c>
      <c r="H28" s="15">
        <v>224</v>
      </c>
      <c r="I28" s="16">
        <v>0.022014742014742014</v>
      </c>
      <c r="J28" s="29">
        <v>194</v>
      </c>
      <c r="K28" s="49">
        <v>0.01888445439501606</v>
      </c>
      <c r="L28" s="15">
        <v>28</v>
      </c>
      <c r="M28" s="16">
        <v>0.027531956735496563</v>
      </c>
      <c r="N28" s="15">
        <v>733</v>
      </c>
      <c r="O28" s="16">
        <v>0.019510766855652267</v>
      </c>
    </row>
    <row r="29" spans="1:15" ht="14.25">
      <c r="A29" s="11" t="s">
        <v>152</v>
      </c>
      <c r="B29" s="15">
        <v>0</v>
      </c>
      <c r="C29" s="16">
        <v>0</v>
      </c>
      <c r="D29" s="15">
        <v>34</v>
      </c>
      <c r="E29" s="16">
        <v>0.005323312979489589</v>
      </c>
      <c r="F29" s="29">
        <v>42</v>
      </c>
      <c r="G29" s="49">
        <v>0.0044229149115417015</v>
      </c>
      <c r="H29" s="15">
        <v>55</v>
      </c>
      <c r="I29" s="16">
        <v>0.005405405405405406</v>
      </c>
      <c r="J29" s="29">
        <v>47</v>
      </c>
      <c r="K29" s="49">
        <v>0.004575099776112139</v>
      </c>
      <c r="L29" s="15">
        <v>5</v>
      </c>
      <c r="M29" s="16">
        <v>0.004916420845624386</v>
      </c>
      <c r="N29" s="15">
        <v>183</v>
      </c>
      <c r="O29" s="16">
        <v>0.004871037291383854</v>
      </c>
    </row>
    <row r="30" spans="1:15" ht="14.25">
      <c r="A30" s="11" t="s">
        <v>49</v>
      </c>
      <c r="B30" s="15">
        <v>8</v>
      </c>
      <c r="C30" s="16">
        <v>0.03619909502262444</v>
      </c>
      <c r="D30" s="15">
        <v>280</v>
      </c>
      <c r="E30" s="16">
        <v>0.043839048066384854</v>
      </c>
      <c r="F30" s="29">
        <v>393</v>
      </c>
      <c r="G30" s="49">
        <v>0.04138584667228306</v>
      </c>
      <c r="H30" s="15">
        <v>420</v>
      </c>
      <c r="I30" s="16">
        <v>0.041277641277641275</v>
      </c>
      <c r="J30" s="29">
        <v>354</v>
      </c>
      <c r="K30" s="49">
        <v>0.03445926214348292</v>
      </c>
      <c r="L30" s="15">
        <v>45</v>
      </c>
      <c r="M30" s="16">
        <v>0.04424778761061947</v>
      </c>
      <c r="N30" s="15">
        <v>1500</v>
      </c>
      <c r="O30" s="16">
        <v>0.039926535175277486</v>
      </c>
    </row>
    <row r="31" spans="1:15" ht="14.25">
      <c r="A31" s="11" t="s">
        <v>151</v>
      </c>
      <c r="B31" s="15">
        <v>6</v>
      </c>
      <c r="C31" s="16">
        <v>0.027149321266968326</v>
      </c>
      <c r="D31" s="15">
        <v>158</v>
      </c>
      <c r="E31" s="16">
        <v>0.02473774855174573</v>
      </c>
      <c r="F31" s="29">
        <v>223</v>
      </c>
      <c r="G31" s="49">
        <v>0.02348357203032856</v>
      </c>
      <c r="H31" s="15">
        <v>244</v>
      </c>
      <c r="I31" s="16">
        <v>0.023980343980343977</v>
      </c>
      <c r="J31" s="29">
        <v>203</v>
      </c>
      <c r="K31" s="49">
        <v>0.01976053733086732</v>
      </c>
      <c r="L31" s="15">
        <v>14</v>
      </c>
      <c r="M31" s="16">
        <v>0.013765978367748281</v>
      </c>
      <c r="N31" s="15">
        <v>848</v>
      </c>
      <c r="O31" s="16">
        <v>0.022571801219090207</v>
      </c>
    </row>
    <row r="32" spans="1:15" ht="14.25">
      <c r="A32" s="11" t="s">
        <v>150</v>
      </c>
      <c r="B32" s="15">
        <v>5</v>
      </c>
      <c r="C32" s="16">
        <v>0.02262443438914027</v>
      </c>
      <c r="D32" s="15">
        <v>25</v>
      </c>
      <c r="E32" s="16">
        <v>0.003914200720212932</v>
      </c>
      <c r="F32" s="29">
        <v>43</v>
      </c>
      <c r="G32" s="49">
        <v>0.004528222409435551</v>
      </c>
      <c r="H32" s="15">
        <v>33</v>
      </c>
      <c r="I32" s="16">
        <v>0.003243243243243243</v>
      </c>
      <c r="J32" s="29">
        <v>35</v>
      </c>
      <c r="K32" s="49">
        <v>0.0034069891949771243</v>
      </c>
      <c r="L32" s="15">
        <v>5</v>
      </c>
      <c r="M32" s="16">
        <v>0.004916420845624386</v>
      </c>
      <c r="N32" s="15">
        <v>146</v>
      </c>
      <c r="O32" s="16">
        <v>0.0038861827570603417</v>
      </c>
    </row>
    <row r="33" spans="1:15" ht="14.25">
      <c r="A33" s="11" t="s">
        <v>149</v>
      </c>
      <c r="B33" s="15">
        <v>0</v>
      </c>
      <c r="C33" s="16">
        <v>0</v>
      </c>
      <c r="D33" s="15">
        <v>72</v>
      </c>
      <c r="E33" s="16">
        <v>0.011272898074213245</v>
      </c>
      <c r="F33" s="29">
        <v>106</v>
      </c>
      <c r="G33" s="49">
        <v>0.011162594776748105</v>
      </c>
      <c r="H33" s="15">
        <v>113</v>
      </c>
      <c r="I33" s="16">
        <v>0.011105651105651104</v>
      </c>
      <c r="J33" s="29">
        <v>98</v>
      </c>
      <c r="K33" s="49">
        <v>0.009539569745935946</v>
      </c>
      <c r="L33" s="15">
        <v>11</v>
      </c>
      <c r="M33" s="16">
        <v>0.010816125860373648</v>
      </c>
      <c r="N33" s="15">
        <v>400</v>
      </c>
      <c r="O33" s="16">
        <v>0.010647076046740665</v>
      </c>
    </row>
    <row r="34" spans="1:15" ht="14.25">
      <c r="A34" s="11" t="s">
        <v>50</v>
      </c>
      <c r="B34" s="15">
        <v>5</v>
      </c>
      <c r="C34" s="16">
        <v>0.02262443438914027</v>
      </c>
      <c r="D34" s="15">
        <v>49</v>
      </c>
      <c r="E34" s="16">
        <v>0.007671833411617348</v>
      </c>
      <c r="F34" s="29">
        <v>103</v>
      </c>
      <c r="G34" s="49">
        <v>0.010846672283066554</v>
      </c>
      <c r="H34" s="15">
        <v>121</v>
      </c>
      <c r="I34" s="16">
        <v>0.011891891891891892</v>
      </c>
      <c r="J34" s="29">
        <v>96</v>
      </c>
      <c r="K34" s="49">
        <v>0.009344884649080112</v>
      </c>
      <c r="L34" s="15">
        <v>8</v>
      </c>
      <c r="M34" s="16">
        <v>0.007866273352999015</v>
      </c>
      <c r="N34" s="15">
        <v>382</v>
      </c>
      <c r="O34" s="16">
        <v>0.010167957624637333</v>
      </c>
    </row>
    <row r="35" spans="1:15" ht="14.25">
      <c r="A35" s="11" t="s">
        <v>148</v>
      </c>
      <c r="B35" s="15">
        <v>2</v>
      </c>
      <c r="C35" s="16">
        <v>0.00904977375565611</v>
      </c>
      <c r="D35" s="15">
        <v>68</v>
      </c>
      <c r="E35" s="16">
        <v>0.010646625958979177</v>
      </c>
      <c r="F35" s="29">
        <v>116</v>
      </c>
      <c r="G35" s="49">
        <v>0.012215669755686604</v>
      </c>
      <c r="H35" s="15">
        <v>126</v>
      </c>
      <c r="I35" s="16">
        <v>0.012383292383292383</v>
      </c>
      <c r="J35" s="29">
        <v>108</v>
      </c>
      <c r="K35" s="49">
        <v>0.010512995230215127</v>
      </c>
      <c r="L35" s="15">
        <v>6</v>
      </c>
      <c r="M35" s="16">
        <v>0.0058997050147492625</v>
      </c>
      <c r="N35" s="15">
        <v>426</v>
      </c>
      <c r="O35" s="16">
        <v>0.011339135989778808</v>
      </c>
    </row>
    <row r="36" spans="1:15" ht="14.25">
      <c r="A36" s="11" t="s">
        <v>147</v>
      </c>
      <c r="B36" s="15">
        <v>4</v>
      </c>
      <c r="C36" s="16">
        <v>0.01809954751131222</v>
      </c>
      <c r="D36" s="15">
        <v>47</v>
      </c>
      <c r="E36" s="16">
        <v>0.007358697354000313</v>
      </c>
      <c r="F36" s="29">
        <v>76</v>
      </c>
      <c r="G36" s="49">
        <v>0.008003369839932602</v>
      </c>
      <c r="H36" s="15">
        <v>98</v>
      </c>
      <c r="I36" s="16">
        <v>0.00963144963144963</v>
      </c>
      <c r="J36" s="29">
        <v>87</v>
      </c>
      <c r="K36" s="49">
        <v>0.008468801713228854</v>
      </c>
      <c r="L36" s="15">
        <v>9</v>
      </c>
      <c r="M36" s="16">
        <v>0.008849557522123894</v>
      </c>
      <c r="N36" s="15">
        <v>321</v>
      </c>
      <c r="O36" s="16">
        <v>0.008544278527509382</v>
      </c>
    </row>
    <row r="37" spans="1:15" ht="14.25">
      <c r="A37" s="11" t="s">
        <v>146</v>
      </c>
      <c r="B37" s="15">
        <v>16</v>
      </c>
      <c r="C37" s="16">
        <v>0.07239819004524888</v>
      </c>
      <c r="D37" s="15">
        <v>459</v>
      </c>
      <c r="E37" s="16">
        <v>0.07186472522310944</v>
      </c>
      <c r="F37" s="29">
        <v>618</v>
      </c>
      <c r="G37" s="49">
        <v>0.06508003369839932</v>
      </c>
      <c r="H37" s="15">
        <v>674</v>
      </c>
      <c r="I37" s="16">
        <v>0.06624078624078623</v>
      </c>
      <c r="J37" s="29">
        <v>566</v>
      </c>
      <c r="K37" s="49">
        <v>0.055095882410201504</v>
      </c>
      <c r="L37" s="15">
        <v>92</v>
      </c>
      <c r="M37" s="16">
        <v>0.0904621435594887</v>
      </c>
      <c r="N37" s="15">
        <v>2425</v>
      </c>
      <c r="O37" s="16">
        <v>0.06454789853336527</v>
      </c>
    </row>
    <row r="38" spans="1:15" ht="14.25">
      <c r="A38" s="11" t="s">
        <v>145</v>
      </c>
      <c r="B38" s="15">
        <v>0</v>
      </c>
      <c r="C38" s="16">
        <v>0</v>
      </c>
      <c r="D38" s="15">
        <v>19</v>
      </c>
      <c r="E38" s="16">
        <v>0.0029747925473618286</v>
      </c>
      <c r="F38" s="29">
        <v>43</v>
      </c>
      <c r="G38" s="49">
        <v>0.004528222409435551</v>
      </c>
      <c r="H38" s="15">
        <v>53</v>
      </c>
      <c r="I38" s="16">
        <v>0.005208845208845209</v>
      </c>
      <c r="J38" s="29">
        <v>52</v>
      </c>
      <c r="K38" s="49">
        <v>0.005061812518251729</v>
      </c>
      <c r="L38" s="15">
        <v>5</v>
      </c>
      <c r="M38" s="16">
        <v>0.004916420845624386</v>
      </c>
      <c r="N38" s="15">
        <v>172</v>
      </c>
      <c r="O38" s="16">
        <v>0.004578242700098486</v>
      </c>
    </row>
    <row r="39" spans="1:15" ht="14.25">
      <c r="A39" s="11" t="s">
        <v>144</v>
      </c>
      <c r="B39" s="15">
        <v>8</v>
      </c>
      <c r="C39" s="16">
        <v>0.03619909502262444</v>
      </c>
      <c r="D39" s="15">
        <v>102</v>
      </c>
      <c r="E39" s="16">
        <v>0.015969938938468764</v>
      </c>
      <c r="F39" s="29">
        <v>113</v>
      </c>
      <c r="G39" s="49">
        <v>0.011899747262005055</v>
      </c>
      <c r="H39" s="15">
        <v>161</v>
      </c>
      <c r="I39" s="16">
        <v>0.015823095823095823</v>
      </c>
      <c r="J39" s="29">
        <v>150</v>
      </c>
      <c r="K39" s="49">
        <v>0.014601382264187676</v>
      </c>
      <c r="L39" s="15">
        <v>29</v>
      </c>
      <c r="M39" s="16">
        <v>0.028515240904621434</v>
      </c>
      <c r="N39" s="15">
        <v>563</v>
      </c>
      <c r="O39" s="16">
        <v>0.014985759535787487</v>
      </c>
    </row>
    <row r="40" spans="1:15" ht="14.25">
      <c r="A40" s="11" t="s">
        <v>51</v>
      </c>
      <c r="B40" s="15">
        <v>0</v>
      </c>
      <c r="C40" s="16">
        <v>0</v>
      </c>
      <c r="D40" s="15">
        <v>26</v>
      </c>
      <c r="E40" s="16">
        <v>0.00407076874902145</v>
      </c>
      <c r="F40" s="29">
        <v>23</v>
      </c>
      <c r="G40" s="49">
        <v>0.002422072451558551</v>
      </c>
      <c r="H40" s="15">
        <v>36</v>
      </c>
      <c r="I40" s="16">
        <v>0.0035380835380835387</v>
      </c>
      <c r="J40" s="29">
        <v>42</v>
      </c>
      <c r="K40" s="49">
        <v>0.004088387033972549</v>
      </c>
      <c r="L40" s="15">
        <v>6</v>
      </c>
      <c r="M40" s="16">
        <v>0.0058997050147492625</v>
      </c>
      <c r="N40" s="15">
        <v>133</v>
      </c>
      <c r="O40" s="16">
        <v>0.0035401527855412705</v>
      </c>
    </row>
    <row r="41" spans="1:15" ht="14.25">
      <c r="A41" s="11" t="s">
        <v>143</v>
      </c>
      <c r="B41" s="15">
        <v>4</v>
      </c>
      <c r="C41" s="16">
        <v>0.01809954751131222</v>
      </c>
      <c r="D41" s="15">
        <v>57</v>
      </c>
      <c r="E41" s="16">
        <v>0.008924377642085486</v>
      </c>
      <c r="F41" s="29">
        <v>66</v>
      </c>
      <c r="G41" s="49">
        <v>0.0069502948609941025</v>
      </c>
      <c r="H41" s="15">
        <v>48</v>
      </c>
      <c r="I41" s="16">
        <v>0.004717444717444718</v>
      </c>
      <c r="J41" s="29">
        <v>52</v>
      </c>
      <c r="K41" s="49">
        <v>0.005061812518251729</v>
      </c>
      <c r="L41" s="15">
        <v>8</v>
      </c>
      <c r="M41" s="16">
        <v>0.007866273352999015</v>
      </c>
      <c r="N41" s="15">
        <v>235</v>
      </c>
      <c r="O41" s="16">
        <v>0.00625515717746014</v>
      </c>
    </row>
    <row r="42" spans="1:15" ht="14.25">
      <c r="A42" s="11" t="s">
        <v>52</v>
      </c>
      <c r="B42" s="15">
        <v>2</v>
      </c>
      <c r="C42" s="16">
        <v>0.00904977375565611</v>
      </c>
      <c r="D42" s="15">
        <v>26</v>
      </c>
      <c r="E42" s="16">
        <v>0.00407076874902145</v>
      </c>
      <c r="F42" s="29">
        <v>27</v>
      </c>
      <c r="G42" s="49">
        <v>0.002843302443133951</v>
      </c>
      <c r="H42" s="15">
        <v>35</v>
      </c>
      <c r="I42" s="16">
        <v>0.00343980343980344</v>
      </c>
      <c r="J42" s="29">
        <v>28</v>
      </c>
      <c r="K42" s="49">
        <v>0.0027255913559816997</v>
      </c>
      <c r="L42" s="15">
        <v>4</v>
      </c>
      <c r="M42" s="16">
        <v>0.003933136676499508</v>
      </c>
      <c r="N42" s="15">
        <v>122</v>
      </c>
      <c r="O42" s="16">
        <v>0.0032473581942559023</v>
      </c>
    </row>
    <row r="43" spans="1:15" ht="14.25">
      <c r="A43" s="11" t="s">
        <v>53</v>
      </c>
      <c r="B43" s="15">
        <v>1</v>
      </c>
      <c r="C43" s="16">
        <v>0.004524886877828055</v>
      </c>
      <c r="D43" s="15">
        <v>28</v>
      </c>
      <c r="E43" s="16">
        <v>0.004383904806638485</v>
      </c>
      <c r="F43" s="29">
        <v>32</v>
      </c>
      <c r="G43" s="49">
        <v>0.0033698399326032007</v>
      </c>
      <c r="H43" s="15">
        <v>61</v>
      </c>
      <c r="I43" s="16">
        <v>0.005995085995085994</v>
      </c>
      <c r="J43" s="29">
        <v>45</v>
      </c>
      <c r="K43" s="49">
        <v>0.004380414679256303</v>
      </c>
      <c r="L43" s="15">
        <v>7</v>
      </c>
      <c r="M43" s="16">
        <v>0.006882989183874141</v>
      </c>
      <c r="N43" s="15">
        <v>174</v>
      </c>
      <c r="O43" s="16">
        <v>0.0046314780803321885</v>
      </c>
    </row>
    <row r="44" spans="1:15" ht="14.25">
      <c r="A44" s="11" t="s">
        <v>54</v>
      </c>
      <c r="B44" s="15">
        <v>1</v>
      </c>
      <c r="C44" s="16">
        <v>0.004524886877828055</v>
      </c>
      <c r="D44" s="15">
        <v>40</v>
      </c>
      <c r="E44" s="16">
        <v>0.006262721152340692</v>
      </c>
      <c r="F44" s="29">
        <v>58</v>
      </c>
      <c r="G44" s="49">
        <v>0.006107834877843302</v>
      </c>
      <c r="H44" s="15">
        <v>62</v>
      </c>
      <c r="I44" s="16">
        <v>0.006093366093366094</v>
      </c>
      <c r="J44" s="29">
        <v>53</v>
      </c>
      <c r="K44" s="49">
        <v>0.005159155066679646</v>
      </c>
      <c r="L44" s="15">
        <v>2</v>
      </c>
      <c r="M44" s="16">
        <v>0.001966568338249754</v>
      </c>
      <c r="N44" s="15">
        <v>216</v>
      </c>
      <c r="O44" s="16">
        <v>0.0057494210652399595</v>
      </c>
    </row>
    <row r="45" spans="1:15" ht="14.25">
      <c r="A45" s="11" t="s">
        <v>55</v>
      </c>
      <c r="B45" s="15">
        <v>1</v>
      </c>
      <c r="C45" s="16">
        <v>0.004524886877828055</v>
      </c>
      <c r="D45" s="15">
        <v>13</v>
      </c>
      <c r="E45" s="16">
        <v>0.002035384374510725</v>
      </c>
      <c r="F45" s="29">
        <v>8</v>
      </c>
      <c r="G45" s="49">
        <v>0.0008424599831508002</v>
      </c>
      <c r="H45" s="15">
        <v>18</v>
      </c>
      <c r="I45" s="16">
        <v>0.0017690417690417693</v>
      </c>
      <c r="J45" s="29">
        <v>17</v>
      </c>
      <c r="K45" s="49">
        <v>0.0016548233232746034</v>
      </c>
      <c r="L45" s="15">
        <v>2</v>
      </c>
      <c r="M45" s="16">
        <v>0.001966568338249754</v>
      </c>
      <c r="N45" s="15">
        <v>59</v>
      </c>
      <c r="O45" s="16">
        <v>0.0015704437168942479</v>
      </c>
    </row>
    <row r="46" spans="1:15" ht="14.25">
      <c r="A46" s="11" t="s">
        <v>56</v>
      </c>
      <c r="B46" s="15">
        <v>2</v>
      </c>
      <c r="C46" s="16">
        <v>0.00904977375565611</v>
      </c>
      <c r="D46" s="15">
        <v>25</v>
      </c>
      <c r="E46" s="16">
        <v>0.003914200720212932</v>
      </c>
      <c r="F46" s="29">
        <v>54</v>
      </c>
      <c r="G46" s="49">
        <v>0.005686604886267902</v>
      </c>
      <c r="H46" s="15">
        <v>82</v>
      </c>
      <c r="I46" s="16">
        <v>0.00805896805896806</v>
      </c>
      <c r="J46" s="29">
        <v>78</v>
      </c>
      <c r="K46" s="49">
        <v>0.007592718777377592</v>
      </c>
      <c r="L46" s="15">
        <v>13</v>
      </c>
      <c r="M46" s="16">
        <v>0.012782694198623401</v>
      </c>
      <c r="N46" s="15">
        <v>254</v>
      </c>
      <c r="O46" s="16">
        <v>0.006760893289680322</v>
      </c>
    </row>
    <row r="47" spans="1:15" ht="14.25">
      <c r="A47" s="11" t="s">
        <v>142</v>
      </c>
      <c r="B47" s="15">
        <v>3</v>
      </c>
      <c r="C47" s="16">
        <v>0.013574660633484163</v>
      </c>
      <c r="D47" s="15">
        <v>135</v>
      </c>
      <c r="E47" s="16">
        <v>0.02113668388914984</v>
      </c>
      <c r="F47" s="29">
        <v>202</v>
      </c>
      <c r="G47" s="49">
        <v>0.02127211457455771</v>
      </c>
      <c r="H47" s="15">
        <v>250</v>
      </c>
      <c r="I47" s="16">
        <v>0.02457002457002457</v>
      </c>
      <c r="J47" s="29">
        <v>239</v>
      </c>
      <c r="K47" s="49">
        <v>0.023264869074272367</v>
      </c>
      <c r="L47" s="15">
        <v>29</v>
      </c>
      <c r="M47" s="16">
        <v>0.028515240904621434</v>
      </c>
      <c r="N47" s="15">
        <v>858</v>
      </c>
      <c r="O47" s="16">
        <v>0.022837978120258725</v>
      </c>
    </row>
    <row r="48" spans="1:15" ht="14.25">
      <c r="A48" s="11" t="s">
        <v>57</v>
      </c>
      <c r="B48" s="15">
        <v>4</v>
      </c>
      <c r="C48" s="16">
        <v>0.01809954751131222</v>
      </c>
      <c r="D48" s="15">
        <v>20</v>
      </c>
      <c r="E48" s="16">
        <v>0.003131360576170346</v>
      </c>
      <c r="F48" s="29">
        <v>36</v>
      </c>
      <c r="G48" s="49">
        <v>0.0037910699241786023</v>
      </c>
      <c r="H48" s="15">
        <v>39</v>
      </c>
      <c r="I48" s="16">
        <v>0.003832923832923833</v>
      </c>
      <c r="J48" s="29">
        <v>44</v>
      </c>
      <c r="K48" s="49">
        <v>0.004283072130828385</v>
      </c>
      <c r="L48" s="15">
        <v>4</v>
      </c>
      <c r="M48" s="16">
        <v>0.003933136676499508</v>
      </c>
      <c r="N48" s="15">
        <v>147</v>
      </c>
      <c r="O48" s="16">
        <v>0.003912800447177194</v>
      </c>
    </row>
    <row r="49" spans="1:15" ht="14.25">
      <c r="A49" s="11" t="s">
        <v>154</v>
      </c>
      <c r="B49" s="15">
        <v>0</v>
      </c>
      <c r="C49" s="16">
        <v>0</v>
      </c>
      <c r="D49" s="15">
        <v>13</v>
      </c>
      <c r="E49" s="16">
        <v>0.002035384374510725</v>
      </c>
      <c r="F49" s="29">
        <v>25</v>
      </c>
      <c r="G49" s="49">
        <v>0.0026326874473462506</v>
      </c>
      <c r="H49" s="15">
        <v>20</v>
      </c>
      <c r="I49" s="16">
        <v>0.0019656019656019656</v>
      </c>
      <c r="J49" s="29">
        <v>16</v>
      </c>
      <c r="K49" s="49">
        <v>0.0015574807748466855</v>
      </c>
      <c r="L49" s="15">
        <v>2</v>
      </c>
      <c r="M49" s="16">
        <v>0.001966568338249754</v>
      </c>
      <c r="N49" s="15">
        <v>76</v>
      </c>
      <c r="O49" s="16">
        <v>0.002022944448880726</v>
      </c>
    </row>
    <row r="50" spans="1:15" ht="15" thickBot="1">
      <c r="A50" s="66" t="s">
        <v>111</v>
      </c>
      <c r="B50" s="18">
        <v>19</v>
      </c>
      <c r="C50" s="19">
        <v>0.08597285067873303</v>
      </c>
      <c r="D50" s="18">
        <v>1716</v>
      </c>
      <c r="E50" s="19">
        <v>0.26867073743541575</v>
      </c>
      <c r="F50" s="30">
        <v>3012</v>
      </c>
      <c r="G50" s="50">
        <v>0.3171861836562763</v>
      </c>
      <c r="H50" s="18">
        <v>3148</v>
      </c>
      <c r="I50" s="19">
        <v>0.30938574938574936</v>
      </c>
      <c r="J50" s="30">
        <v>3495</v>
      </c>
      <c r="K50" s="50">
        <v>0.3402122067555729</v>
      </c>
      <c r="L50" s="18">
        <v>278</v>
      </c>
      <c r="M50" s="19">
        <v>0.27335299901671584</v>
      </c>
      <c r="N50" s="18">
        <v>11668</v>
      </c>
      <c r="O50" s="19">
        <v>0.3105752082834251</v>
      </c>
    </row>
    <row r="51" spans="1:15" ht="15" thickBot="1">
      <c r="A51" s="20" t="s">
        <v>117</v>
      </c>
      <c r="B51" s="51">
        <v>221</v>
      </c>
      <c r="C51" s="22">
        <v>1</v>
      </c>
      <c r="D51" s="51">
        <v>6387</v>
      </c>
      <c r="E51" s="22">
        <v>1</v>
      </c>
      <c r="F51" s="21">
        <v>9496</v>
      </c>
      <c r="G51" s="52">
        <v>1</v>
      </c>
      <c r="H51" s="51">
        <v>10175</v>
      </c>
      <c r="I51" s="22">
        <v>1</v>
      </c>
      <c r="J51" s="21">
        <v>10273</v>
      </c>
      <c r="K51" s="52">
        <v>1</v>
      </c>
      <c r="L51" s="51">
        <v>1017</v>
      </c>
      <c r="M51" s="22">
        <v>1</v>
      </c>
      <c r="N51" s="51">
        <v>37569</v>
      </c>
      <c r="O51" s="22">
        <v>1</v>
      </c>
    </row>
    <row r="52" ht="14.25">
      <c r="N52" s="72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7.28125" style="56" bestFit="1" customWidth="1"/>
    <col min="2" max="14" width="11.421875" style="56" customWidth="1"/>
    <col min="15" max="15" width="10.140625" style="56" customWidth="1"/>
    <col min="16" max="16384" width="8.8515625" style="56" customWidth="1"/>
  </cols>
  <sheetData>
    <row r="1" spans="1:15" ht="24.75" customHeight="1" thickBot="1" thickTop="1">
      <c r="A1" s="126" t="s">
        <v>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5" ht="24.75" customHeight="1" thickBot="1" thickTop="1">
      <c r="A2" s="87" t="s">
        <v>25</v>
      </c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131</v>
      </c>
      <c r="O2" s="112"/>
    </row>
    <row r="3" spans="1:15" ht="24.75" customHeight="1">
      <c r="A3" s="87"/>
      <c r="B3" s="91" t="s">
        <v>124</v>
      </c>
      <c r="C3" s="92"/>
      <c r="D3" s="91" t="s">
        <v>125</v>
      </c>
      <c r="E3" s="92"/>
      <c r="F3" s="113" t="s">
        <v>126</v>
      </c>
      <c r="G3" s="114"/>
      <c r="H3" s="113" t="s">
        <v>127</v>
      </c>
      <c r="I3" s="114"/>
      <c r="J3" s="113" t="s">
        <v>128</v>
      </c>
      <c r="K3" s="114"/>
      <c r="L3" s="113" t="s">
        <v>130</v>
      </c>
      <c r="M3" s="114"/>
      <c r="N3" s="111"/>
      <c r="O3" s="112"/>
    </row>
    <row r="4" spans="1:15" ht="24.75" customHeight="1" thickBot="1">
      <c r="A4" s="88"/>
      <c r="B4" s="9" t="s">
        <v>10</v>
      </c>
      <c r="C4" s="10" t="s">
        <v>11</v>
      </c>
      <c r="D4" s="9" t="s">
        <v>10</v>
      </c>
      <c r="E4" s="10" t="s">
        <v>11</v>
      </c>
      <c r="F4" s="9" t="s">
        <v>10</v>
      </c>
      <c r="G4" s="46" t="s">
        <v>11</v>
      </c>
      <c r="H4" s="9" t="s">
        <v>10</v>
      </c>
      <c r="I4" s="10" t="s">
        <v>11</v>
      </c>
      <c r="J4" s="9" t="s">
        <v>10</v>
      </c>
      <c r="K4" s="10" t="s">
        <v>11</v>
      </c>
      <c r="L4" s="9" t="s">
        <v>10</v>
      </c>
      <c r="M4" s="10" t="s">
        <v>11</v>
      </c>
      <c r="N4" s="9" t="s">
        <v>10</v>
      </c>
      <c r="O4" s="10" t="s">
        <v>11</v>
      </c>
    </row>
    <row r="5" spans="1:15" ht="14.25">
      <c r="A5" s="11" t="s">
        <v>141</v>
      </c>
      <c r="B5" s="47">
        <v>4</v>
      </c>
      <c r="C5" s="28">
        <v>0.05714285714285714</v>
      </c>
      <c r="D5" s="47">
        <v>325</v>
      </c>
      <c r="E5" s="28">
        <v>0.11028164234815066</v>
      </c>
      <c r="F5" s="27">
        <v>416</v>
      </c>
      <c r="G5" s="48">
        <v>0.09600738518347565</v>
      </c>
      <c r="H5" s="47">
        <v>373</v>
      </c>
      <c r="I5" s="28">
        <v>0.07936170212765957</v>
      </c>
      <c r="J5" s="27">
        <v>373</v>
      </c>
      <c r="K5" s="48">
        <v>0.0748094665062174</v>
      </c>
      <c r="L5" s="47">
        <v>47</v>
      </c>
      <c r="M5" s="28">
        <v>0.08785046728971962</v>
      </c>
      <c r="N5" s="47">
        <v>1538</v>
      </c>
      <c r="O5" s="28">
        <v>0.08753059017699619</v>
      </c>
    </row>
    <row r="6" spans="1:15" ht="14.25">
      <c r="A6" s="11" t="s">
        <v>27</v>
      </c>
      <c r="B6" s="15">
        <v>4</v>
      </c>
      <c r="C6" s="16">
        <v>0.05714285714285714</v>
      </c>
      <c r="D6" s="15">
        <v>117</v>
      </c>
      <c r="E6" s="16">
        <v>0.03970139124533424</v>
      </c>
      <c r="F6" s="29">
        <v>174</v>
      </c>
      <c r="G6" s="49">
        <v>0.040156935148857605</v>
      </c>
      <c r="H6" s="15">
        <v>233</v>
      </c>
      <c r="I6" s="16">
        <v>0.04957446808510638</v>
      </c>
      <c r="J6" s="29">
        <v>240</v>
      </c>
      <c r="K6" s="49">
        <v>0.048134777376654635</v>
      </c>
      <c r="L6" s="15">
        <v>28</v>
      </c>
      <c r="M6" s="16">
        <v>0.052336448598130844</v>
      </c>
      <c r="N6" s="15">
        <v>796</v>
      </c>
      <c r="O6" s="16">
        <v>0.045301917932957715</v>
      </c>
    </row>
    <row r="7" spans="1:15" ht="14.25">
      <c r="A7" s="11" t="s">
        <v>28</v>
      </c>
      <c r="B7" s="15">
        <v>3</v>
      </c>
      <c r="C7" s="16">
        <v>0.04285714285714286</v>
      </c>
      <c r="D7" s="15">
        <v>28</v>
      </c>
      <c r="E7" s="16">
        <v>0.009501187648456057</v>
      </c>
      <c r="F7" s="29">
        <v>47</v>
      </c>
      <c r="G7" s="49">
        <v>0.010846988229863836</v>
      </c>
      <c r="H7" s="15">
        <v>34</v>
      </c>
      <c r="I7" s="16">
        <v>0.00723404255319149</v>
      </c>
      <c r="J7" s="29">
        <v>55</v>
      </c>
      <c r="K7" s="49">
        <v>0.01103088648215002</v>
      </c>
      <c r="L7" s="15">
        <v>9</v>
      </c>
      <c r="M7" s="16">
        <v>0.016822429906542057</v>
      </c>
      <c r="N7" s="15">
        <v>176</v>
      </c>
      <c r="O7" s="16">
        <v>0.01001650446758864</v>
      </c>
    </row>
    <row r="8" spans="1:15" ht="14.25">
      <c r="A8" s="11" t="s">
        <v>29</v>
      </c>
      <c r="B8" s="15">
        <v>1</v>
      </c>
      <c r="C8" s="16">
        <v>0.014285714285714285</v>
      </c>
      <c r="D8" s="15">
        <v>54</v>
      </c>
      <c r="E8" s="16">
        <v>0.018323719036308115</v>
      </c>
      <c r="F8" s="29">
        <v>73</v>
      </c>
      <c r="G8" s="49">
        <v>0.016847449803831065</v>
      </c>
      <c r="H8" s="15">
        <v>55</v>
      </c>
      <c r="I8" s="16">
        <v>0.011702127659574468</v>
      </c>
      <c r="J8" s="29">
        <v>105</v>
      </c>
      <c r="K8" s="49">
        <v>0.0210589651022864</v>
      </c>
      <c r="L8" s="15">
        <v>4</v>
      </c>
      <c r="M8" s="16">
        <v>0.007476635514018694</v>
      </c>
      <c r="N8" s="15">
        <v>292</v>
      </c>
      <c r="O8" s="16">
        <v>0.01661829150304479</v>
      </c>
    </row>
    <row r="9" spans="1:15" ht="14.25">
      <c r="A9" s="11" t="s">
        <v>30</v>
      </c>
      <c r="B9" s="15">
        <v>1</v>
      </c>
      <c r="C9" s="16">
        <v>0.014285714285714285</v>
      </c>
      <c r="D9" s="15">
        <v>80</v>
      </c>
      <c r="E9" s="16">
        <v>0.02714625042416016</v>
      </c>
      <c r="F9" s="29">
        <v>107</v>
      </c>
      <c r="G9" s="49">
        <v>0.02469420724671129</v>
      </c>
      <c r="H9" s="15">
        <v>120</v>
      </c>
      <c r="I9" s="16">
        <v>0.025531914893617016</v>
      </c>
      <c r="J9" s="29">
        <v>122</v>
      </c>
      <c r="K9" s="49">
        <v>0.02446851183313277</v>
      </c>
      <c r="L9" s="15">
        <v>11</v>
      </c>
      <c r="M9" s="16">
        <v>0.020560747663551406</v>
      </c>
      <c r="N9" s="15">
        <v>441</v>
      </c>
      <c r="O9" s="16">
        <v>0.02509817312617381</v>
      </c>
    </row>
    <row r="10" spans="1:15" ht="14.25">
      <c r="A10" s="11" t="s">
        <v>31</v>
      </c>
      <c r="B10" s="15">
        <v>0</v>
      </c>
      <c r="C10" s="16">
        <v>0</v>
      </c>
      <c r="D10" s="15">
        <v>16</v>
      </c>
      <c r="E10" s="16">
        <v>0.005429250084832032</v>
      </c>
      <c r="F10" s="29">
        <v>22</v>
      </c>
      <c r="G10" s="49">
        <v>0.0050773136395107325</v>
      </c>
      <c r="H10" s="15">
        <v>25</v>
      </c>
      <c r="I10" s="16">
        <v>0.005319148936170213</v>
      </c>
      <c r="J10" s="29">
        <v>45</v>
      </c>
      <c r="K10" s="49">
        <v>0.009025270758122744</v>
      </c>
      <c r="L10" s="15">
        <v>3</v>
      </c>
      <c r="M10" s="16">
        <v>0.005607476635514018</v>
      </c>
      <c r="N10" s="15">
        <v>111</v>
      </c>
      <c r="O10" s="16">
        <v>0.006317227249445109</v>
      </c>
    </row>
    <row r="11" spans="1:15" ht="14.25">
      <c r="A11" s="11" t="s">
        <v>32</v>
      </c>
      <c r="B11" s="15">
        <v>0</v>
      </c>
      <c r="C11" s="16">
        <v>0</v>
      </c>
      <c r="D11" s="15">
        <v>22</v>
      </c>
      <c r="E11" s="16">
        <v>0.007465218866644043</v>
      </c>
      <c r="F11" s="29">
        <v>29</v>
      </c>
      <c r="G11" s="49">
        <v>0.0066928225248096005</v>
      </c>
      <c r="H11" s="15">
        <v>23</v>
      </c>
      <c r="I11" s="16">
        <v>0.004893617021276595</v>
      </c>
      <c r="J11" s="29">
        <v>27</v>
      </c>
      <c r="K11" s="49">
        <v>0.005415162454873645</v>
      </c>
      <c r="L11" s="15">
        <v>5</v>
      </c>
      <c r="M11" s="16">
        <v>0.009345794392523364</v>
      </c>
      <c r="N11" s="15">
        <v>106</v>
      </c>
      <c r="O11" s="16">
        <v>0.006032667463434067</v>
      </c>
    </row>
    <row r="12" spans="1:15" ht="14.25">
      <c r="A12" s="11" t="s">
        <v>33</v>
      </c>
      <c r="B12" s="15">
        <v>5</v>
      </c>
      <c r="C12" s="16">
        <v>0.07142857142857142</v>
      </c>
      <c r="D12" s="15">
        <v>50</v>
      </c>
      <c r="E12" s="16">
        <v>0.0169664065151001</v>
      </c>
      <c r="F12" s="29">
        <v>70</v>
      </c>
      <c r="G12" s="49">
        <v>0.016155088852988688</v>
      </c>
      <c r="H12" s="15">
        <v>48</v>
      </c>
      <c r="I12" s="16">
        <v>0.010212765957446808</v>
      </c>
      <c r="J12" s="29">
        <v>60</v>
      </c>
      <c r="K12" s="49">
        <v>0.012033694344163659</v>
      </c>
      <c r="L12" s="15">
        <v>9</v>
      </c>
      <c r="M12" s="16">
        <v>0.016822429906542057</v>
      </c>
      <c r="N12" s="15">
        <v>242</v>
      </c>
      <c r="O12" s="16">
        <v>0.01377269364293438</v>
      </c>
    </row>
    <row r="13" spans="1:15" ht="14.25">
      <c r="A13" s="11" t="s">
        <v>34</v>
      </c>
      <c r="B13" s="15">
        <v>0</v>
      </c>
      <c r="C13" s="16">
        <v>0</v>
      </c>
      <c r="D13" s="15">
        <v>19</v>
      </c>
      <c r="E13" s="16">
        <v>0.006447234475738039</v>
      </c>
      <c r="F13" s="29">
        <v>26</v>
      </c>
      <c r="G13" s="49">
        <v>0.006000461573967228</v>
      </c>
      <c r="H13" s="15">
        <v>37</v>
      </c>
      <c r="I13" s="16">
        <v>0.007872340425531916</v>
      </c>
      <c r="J13" s="29">
        <v>39</v>
      </c>
      <c r="K13" s="49">
        <v>0.007821901323706377</v>
      </c>
      <c r="L13" s="15">
        <v>1</v>
      </c>
      <c r="M13" s="16">
        <v>0.0018691588785046734</v>
      </c>
      <c r="N13" s="15">
        <v>122</v>
      </c>
      <c r="O13" s="16">
        <v>0.006943258778669399</v>
      </c>
    </row>
    <row r="14" spans="1:15" ht="14.25">
      <c r="A14" s="11" t="s">
        <v>35</v>
      </c>
      <c r="B14" s="15">
        <v>0</v>
      </c>
      <c r="C14" s="16">
        <v>0</v>
      </c>
      <c r="D14" s="15">
        <v>8</v>
      </c>
      <c r="E14" s="16">
        <v>0.002714625042416016</v>
      </c>
      <c r="F14" s="29">
        <v>12</v>
      </c>
      <c r="G14" s="49">
        <v>0.0027694438033694898</v>
      </c>
      <c r="H14" s="15">
        <v>7</v>
      </c>
      <c r="I14" s="16">
        <v>0.0014893617021276594</v>
      </c>
      <c r="J14" s="29">
        <v>15</v>
      </c>
      <c r="K14" s="49">
        <v>0.0030084235860409147</v>
      </c>
      <c r="L14" s="15">
        <v>3</v>
      </c>
      <c r="M14" s="16">
        <v>0.005607476635514018</v>
      </c>
      <c r="N14" s="15">
        <v>45</v>
      </c>
      <c r="O14" s="16">
        <v>0.0025610380740993684</v>
      </c>
    </row>
    <row r="15" spans="1:15" ht="14.25">
      <c r="A15" s="11" t="s">
        <v>36</v>
      </c>
      <c r="B15" s="15">
        <v>1</v>
      </c>
      <c r="C15" s="16">
        <v>0.014285714285714285</v>
      </c>
      <c r="D15" s="15">
        <v>146</v>
      </c>
      <c r="E15" s="16">
        <v>0.0495419070240923</v>
      </c>
      <c r="F15" s="29">
        <v>154</v>
      </c>
      <c r="G15" s="49">
        <v>0.035541195476575124</v>
      </c>
      <c r="H15" s="15">
        <v>168</v>
      </c>
      <c r="I15" s="16">
        <v>0.03574468085106383</v>
      </c>
      <c r="J15" s="29">
        <v>164</v>
      </c>
      <c r="K15" s="49">
        <v>0.03289209787404733</v>
      </c>
      <c r="L15" s="15">
        <v>22</v>
      </c>
      <c r="M15" s="16">
        <v>0.04112149532710281</v>
      </c>
      <c r="N15" s="15">
        <v>655</v>
      </c>
      <c r="O15" s="16">
        <v>0.037277331967446356</v>
      </c>
    </row>
    <row r="16" spans="1:15" ht="14.25">
      <c r="A16" s="11" t="s">
        <v>37</v>
      </c>
      <c r="B16" s="15">
        <v>0</v>
      </c>
      <c r="C16" s="16">
        <v>0</v>
      </c>
      <c r="D16" s="15">
        <v>13</v>
      </c>
      <c r="E16" s="16">
        <v>0.004411265693926026</v>
      </c>
      <c r="F16" s="29">
        <v>13</v>
      </c>
      <c r="G16" s="49">
        <v>0.003000230786983614</v>
      </c>
      <c r="H16" s="15">
        <v>16</v>
      </c>
      <c r="I16" s="16">
        <v>0.003404255319148936</v>
      </c>
      <c r="J16" s="29">
        <v>18</v>
      </c>
      <c r="K16" s="49">
        <v>0.0036101083032490976</v>
      </c>
      <c r="L16" s="15">
        <v>2</v>
      </c>
      <c r="M16" s="16">
        <v>0.003738317757009347</v>
      </c>
      <c r="N16" s="15">
        <v>62</v>
      </c>
      <c r="O16" s="16">
        <v>0.0035285413465369077</v>
      </c>
    </row>
    <row r="17" spans="1:15" ht="14.25">
      <c r="A17" s="11" t="s">
        <v>38</v>
      </c>
      <c r="B17" s="15">
        <v>6</v>
      </c>
      <c r="C17" s="16">
        <v>0.08571428571428572</v>
      </c>
      <c r="D17" s="15">
        <v>31</v>
      </c>
      <c r="E17" s="16">
        <v>0.01051917203936206</v>
      </c>
      <c r="F17" s="29">
        <v>52</v>
      </c>
      <c r="G17" s="49">
        <v>0.012000923147934456</v>
      </c>
      <c r="H17" s="15">
        <v>45</v>
      </c>
      <c r="I17" s="16">
        <v>0.009574468085106383</v>
      </c>
      <c r="J17" s="29">
        <v>52</v>
      </c>
      <c r="K17" s="49">
        <v>0.010429201764941836</v>
      </c>
      <c r="L17" s="15">
        <v>7</v>
      </c>
      <c r="M17" s="16">
        <v>0.013084112149532711</v>
      </c>
      <c r="N17" s="15">
        <v>193</v>
      </c>
      <c r="O17" s="16">
        <v>0.01098400774002618</v>
      </c>
    </row>
    <row r="18" spans="1:15" ht="14.25">
      <c r="A18" s="11" t="s">
        <v>39</v>
      </c>
      <c r="B18" s="15">
        <v>3</v>
      </c>
      <c r="C18" s="16">
        <v>0.04285714285714286</v>
      </c>
      <c r="D18" s="15">
        <v>57</v>
      </c>
      <c r="E18" s="16">
        <v>0.019341703427214117</v>
      </c>
      <c r="F18" s="29">
        <v>71</v>
      </c>
      <c r="G18" s="49">
        <v>0.016385875836602816</v>
      </c>
      <c r="H18" s="15">
        <v>83</v>
      </c>
      <c r="I18" s="16">
        <v>0.017659574468085106</v>
      </c>
      <c r="J18" s="29">
        <v>101</v>
      </c>
      <c r="K18" s="49">
        <v>0.020256718812675493</v>
      </c>
      <c r="L18" s="15">
        <v>13</v>
      </c>
      <c r="M18" s="16">
        <v>0.024299065420560748</v>
      </c>
      <c r="N18" s="15">
        <v>328</v>
      </c>
      <c r="O18" s="16">
        <v>0.018667121962324285</v>
      </c>
    </row>
    <row r="19" spans="1:15" ht="14.25">
      <c r="A19" s="11" t="s">
        <v>40</v>
      </c>
      <c r="B19" s="15">
        <v>2</v>
      </c>
      <c r="C19" s="16">
        <v>0.02857142857142857</v>
      </c>
      <c r="D19" s="15">
        <v>35</v>
      </c>
      <c r="E19" s="16">
        <v>0.011876484560570071</v>
      </c>
      <c r="F19" s="29">
        <v>51</v>
      </c>
      <c r="G19" s="49">
        <v>0.011770136164320332</v>
      </c>
      <c r="H19" s="15">
        <v>65</v>
      </c>
      <c r="I19" s="16">
        <v>0.013829787234042552</v>
      </c>
      <c r="J19" s="29">
        <v>68</v>
      </c>
      <c r="K19" s="49">
        <v>0.013638186923385483</v>
      </c>
      <c r="L19" s="15">
        <v>9</v>
      </c>
      <c r="M19" s="16">
        <v>0.016822429906542057</v>
      </c>
      <c r="N19" s="15">
        <v>230</v>
      </c>
      <c r="O19" s="16">
        <v>0.013089750156507882</v>
      </c>
    </row>
    <row r="20" spans="1:15" ht="14.25">
      <c r="A20" s="11" t="s">
        <v>41</v>
      </c>
      <c r="B20" s="15">
        <v>5</v>
      </c>
      <c r="C20" s="16">
        <v>0.07142857142857142</v>
      </c>
      <c r="D20" s="15">
        <v>79</v>
      </c>
      <c r="E20" s="16">
        <v>0.02680692229385816</v>
      </c>
      <c r="F20" s="29">
        <v>88</v>
      </c>
      <c r="G20" s="49">
        <v>0.02030925455804293</v>
      </c>
      <c r="H20" s="15">
        <v>97</v>
      </c>
      <c r="I20" s="16">
        <v>0.020638297872340425</v>
      </c>
      <c r="J20" s="29">
        <v>132</v>
      </c>
      <c r="K20" s="49">
        <v>0.026474127557160044</v>
      </c>
      <c r="L20" s="15">
        <v>17</v>
      </c>
      <c r="M20" s="16">
        <v>0.03177570093457943</v>
      </c>
      <c r="N20" s="15">
        <v>418</v>
      </c>
      <c r="O20" s="16">
        <v>0.023789198110523026</v>
      </c>
    </row>
    <row r="21" spans="1:15" ht="14.25">
      <c r="A21" s="11" t="s">
        <v>42</v>
      </c>
      <c r="B21" s="15">
        <v>0</v>
      </c>
      <c r="C21" s="16">
        <v>0</v>
      </c>
      <c r="D21" s="15">
        <v>2</v>
      </c>
      <c r="E21" s="16">
        <v>0.000678656260604004</v>
      </c>
      <c r="F21" s="29">
        <v>2</v>
      </c>
      <c r="G21" s="49">
        <v>0.0004615739672282484</v>
      </c>
      <c r="H21" s="15">
        <v>1</v>
      </c>
      <c r="I21" s="16">
        <v>0.0002127659574468085</v>
      </c>
      <c r="J21" s="29">
        <v>13</v>
      </c>
      <c r="K21" s="49">
        <v>0.002607300441235459</v>
      </c>
      <c r="L21" s="15">
        <v>2</v>
      </c>
      <c r="M21" s="16">
        <v>0.003738317757009347</v>
      </c>
      <c r="N21" s="15">
        <v>20</v>
      </c>
      <c r="O21" s="16">
        <v>0.0011382391440441636</v>
      </c>
    </row>
    <row r="22" spans="1:15" ht="14.25">
      <c r="A22" s="11" t="s">
        <v>43</v>
      </c>
      <c r="B22" s="15">
        <v>3</v>
      </c>
      <c r="C22" s="16">
        <v>0.04285714285714286</v>
      </c>
      <c r="D22" s="15">
        <v>11</v>
      </c>
      <c r="E22" s="16">
        <v>0.0037326094333220215</v>
      </c>
      <c r="F22" s="29">
        <v>14</v>
      </c>
      <c r="G22" s="49">
        <v>0.0032310177705977385</v>
      </c>
      <c r="H22" s="15">
        <v>14</v>
      </c>
      <c r="I22" s="16">
        <v>0.002978723404255319</v>
      </c>
      <c r="J22" s="29">
        <v>24</v>
      </c>
      <c r="K22" s="49">
        <v>0.004813477737665464</v>
      </c>
      <c r="L22" s="15">
        <v>0</v>
      </c>
      <c r="M22" s="16">
        <v>0</v>
      </c>
      <c r="N22" s="15">
        <v>66</v>
      </c>
      <c r="O22" s="16">
        <v>0.0037561891753457406</v>
      </c>
    </row>
    <row r="23" spans="1:15" ht="14.25">
      <c r="A23" s="11" t="s">
        <v>44</v>
      </c>
      <c r="B23" s="15">
        <v>1</v>
      </c>
      <c r="C23" s="16">
        <v>0.014285714285714285</v>
      </c>
      <c r="D23" s="15">
        <v>18</v>
      </c>
      <c r="E23" s="16">
        <v>0.006107906345436036</v>
      </c>
      <c r="F23" s="29">
        <v>51</v>
      </c>
      <c r="G23" s="49">
        <v>0.011770136164320332</v>
      </c>
      <c r="H23" s="15">
        <v>30</v>
      </c>
      <c r="I23" s="16">
        <v>0.006382978723404254</v>
      </c>
      <c r="J23" s="29">
        <v>62</v>
      </c>
      <c r="K23" s="49">
        <v>0.012434817488969114</v>
      </c>
      <c r="L23" s="15">
        <v>4</v>
      </c>
      <c r="M23" s="16">
        <v>0.007476635514018694</v>
      </c>
      <c r="N23" s="15">
        <v>166</v>
      </c>
      <c r="O23" s="16">
        <v>0.009447384895566558</v>
      </c>
    </row>
    <row r="24" spans="1:15" ht="14.25">
      <c r="A24" s="11" t="s">
        <v>45</v>
      </c>
      <c r="B24" s="15">
        <v>10</v>
      </c>
      <c r="C24" s="16">
        <v>0.14285714285714285</v>
      </c>
      <c r="D24" s="15">
        <v>37</v>
      </c>
      <c r="E24" s="16">
        <v>0.012555140821174076</v>
      </c>
      <c r="F24" s="29">
        <v>32</v>
      </c>
      <c r="G24" s="49">
        <v>0.007385183475651974</v>
      </c>
      <c r="H24" s="15">
        <v>43</v>
      </c>
      <c r="I24" s="16">
        <v>0.009148936170212764</v>
      </c>
      <c r="J24" s="29">
        <v>40</v>
      </c>
      <c r="K24" s="49">
        <v>0.008022462896109106</v>
      </c>
      <c r="L24" s="15">
        <v>6</v>
      </c>
      <c r="M24" s="16">
        <v>0.011214953271028037</v>
      </c>
      <c r="N24" s="15">
        <v>168</v>
      </c>
      <c r="O24" s="16">
        <v>0.009561208809970974</v>
      </c>
    </row>
    <row r="25" spans="1:15" ht="14.25">
      <c r="A25" s="11" t="s">
        <v>46</v>
      </c>
      <c r="B25" s="15">
        <v>2</v>
      </c>
      <c r="C25" s="16">
        <v>0.02857142857142857</v>
      </c>
      <c r="D25" s="15">
        <v>9</v>
      </c>
      <c r="E25" s="16">
        <v>0.003053953172718018</v>
      </c>
      <c r="F25" s="29">
        <v>18</v>
      </c>
      <c r="G25" s="49">
        <v>0.004154165705054236</v>
      </c>
      <c r="H25" s="15">
        <v>20</v>
      </c>
      <c r="I25" s="16">
        <v>0.00425531914893617</v>
      </c>
      <c r="J25" s="29">
        <v>18</v>
      </c>
      <c r="K25" s="49">
        <v>0.0036101083032490976</v>
      </c>
      <c r="L25" s="15">
        <v>1</v>
      </c>
      <c r="M25" s="16">
        <v>0.0018691588785046734</v>
      </c>
      <c r="N25" s="15">
        <v>68</v>
      </c>
      <c r="O25" s="16">
        <v>0.003870013089750156</v>
      </c>
    </row>
    <row r="26" spans="1:15" ht="14.25">
      <c r="A26" s="11" t="s">
        <v>47</v>
      </c>
      <c r="B26" s="15">
        <v>0</v>
      </c>
      <c r="C26" s="16">
        <v>0</v>
      </c>
      <c r="D26" s="15">
        <v>11</v>
      </c>
      <c r="E26" s="16">
        <v>0.0037326094333220215</v>
      </c>
      <c r="F26" s="29">
        <v>9</v>
      </c>
      <c r="G26" s="49">
        <v>0.002077082852527118</v>
      </c>
      <c r="H26" s="15">
        <v>16</v>
      </c>
      <c r="I26" s="16">
        <v>0.003404255319148936</v>
      </c>
      <c r="J26" s="29">
        <v>16</v>
      </c>
      <c r="K26" s="49">
        <v>0.003208985158443642</v>
      </c>
      <c r="L26" s="15">
        <v>0</v>
      </c>
      <c r="M26" s="16">
        <v>0</v>
      </c>
      <c r="N26" s="15">
        <v>52</v>
      </c>
      <c r="O26" s="16">
        <v>0.0029594217745148254</v>
      </c>
    </row>
    <row r="27" spans="1:15" ht="14.25">
      <c r="A27" s="11" t="s">
        <v>48</v>
      </c>
      <c r="B27" s="15">
        <v>2</v>
      </c>
      <c r="C27" s="16">
        <v>0.02857142857142857</v>
      </c>
      <c r="D27" s="15">
        <v>15</v>
      </c>
      <c r="E27" s="16">
        <v>0.00508992195453003</v>
      </c>
      <c r="F27" s="29">
        <v>10</v>
      </c>
      <c r="G27" s="49">
        <v>0.0023078698361412415</v>
      </c>
      <c r="H27" s="15">
        <v>14</v>
      </c>
      <c r="I27" s="16">
        <v>0.002978723404255319</v>
      </c>
      <c r="J27" s="29">
        <v>18</v>
      </c>
      <c r="K27" s="49">
        <v>0.0036101083032490976</v>
      </c>
      <c r="L27" s="15">
        <v>1</v>
      </c>
      <c r="M27" s="16">
        <v>0.0018691588785046734</v>
      </c>
      <c r="N27" s="15">
        <v>60</v>
      </c>
      <c r="O27" s="16">
        <v>0.0034147174321324915</v>
      </c>
    </row>
    <row r="28" spans="1:15" ht="14.25">
      <c r="A28" s="11" t="s">
        <v>153</v>
      </c>
      <c r="B28" s="15">
        <v>2</v>
      </c>
      <c r="C28" s="16">
        <v>0.02857142857142857</v>
      </c>
      <c r="D28" s="15">
        <v>38</v>
      </c>
      <c r="E28" s="16">
        <v>0.012894468951476078</v>
      </c>
      <c r="F28" s="29">
        <v>58</v>
      </c>
      <c r="G28" s="49">
        <v>0.013385645049619201</v>
      </c>
      <c r="H28" s="15">
        <v>98</v>
      </c>
      <c r="I28" s="16">
        <v>0.020851063829787235</v>
      </c>
      <c r="J28" s="29">
        <v>90</v>
      </c>
      <c r="K28" s="49">
        <v>0.018050541516245487</v>
      </c>
      <c r="L28" s="15">
        <v>18</v>
      </c>
      <c r="M28" s="16">
        <v>0.03364485981308411</v>
      </c>
      <c r="N28" s="15">
        <v>304</v>
      </c>
      <c r="O28" s="16">
        <v>0.01730123498947129</v>
      </c>
    </row>
    <row r="29" spans="1:15" ht="14.25">
      <c r="A29" s="11" t="s">
        <v>152</v>
      </c>
      <c r="B29" s="15">
        <v>0</v>
      </c>
      <c r="C29" s="16">
        <v>0</v>
      </c>
      <c r="D29" s="15">
        <v>18</v>
      </c>
      <c r="E29" s="16">
        <v>0.006107906345436036</v>
      </c>
      <c r="F29" s="29">
        <v>16</v>
      </c>
      <c r="G29" s="49">
        <v>0.003692591737825987</v>
      </c>
      <c r="H29" s="15">
        <v>27</v>
      </c>
      <c r="I29" s="16">
        <v>0.00574468085106383</v>
      </c>
      <c r="J29" s="29">
        <v>18</v>
      </c>
      <c r="K29" s="49">
        <v>0.0036101083032490976</v>
      </c>
      <c r="L29" s="15">
        <v>3</v>
      </c>
      <c r="M29" s="16">
        <v>0.005607476635514018</v>
      </c>
      <c r="N29" s="15">
        <v>82</v>
      </c>
      <c r="O29" s="16">
        <v>0.004666780490581071</v>
      </c>
    </row>
    <row r="30" spans="1:15" ht="14.25">
      <c r="A30" s="11" t="s">
        <v>49</v>
      </c>
      <c r="B30" s="15">
        <v>2</v>
      </c>
      <c r="C30" s="16">
        <v>0.02857142857142857</v>
      </c>
      <c r="D30" s="15">
        <v>113</v>
      </c>
      <c r="E30" s="16">
        <v>0.03834407872412623</v>
      </c>
      <c r="F30" s="29">
        <v>181</v>
      </c>
      <c r="G30" s="49">
        <v>0.041772444034156475</v>
      </c>
      <c r="H30" s="15">
        <v>187</v>
      </c>
      <c r="I30" s="16">
        <v>0.039787234042553195</v>
      </c>
      <c r="J30" s="29">
        <v>157</v>
      </c>
      <c r="K30" s="49">
        <v>0.03148816686722824</v>
      </c>
      <c r="L30" s="15">
        <v>29</v>
      </c>
      <c r="M30" s="16">
        <v>0.054205607476635526</v>
      </c>
      <c r="N30" s="15">
        <v>669</v>
      </c>
      <c r="O30" s="16">
        <v>0.03807409936827727</v>
      </c>
    </row>
    <row r="31" spans="1:15" ht="14.25">
      <c r="A31" s="11" t="s">
        <v>151</v>
      </c>
      <c r="B31" s="15">
        <v>2</v>
      </c>
      <c r="C31" s="16">
        <v>0.02857142857142857</v>
      </c>
      <c r="D31" s="15">
        <v>68</v>
      </c>
      <c r="E31" s="16">
        <v>0.02307431286053614</v>
      </c>
      <c r="F31" s="29">
        <v>95</v>
      </c>
      <c r="G31" s="49">
        <v>0.0219247634433418</v>
      </c>
      <c r="H31" s="15">
        <v>106</v>
      </c>
      <c r="I31" s="16">
        <v>0.0225531914893617</v>
      </c>
      <c r="J31" s="29">
        <v>105</v>
      </c>
      <c r="K31" s="49">
        <v>0.0210589651022864</v>
      </c>
      <c r="L31" s="15">
        <v>9</v>
      </c>
      <c r="M31" s="16">
        <v>0.016822429906542057</v>
      </c>
      <c r="N31" s="15">
        <v>385</v>
      </c>
      <c r="O31" s="16">
        <v>0.02191110352285015</v>
      </c>
    </row>
    <row r="32" spans="1:15" ht="14.25">
      <c r="A32" s="11" t="s">
        <v>150</v>
      </c>
      <c r="B32" s="15">
        <v>1</v>
      </c>
      <c r="C32" s="16">
        <v>0.014285714285714285</v>
      </c>
      <c r="D32" s="15">
        <v>10</v>
      </c>
      <c r="E32" s="16">
        <v>0.00339328130302002</v>
      </c>
      <c r="F32" s="29">
        <v>17</v>
      </c>
      <c r="G32" s="49">
        <v>0.003923378721440111</v>
      </c>
      <c r="H32" s="15">
        <v>10</v>
      </c>
      <c r="I32" s="16">
        <v>0.002127659574468085</v>
      </c>
      <c r="J32" s="29">
        <v>19</v>
      </c>
      <c r="K32" s="49">
        <v>0.003810669875651825</v>
      </c>
      <c r="L32" s="15">
        <v>2</v>
      </c>
      <c r="M32" s="16">
        <v>0.003738317757009347</v>
      </c>
      <c r="N32" s="15">
        <v>59</v>
      </c>
      <c r="O32" s="16">
        <v>0.0033578054749302828</v>
      </c>
    </row>
    <row r="33" spans="1:15" ht="14.25">
      <c r="A33" s="11" t="s">
        <v>149</v>
      </c>
      <c r="B33" s="15">
        <v>0</v>
      </c>
      <c r="C33" s="16">
        <v>0</v>
      </c>
      <c r="D33" s="15">
        <v>22</v>
      </c>
      <c r="E33" s="16">
        <v>0.007465218866644043</v>
      </c>
      <c r="F33" s="29">
        <v>56</v>
      </c>
      <c r="G33" s="49">
        <v>0.012924071082390954</v>
      </c>
      <c r="H33" s="15">
        <v>46</v>
      </c>
      <c r="I33" s="16">
        <v>0.00978723404255319</v>
      </c>
      <c r="J33" s="29">
        <v>42</v>
      </c>
      <c r="K33" s="49">
        <v>0.00842358604091456</v>
      </c>
      <c r="L33" s="15">
        <v>5</v>
      </c>
      <c r="M33" s="16">
        <v>0.009345794392523364</v>
      </c>
      <c r="N33" s="15">
        <v>171</v>
      </c>
      <c r="O33" s="16">
        <v>0.0097319446815776</v>
      </c>
    </row>
    <row r="34" spans="1:15" ht="14.25">
      <c r="A34" s="11" t="s">
        <v>50</v>
      </c>
      <c r="B34" s="15">
        <v>1</v>
      </c>
      <c r="C34" s="16">
        <v>0.014285714285714285</v>
      </c>
      <c r="D34" s="15">
        <v>26</v>
      </c>
      <c r="E34" s="16">
        <v>0.008822531387852052</v>
      </c>
      <c r="F34" s="29">
        <v>46</v>
      </c>
      <c r="G34" s="49">
        <v>0.010616201246249712</v>
      </c>
      <c r="H34" s="15">
        <v>52</v>
      </c>
      <c r="I34" s="16">
        <v>0.011063829787234043</v>
      </c>
      <c r="J34" s="29">
        <v>42</v>
      </c>
      <c r="K34" s="49">
        <v>0.00842358604091456</v>
      </c>
      <c r="L34" s="15">
        <v>8</v>
      </c>
      <c r="M34" s="16">
        <v>0.014953271028037387</v>
      </c>
      <c r="N34" s="15">
        <v>175</v>
      </c>
      <c r="O34" s="16">
        <v>0.00995959251038643</v>
      </c>
    </row>
    <row r="35" spans="1:15" ht="14.25">
      <c r="A35" s="11" t="s">
        <v>148</v>
      </c>
      <c r="B35" s="15">
        <v>1</v>
      </c>
      <c r="C35" s="16">
        <v>0.014285714285714285</v>
      </c>
      <c r="D35" s="15">
        <v>23</v>
      </c>
      <c r="E35" s="16">
        <v>0.007804546996946046</v>
      </c>
      <c r="F35" s="29">
        <v>46</v>
      </c>
      <c r="G35" s="49">
        <v>0.010616201246249712</v>
      </c>
      <c r="H35" s="15">
        <v>53</v>
      </c>
      <c r="I35" s="16">
        <v>0.01127659574468085</v>
      </c>
      <c r="J35" s="29">
        <v>49</v>
      </c>
      <c r="K35" s="49">
        <v>0.009827517047733655</v>
      </c>
      <c r="L35" s="15">
        <v>2</v>
      </c>
      <c r="M35" s="16">
        <v>0.003738317757009347</v>
      </c>
      <c r="N35" s="15">
        <v>174</v>
      </c>
      <c r="O35" s="16">
        <v>0.009902680553184225</v>
      </c>
    </row>
    <row r="36" spans="1:15" ht="14.25">
      <c r="A36" s="11" t="s">
        <v>147</v>
      </c>
      <c r="B36" s="15">
        <v>1</v>
      </c>
      <c r="C36" s="16">
        <v>0.014285714285714285</v>
      </c>
      <c r="D36" s="15">
        <v>16</v>
      </c>
      <c r="E36" s="16">
        <v>0.005429250084832032</v>
      </c>
      <c r="F36" s="29">
        <v>31</v>
      </c>
      <c r="G36" s="49">
        <v>0.007154396492037849</v>
      </c>
      <c r="H36" s="15">
        <v>44</v>
      </c>
      <c r="I36" s="16">
        <v>0.009361702127659575</v>
      </c>
      <c r="J36" s="29">
        <v>38</v>
      </c>
      <c r="K36" s="49">
        <v>0.00762133975130365</v>
      </c>
      <c r="L36" s="15">
        <v>3</v>
      </c>
      <c r="M36" s="16">
        <v>0.005607476635514018</v>
      </c>
      <c r="N36" s="15">
        <v>133</v>
      </c>
      <c r="O36" s="16">
        <v>0.007569290307893688</v>
      </c>
    </row>
    <row r="37" spans="1:15" ht="14.25">
      <c r="A37" s="11" t="s">
        <v>146</v>
      </c>
      <c r="B37" s="15">
        <v>3</v>
      </c>
      <c r="C37" s="16">
        <v>0.04285714285714286</v>
      </c>
      <c r="D37" s="15">
        <v>234</v>
      </c>
      <c r="E37" s="16">
        <v>0.07940278249066848</v>
      </c>
      <c r="F37" s="29">
        <v>295</v>
      </c>
      <c r="G37" s="49">
        <v>0.06808216016616662</v>
      </c>
      <c r="H37" s="15">
        <v>353</v>
      </c>
      <c r="I37" s="16">
        <v>0.07510638297872341</v>
      </c>
      <c r="J37" s="29">
        <v>312</v>
      </c>
      <c r="K37" s="49">
        <v>0.06257521058965101</v>
      </c>
      <c r="L37" s="15">
        <v>48</v>
      </c>
      <c r="M37" s="16">
        <v>0.08971962616822429</v>
      </c>
      <c r="N37" s="15">
        <v>1245</v>
      </c>
      <c r="O37" s="16">
        <v>0.0708553867167492</v>
      </c>
    </row>
    <row r="38" spans="1:15" ht="14.25">
      <c r="A38" s="11" t="s">
        <v>145</v>
      </c>
      <c r="B38" s="15">
        <v>0</v>
      </c>
      <c r="C38" s="16">
        <v>0</v>
      </c>
      <c r="D38" s="15">
        <v>10</v>
      </c>
      <c r="E38" s="16">
        <v>0.00339328130302002</v>
      </c>
      <c r="F38" s="29">
        <v>17</v>
      </c>
      <c r="G38" s="49">
        <v>0.003923378721440111</v>
      </c>
      <c r="H38" s="15">
        <v>27</v>
      </c>
      <c r="I38" s="16">
        <v>0.00574468085106383</v>
      </c>
      <c r="J38" s="29">
        <v>20</v>
      </c>
      <c r="K38" s="49">
        <v>0.004011231448054553</v>
      </c>
      <c r="L38" s="15">
        <v>2</v>
      </c>
      <c r="M38" s="16">
        <v>0.003738317757009347</v>
      </c>
      <c r="N38" s="15">
        <v>76</v>
      </c>
      <c r="O38" s="16">
        <v>0.004325308747367822</v>
      </c>
    </row>
    <row r="39" spans="1:15" ht="14.25">
      <c r="A39" s="11" t="s">
        <v>144</v>
      </c>
      <c r="B39" s="15">
        <v>1</v>
      </c>
      <c r="C39" s="16">
        <v>0.014285714285714285</v>
      </c>
      <c r="D39" s="15">
        <v>55</v>
      </c>
      <c r="E39" s="16">
        <v>0.018663047166610113</v>
      </c>
      <c r="F39" s="29">
        <v>63</v>
      </c>
      <c r="G39" s="49">
        <v>0.01453957996768982</v>
      </c>
      <c r="H39" s="15">
        <v>70</v>
      </c>
      <c r="I39" s="16">
        <v>0.014893617021276596</v>
      </c>
      <c r="J39" s="29">
        <v>71</v>
      </c>
      <c r="K39" s="49">
        <v>0.014239871640593663</v>
      </c>
      <c r="L39" s="15">
        <v>16</v>
      </c>
      <c r="M39" s="16">
        <v>0.029906542056074775</v>
      </c>
      <c r="N39" s="15">
        <v>276</v>
      </c>
      <c r="O39" s="16">
        <v>0.01570770018780946</v>
      </c>
    </row>
    <row r="40" spans="1:15" ht="14.25">
      <c r="A40" s="11" t="s">
        <v>51</v>
      </c>
      <c r="B40" s="15">
        <v>0</v>
      </c>
      <c r="C40" s="16">
        <v>0</v>
      </c>
      <c r="D40" s="15">
        <v>10</v>
      </c>
      <c r="E40" s="16">
        <v>0.00339328130302002</v>
      </c>
      <c r="F40" s="29">
        <v>7</v>
      </c>
      <c r="G40" s="49">
        <v>0.0016155088852988692</v>
      </c>
      <c r="H40" s="15">
        <v>14</v>
      </c>
      <c r="I40" s="16">
        <v>0.002978723404255319</v>
      </c>
      <c r="J40" s="29">
        <v>12</v>
      </c>
      <c r="K40" s="49">
        <v>0.002406738868832732</v>
      </c>
      <c r="L40" s="15">
        <v>4</v>
      </c>
      <c r="M40" s="16">
        <v>0.007476635514018694</v>
      </c>
      <c r="N40" s="15">
        <v>47</v>
      </c>
      <c r="O40" s="16">
        <v>0.0026748619885037846</v>
      </c>
    </row>
    <row r="41" spans="1:15" ht="14.25">
      <c r="A41" s="11" t="s">
        <v>143</v>
      </c>
      <c r="B41" s="15">
        <v>0</v>
      </c>
      <c r="C41" s="16">
        <v>0</v>
      </c>
      <c r="D41" s="15">
        <v>43</v>
      </c>
      <c r="E41" s="16">
        <v>0.014591109602986088</v>
      </c>
      <c r="F41" s="29">
        <v>29</v>
      </c>
      <c r="G41" s="49">
        <v>0.0066928225248096005</v>
      </c>
      <c r="H41" s="15">
        <v>28</v>
      </c>
      <c r="I41" s="16">
        <v>0.005957446808510638</v>
      </c>
      <c r="J41" s="29">
        <v>37</v>
      </c>
      <c r="K41" s="49">
        <v>0.007420778178900923</v>
      </c>
      <c r="L41" s="15">
        <v>6</v>
      </c>
      <c r="M41" s="16">
        <v>0.011214953271028037</v>
      </c>
      <c r="N41" s="15">
        <v>143</v>
      </c>
      <c r="O41" s="16">
        <v>0.00813840987991577</v>
      </c>
    </row>
    <row r="42" spans="1:15" ht="14.25">
      <c r="A42" s="11" t="s">
        <v>52</v>
      </c>
      <c r="B42" s="15">
        <v>0</v>
      </c>
      <c r="C42" s="16">
        <v>0</v>
      </c>
      <c r="D42" s="15">
        <v>10</v>
      </c>
      <c r="E42" s="16">
        <v>0.00339328130302002</v>
      </c>
      <c r="F42" s="29">
        <v>12</v>
      </c>
      <c r="G42" s="49">
        <v>0.0027694438033694898</v>
      </c>
      <c r="H42" s="15">
        <v>19</v>
      </c>
      <c r="I42" s="16">
        <v>0.004042553191489361</v>
      </c>
      <c r="J42" s="29">
        <v>13</v>
      </c>
      <c r="K42" s="49">
        <v>0.002607300441235459</v>
      </c>
      <c r="L42" s="15">
        <v>2</v>
      </c>
      <c r="M42" s="16">
        <v>0.003738317757009347</v>
      </c>
      <c r="N42" s="15">
        <v>56</v>
      </c>
      <c r="O42" s="16">
        <v>0.0031870696033236582</v>
      </c>
    </row>
    <row r="43" spans="1:15" ht="14.25">
      <c r="A43" s="11" t="s">
        <v>53</v>
      </c>
      <c r="B43" s="15">
        <v>1</v>
      </c>
      <c r="C43" s="16">
        <v>0.014285714285714285</v>
      </c>
      <c r="D43" s="15">
        <v>14</v>
      </c>
      <c r="E43" s="16">
        <v>0.004750593824228029</v>
      </c>
      <c r="F43" s="29">
        <v>19</v>
      </c>
      <c r="G43" s="49">
        <v>0.0043849526886683594</v>
      </c>
      <c r="H43" s="15">
        <v>38</v>
      </c>
      <c r="I43" s="16">
        <v>0.008085106382978722</v>
      </c>
      <c r="J43" s="29">
        <v>16</v>
      </c>
      <c r="K43" s="49">
        <v>0.003208985158443642</v>
      </c>
      <c r="L43" s="15">
        <v>2</v>
      </c>
      <c r="M43" s="16">
        <v>0.003738317757009347</v>
      </c>
      <c r="N43" s="15">
        <v>90</v>
      </c>
      <c r="O43" s="16">
        <v>0.005122076148198737</v>
      </c>
    </row>
    <row r="44" spans="1:15" ht="14.25">
      <c r="A44" s="11" t="s">
        <v>54</v>
      </c>
      <c r="B44" s="15">
        <v>0</v>
      </c>
      <c r="C44" s="16">
        <v>0</v>
      </c>
      <c r="D44" s="15">
        <v>22</v>
      </c>
      <c r="E44" s="16">
        <v>0.007465218866644043</v>
      </c>
      <c r="F44" s="29">
        <v>35</v>
      </c>
      <c r="G44" s="49">
        <v>0.008077544426494344</v>
      </c>
      <c r="H44" s="15">
        <v>18</v>
      </c>
      <c r="I44" s="16">
        <v>0.003829787234042554</v>
      </c>
      <c r="J44" s="29">
        <v>26</v>
      </c>
      <c r="K44" s="49">
        <v>0.005214600882470918</v>
      </c>
      <c r="L44" s="15">
        <v>0</v>
      </c>
      <c r="M44" s="16">
        <v>0</v>
      </c>
      <c r="N44" s="15">
        <v>101</v>
      </c>
      <c r="O44" s="16">
        <v>0.005748107677423026</v>
      </c>
    </row>
    <row r="45" spans="1:15" ht="14.25">
      <c r="A45" s="11" t="s">
        <v>55</v>
      </c>
      <c r="B45" s="15">
        <v>0</v>
      </c>
      <c r="C45" s="16">
        <v>0</v>
      </c>
      <c r="D45" s="15">
        <v>5</v>
      </c>
      <c r="E45" s="16">
        <v>0.00169664065151001</v>
      </c>
      <c r="F45" s="29">
        <v>3</v>
      </c>
      <c r="G45" s="49">
        <v>0.0006923609508423724</v>
      </c>
      <c r="H45" s="15">
        <v>9</v>
      </c>
      <c r="I45" s="16">
        <v>0.001914893617021277</v>
      </c>
      <c r="J45" s="29">
        <v>10</v>
      </c>
      <c r="K45" s="49">
        <v>0.0020056157240272766</v>
      </c>
      <c r="L45" s="15">
        <v>2</v>
      </c>
      <c r="M45" s="16">
        <v>0.003738317757009347</v>
      </c>
      <c r="N45" s="15">
        <v>29</v>
      </c>
      <c r="O45" s="16">
        <v>0.0016504467588640379</v>
      </c>
    </row>
    <row r="46" spans="1:15" ht="14.25">
      <c r="A46" s="11" t="s">
        <v>56</v>
      </c>
      <c r="B46" s="15">
        <v>0</v>
      </c>
      <c r="C46" s="16">
        <v>0</v>
      </c>
      <c r="D46" s="15">
        <v>8</v>
      </c>
      <c r="E46" s="16">
        <v>0.002714625042416016</v>
      </c>
      <c r="F46" s="29">
        <v>15</v>
      </c>
      <c r="G46" s="49">
        <v>0.0034618047542118624</v>
      </c>
      <c r="H46" s="15">
        <v>28</v>
      </c>
      <c r="I46" s="16">
        <v>0.005957446808510638</v>
      </c>
      <c r="J46" s="29">
        <v>22</v>
      </c>
      <c r="K46" s="49">
        <v>0.004412354592860008</v>
      </c>
      <c r="L46" s="15">
        <v>3</v>
      </c>
      <c r="M46" s="16">
        <v>0.005607476635514018</v>
      </c>
      <c r="N46" s="15">
        <v>76</v>
      </c>
      <c r="O46" s="16">
        <v>0.004325308747367822</v>
      </c>
    </row>
    <row r="47" spans="1:15" ht="14.25">
      <c r="A47" s="11" t="s">
        <v>142</v>
      </c>
      <c r="B47" s="15">
        <v>0</v>
      </c>
      <c r="C47" s="16">
        <v>0</v>
      </c>
      <c r="D47" s="15">
        <v>74</v>
      </c>
      <c r="E47" s="16">
        <v>0.025110281642348152</v>
      </c>
      <c r="F47" s="29">
        <v>100</v>
      </c>
      <c r="G47" s="49">
        <v>0.02307869836141242</v>
      </c>
      <c r="H47" s="15">
        <v>102</v>
      </c>
      <c r="I47" s="16">
        <v>0.02170212765957447</v>
      </c>
      <c r="J47" s="29">
        <v>106</v>
      </c>
      <c r="K47" s="49">
        <v>0.02125952667468913</v>
      </c>
      <c r="L47" s="15">
        <v>16</v>
      </c>
      <c r="M47" s="16">
        <v>0.029906542056074775</v>
      </c>
      <c r="N47" s="15">
        <v>398</v>
      </c>
      <c r="O47" s="16">
        <v>0.022650958966478858</v>
      </c>
    </row>
    <row r="48" spans="1:15" ht="14.25">
      <c r="A48" s="11" t="s">
        <v>57</v>
      </c>
      <c r="B48" s="15">
        <v>1</v>
      </c>
      <c r="C48" s="16">
        <v>0.014285714285714285</v>
      </c>
      <c r="D48" s="15">
        <v>6</v>
      </c>
      <c r="E48" s="16">
        <v>0.0020359687818120122</v>
      </c>
      <c r="F48" s="29">
        <v>7</v>
      </c>
      <c r="G48" s="49">
        <v>0.0016155088852988692</v>
      </c>
      <c r="H48" s="15">
        <v>14</v>
      </c>
      <c r="I48" s="16">
        <v>0.002978723404255319</v>
      </c>
      <c r="J48" s="29">
        <v>13</v>
      </c>
      <c r="K48" s="49">
        <v>0.002607300441235459</v>
      </c>
      <c r="L48" s="15">
        <v>3</v>
      </c>
      <c r="M48" s="16">
        <v>0.005607476635514018</v>
      </c>
      <c r="N48" s="15">
        <v>44</v>
      </c>
      <c r="O48" s="16">
        <v>0.00250412611689716</v>
      </c>
    </row>
    <row r="49" spans="1:15" ht="14.25">
      <c r="A49" s="11" t="s">
        <v>154</v>
      </c>
      <c r="B49" s="15">
        <v>0</v>
      </c>
      <c r="C49" s="16">
        <v>0</v>
      </c>
      <c r="D49" s="15">
        <v>3</v>
      </c>
      <c r="E49" s="16">
        <v>0.0010179843909060061</v>
      </c>
      <c r="F49" s="29">
        <v>9</v>
      </c>
      <c r="G49" s="49">
        <v>0.002077082852527118</v>
      </c>
      <c r="H49" s="15">
        <v>8</v>
      </c>
      <c r="I49" s="16">
        <v>0.001702127659574468</v>
      </c>
      <c r="J49" s="29">
        <v>7</v>
      </c>
      <c r="K49" s="49">
        <v>0.0014039310068190937</v>
      </c>
      <c r="L49" s="15">
        <v>1</v>
      </c>
      <c r="M49" s="16">
        <v>0.0018691588785046734</v>
      </c>
      <c r="N49" s="15">
        <v>28</v>
      </c>
      <c r="O49" s="16">
        <v>0.0015935348016618291</v>
      </c>
    </row>
    <row r="50" spans="1:15" ht="15" thickBot="1">
      <c r="A50" s="66" t="s">
        <v>111</v>
      </c>
      <c r="B50" s="18">
        <v>1</v>
      </c>
      <c r="C50" s="19">
        <v>0.014285714285714285</v>
      </c>
      <c r="D50" s="18">
        <v>936</v>
      </c>
      <c r="E50" s="19">
        <v>0.31761112996267393</v>
      </c>
      <c r="F50" s="30">
        <v>1635</v>
      </c>
      <c r="G50" s="50">
        <v>0.377336718209093</v>
      </c>
      <c r="H50" s="18">
        <v>1782</v>
      </c>
      <c r="I50" s="19">
        <v>0.3791489361702128</v>
      </c>
      <c r="J50" s="30">
        <v>1954</v>
      </c>
      <c r="K50" s="50">
        <v>0.3918973124749298</v>
      </c>
      <c r="L50" s="18">
        <v>147</v>
      </c>
      <c r="M50" s="19">
        <v>0.27476635514018694</v>
      </c>
      <c r="N50" s="18">
        <v>6455</v>
      </c>
      <c r="O50" s="19">
        <v>0.36736668374025383</v>
      </c>
    </row>
    <row r="51" spans="1:15" ht="15" thickBot="1">
      <c r="A51" s="20" t="s">
        <v>117</v>
      </c>
      <c r="B51" s="51">
        <v>70</v>
      </c>
      <c r="C51" s="22">
        <v>1</v>
      </c>
      <c r="D51" s="51">
        <v>2947</v>
      </c>
      <c r="E51" s="22">
        <v>1</v>
      </c>
      <c r="F51" s="21">
        <v>4333</v>
      </c>
      <c r="G51" s="52">
        <v>1</v>
      </c>
      <c r="H51" s="51">
        <v>4700</v>
      </c>
      <c r="I51" s="22">
        <v>1</v>
      </c>
      <c r="J51" s="21">
        <v>4986</v>
      </c>
      <c r="K51" s="52">
        <v>1</v>
      </c>
      <c r="L51" s="51">
        <v>535</v>
      </c>
      <c r="M51" s="22">
        <v>1</v>
      </c>
      <c r="N51" s="51">
        <v>17571</v>
      </c>
      <c r="O51" s="22">
        <v>1</v>
      </c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2017-06-23T15:21:42Z</cp:lastPrinted>
  <dcterms:created xsi:type="dcterms:W3CDTF">2015-01-12T10:22:40Z</dcterms:created>
  <dcterms:modified xsi:type="dcterms:W3CDTF">2018-03-20T09:55:28Z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